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-120" yWindow="-120" windowWidth="29040" windowHeight="15840"/>
  </bookViews>
  <sheets>
    <sheet name="UAE COS 2.2, p. 1" sheetId="1" r:id="rId1"/>
    <sheet name="UAE COS 2.2, p. 2" sheetId="3" r:id="rId2"/>
    <sheet name="UAE COS 2.2, p. 3" sheetId="5" r:id="rId3"/>
    <sheet name="UAE COS 2.2, p. 4" sheetId="4" r:id="rId4"/>
    <sheet name="UAE COS 2.2, p. 5" sheetId="6" r:id="rId5"/>
    <sheet name="UAE COS 2.2, p. 6" sheetId="7" r:id="rId6"/>
    <sheet name="UAE COS 2.3, p. 1" sheetId="8" r:id="rId7"/>
    <sheet name="UAE COS 2.3, p. 2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7">#REF!</definedName>
    <definedName name="\a">#REF!</definedName>
    <definedName name="\b" localSheetId="7">#REF!</definedName>
    <definedName name="\b">#REF!</definedName>
    <definedName name="\c" localSheetId="7">#REF!</definedName>
    <definedName name="\c">#REF!</definedName>
    <definedName name="\d" localSheetId="7">#REF!</definedName>
    <definedName name="\d">#REF!</definedName>
    <definedName name="\e" localSheetId="7">#REF!</definedName>
    <definedName name="\e">#REF!</definedName>
    <definedName name="\m" localSheetId="7">#REF!</definedName>
    <definedName name="\m">#REF!</definedName>
    <definedName name="\VVVVV" localSheetId="7">#REF!</definedName>
    <definedName name="\VVVVV">#REF!</definedName>
    <definedName name="\XXXXX" localSheetId="7">#REF!</definedName>
    <definedName name="\XXXXX">#REF!</definedName>
    <definedName name="_016___2022" localSheetId="7">#REF!</definedName>
    <definedName name="_016___2022">#REF!</definedName>
    <definedName name="A1STA" localSheetId="7">#REF!</definedName>
    <definedName name="A1STA">#REF!</definedName>
    <definedName name="ADDA" localSheetId="7">#REF!</definedName>
    <definedName name="ADDA">#REF!</definedName>
    <definedName name="ADDA1" localSheetId="7">#REF!</definedName>
    <definedName name="ADDA1">#REF!</definedName>
    <definedName name="ADDA2" localSheetId="7">#REF!</definedName>
    <definedName name="ADDA2">#REF!</definedName>
    <definedName name="ADDATEST" localSheetId="7">#REF!</definedName>
    <definedName name="ADDATEST">#REF!</definedName>
    <definedName name="ADJA" localSheetId="7">#REF!</definedName>
    <definedName name="ADJA">#REF!</definedName>
    <definedName name="Adjustments">'[1]Control Panel'!$A$25:$F$98</definedName>
    <definedName name="Admin_Fee">[1]rates_curr_prop!$B$26:$D$30</definedName>
    <definedName name="Alloc_Cust_Assist">'[1]COS Input'!$C$88:$M$89</definedName>
    <definedName name="Alloc_Dist_Throu">'[1]COS Input'!$C$73:$M$74</definedName>
    <definedName name="Alloc_Meters_Regs">'[1]COS Input'!$C$85:$M$86</definedName>
    <definedName name="Alloc_Peak_Day">'[1]COS Input'!$C$76:$M$77</definedName>
    <definedName name="Alloc_SD_Mains">'[1]COS Input'!$C$79:$M$80</definedName>
    <definedName name="Alloc_Serv_Lines">'[1]COS Input'!$C$82:$M$83</definedName>
    <definedName name="ALLOCATIONS" localSheetId="6">#REF!</definedName>
    <definedName name="ALLOCATIONS" localSheetId="7">#REF!</definedName>
    <definedName name="ALLOCATIONS">#REF!</definedName>
    <definedName name="AllowedROE">'[2]Next Year'!$B$163</definedName>
    <definedName name="AllPages" localSheetId="7">#REF!</definedName>
    <definedName name="AllPages">#REF!</definedName>
    <definedName name="AM1A" localSheetId="7">#REF!</definedName>
    <definedName name="AM1A">#REF!</definedName>
    <definedName name="AM2A" localSheetId="7">#REF!</definedName>
    <definedName name="AM2A">#REF!</definedName>
    <definedName name="AM3A" localSheetId="7">#REF!</definedName>
    <definedName name="AM3A">#REF!</definedName>
    <definedName name="AM4A" localSheetId="7">#REF!</definedName>
    <definedName name="AM4A">#REF!</definedName>
    <definedName name="AMDA" localSheetId="7">#REF!</definedName>
    <definedName name="AMDA">#REF!</definedName>
    <definedName name="AP1A" localSheetId="7">#REF!</definedName>
    <definedName name="AP1A">#REF!</definedName>
    <definedName name="APLA" localSheetId="7">#REF!</definedName>
    <definedName name="APLA">#REF!</definedName>
    <definedName name="ASPA" localSheetId="7">#REF!</definedName>
    <definedName name="ASPA">#REF!</definedName>
    <definedName name="ASTA" localSheetId="7">#REF!</definedName>
    <definedName name="ASTA">#REF!</definedName>
    <definedName name="AVG_INCENTIVE" localSheetId="7">#REF!</definedName>
    <definedName name="AVG_INCENTIVE">#REF!</definedName>
    <definedName name="B12A" localSheetId="7">#REF!</definedName>
    <definedName name="B12A">#REF!</definedName>
    <definedName name="B13A" localSheetId="7">#REF!</definedName>
    <definedName name="B13A">#REF!</definedName>
    <definedName name="B17A" localSheetId="7">#REF!</definedName>
    <definedName name="B17A">#REF!</definedName>
    <definedName name="BadDebtScenario">'[1]Utah Bad Debt'!$C$5:$F$39</definedName>
    <definedName name="Base_NGV" localSheetId="7">#REF!</definedName>
    <definedName name="Base_NGV">#REF!</definedName>
    <definedName name="Basic_Service_Fee">[1]rates_curr_prop!$B$20:$F$22</definedName>
    <definedName name="BCEA" localSheetId="7">#REF!</definedName>
    <definedName name="BCEA">#REF!</definedName>
    <definedName name="BGLA" localSheetId="7">#REF!</definedName>
    <definedName name="BGLA">#REF!</definedName>
    <definedName name="blahblah">"V2001-12-31"</definedName>
    <definedName name="Block_out" localSheetId="7">#REF!</definedName>
    <definedName name="Block_out">#REF!</definedName>
    <definedName name="Block_Out_Current">'[1]Current Block Out'!$1:$1048576</definedName>
    <definedName name="Block_Out_Proposed2030">'[1]Proposed Block Out 20Yr 30 Dth'!$1:$1048576</definedName>
    <definedName name="Block_Out_Proposed2045">'[1]Proposed Block Out 20Yr 45 Dth'!$1:$1048576</definedName>
    <definedName name="Block_Out_Proposed3030">'[1]Proposed Block Out 30Yr 30 Dth'!$1:$1048576</definedName>
    <definedName name="Block_Out_Proposed3045">'[1]Proposed Block Out 30Yr 45 Dth'!$1:$1048576</definedName>
    <definedName name="BMFA" localSheetId="7">#REF!</definedName>
    <definedName name="BMFA">#REF!</definedName>
    <definedName name="booked">'[3]Vlookup Sheet'!$D$7:$D$13,'[3]Vlookup Sheet'!$D$16:$D$23,'[3]Vlookup Sheet'!$D$26:$D$28,'[3]Vlookup Sheet'!$D$32:$D$33,'[3]Vlookup Sheet'!$D$35:$D$37,'[3]Vlookup Sheet'!$D$39:$D$42,'[3]Vlookup Sheet'!$D$44:$D$45,'[3]Vlookup Sheet'!$D$67:$D$73,'[3]Vlookup Sheet'!$D$76:$D$82</definedName>
    <definedName name="BPYA" localSheetId="7">#REF!</definedName>
    <definedName name="BPYA">#REF!</definedName>
    <definedName name="BQCA" localSheetId="7">#REF!</definedName>
    <definedName name="BQCA">#REF!</definedName>
    <definedName name="BQGA" localSheetId="7">#REF!</definedName>
    <definedName name="BQGA">#REF!</definedName>
    <definedName name="BQIA" localSheetId="7">#REF!</definedName>
    <definedName name="BQIA">#REF!</definedName>
    <definedName name="BQPA" localSheetId="7">#REF!</definedName>
    <definedName name="BQPA">#REF!</definedName>
    <definedName name="BQRA" localSheetId="7">#REF!</definedName>
    <definedName name="BQRA">#REF!</definedName>
    <definedName name="BQTA" localSheetId="7">#REF!</definedName>
    <definedName name="BQTA">#REF!</definedName>
    <definedName name="BUDG" localSheetId="7">#REF!</definedName>
    <definedName name="BUDG">#REF!</definedName>
    <definedName name="budinc">[4]IS!$B$2:$F$5000</definedName>
    <definedName name="budinc2">[4]IS!$C$2:$F$5000</definedName>
    <definedName name="BURA" localSheetId="7">#REF!</definedName>
    <definedName name="BURA">#REF!</definedName>
    <definedName name="BWEA" localSheetId="7">#REF!</definedName>
    <definedName name="BWEA">#REF!</definedName>
    <definedName name="CapStr">'[1]Capital Str'!$C$22:$K$64</definedName>
    <definedName name="CC1A" localSheetId="7">#REF!</definedName>
    <definedName name="CC1A">#REF!</definedName>
    <definedName name="CC2A" localSheetId="7">#REF!</definedName>
    <definedName name="CC2A">#REF!</definedName>
    <definedName name="CET">[5]CET!$A$1:$B$179</definedName>
    <definedName name="CET_PER1">[6]CRITERIA!$J$163:$Q$164</definedName>
    <definedName name="CET_PER10">[6]CRITERIA!$CM$163:$CT$164</definedName>
    <definedName name="CET_PER11">[6]CRITERIA!$CV$163:$DC$164</definedName>
    <definedName name="CET_PER12">[6]CRITERIA!$DE$163:$DL$164</definedName>
    <definedName name="CET_PER2">[6]CRITERIA!$S$163:$Z$164</definedName>
    <definedName name="CET_PER3">[6]CRITERIA!$AB$163:$AI$164</definedName>
    <definedName name="CET_PER4">[6]CRITERIA!$AK$163:$AR$164</definedName>
    <definedName name="CET_PER5">[6]CRITERIA!$AT$163:$BA$164</definedName>
    <definedName name="CET_PER6">[6]CRITERIA!$BC$163:$BJ$164</definedName>
    <definedName name="CET_PER7">[6]CRITERIA!$BL$163:$BS$164</definedName>
    <definedName name="CET_PER8">[6]CRITERIA!$BU$163:$CB$164</definedName>
    <definedName name="CET_PER9">[6]CRITERIA!$CD$163:$CK$164</definedName>
    <definedName name="clear1">'[4]Service Charge Variance'!$C$5:$C$6,'[4]Service Charge Variance'!$C$9:$E$10,'[4]Service Charge Variance'!$C$13:$E$14,'[4]Service Charge Variance'!$H$5,'[4]Service Charge Variance'!$H$9,'[4]Service Charge Variance'!$H$13</definedName>
    <definedName name="clearup">'[7]Ind,NT UpDown Side'!$B$5:$C$9,'[7]Ind,NT UpDown Side'!$B$11:$C$20,'[7]Ind,NT UpDown Side'!$B$22:$C$22,'[7]Ind,NT UpDown Side'!$E$22:$F$22,'[7]Ind,NT UpDown Side'!$E$11:$F$20,'[7]Ind,NT UpDown Side'!$E$5:$F$9</definedName>
    <definedName name="CM1A" localSheetId="7">#REF!</definedName>
    <definedName name="CM1A">#REF!</definedName>
    <definedName name="CM2A" localSheetId="7">#REF!</definedName>
    <definedName name="CM2A">#REF!</definedName>
    <definedName name="CO_I4">[8]Criteria!$Q$26:$R$27</definedName>
    <definedName name="COI4CUSTOMERS">[9]CRITERIA!$B$685:$D$686</definedName>
    <definedName name="COI4DNG">[10]CRITERIA!$B$533:$D$534</definedName>
    <definedName name="COI4DTH">[10]CRITERIA!$B$530:$D$531</definedName>
    <definedName name="COI4GAS">[10]CRITERIA!$B$536:$D$537</definedName>
    <definedName name="COICCUSTOMERS">[9]CRITERIA!$B$699:$D$701</definedName>
    <definedName name="COICDNG">[10]CRITERIA!$B$544:$D$546</definedName>
    <definedName name="COICDTH">[10]CRITERIA!$B$540:$D$542</definedName>
    <definedName name="COICGAS">[10]CRITERIA!$B$548:$D$550</definedName>
    <definedName name="CRTA" localSheetId="7">#REF!</definedName>
    <definedName name="CRTA">#REF!</definedName>
    <definedName name="CTI" localSheetId="7">#REF!</definedName>
    <definedName name="CTI">#REF!</definedName>
    <definedName name="cumo">[7]IncReas!$A$4</definedName>
    <definedName name="d" localSheetId="7">#REF!</definedName>
    <definedName name="d">#REF!</definedName>
    <definedName name="DATA1" localSheetId="7">#REF!</definedName>
    <definedName name="DATA1">#REF!</definedName>
    <definedName name="DATA10" localSheetId="7">#REF!</definedName>
    <definedName name="DATA10">#REF!</definedName>
    <definedName name="DATA11" localSheetId="7">#REF!</definedName>
    <definedName name="DATA11">#REF!</definedName>
    <definedName name="DATA12" localSheetId="7">#REF!</definedName>
    <definedName name="DATA12">#REF!</definedName>
    <definedName name="DATA2" localSheetId="7">#REF!</definedName>
    <definedName name="DATA2">#REF!</definedName>
    <definedName name="DATA3" localSheetId="7">#REF!</definedName>
    <definedName name="DATA3">#REF!</definedName>
    <definedName name="DATA4" localSheetId="7">#REF!</definedName>
    <definedName name="DATA4">#REF!</definedName>
    <definedName name="DATA5" localSheetId="7">#REF!</definedName>
    <definedName name="DATA5">#REF!</definedName>
    <definedName name="DATA6" localSheetId="7">#REF!</definedName>
    <definedName name="DATA6">#REF!</definedName>
    <definedName name="DATA7" localSheetId="7">#REF!</definedName>
    <definedName name="DATA7">#REF!</definedName>
    <definedName name="DATA8" localSheetId="7">#REF!</definedName>
    <definedName name="DATA8">#REF!</definedName>
    <definedName name="DATA9" localSheetId="7">#REF!</definedName>
    <definedName name="DATA9">#REF!</definedName>
    <definedName name="_xlnm.Database" localSheetId="7">#REF!</definedName>
    <definedName name="_xlnm.Database">#REF!</definedName>
    <definedName name="dataentry">'[4]Labor Variance'!$D$3:$D$4,'[4]Labor Variance'!$D$7:$D$8,'[4]Labor Variance'!$I$3:$I$4,'[4]Labor Variance'!$I$7:$I$8</definedName>
    <definedName name="date1" localSheetId="7">#REF!</definedName>
    <definedName name="date1">#REF!</definedName>
    <definedName name="dblink">'[5]QUERY_FOR PIVOT'!$A$1:$H$2559</definedName>
    <definedName name="DC1A" localSheetId="7">#REF!</definedName>
    <definedName name="DC1A">#REF!</definedName>
    <definedName name="DC2A" localSheetId="7">#REF!</definedName>
    <definedName name="DC2A">#REF!</definedName>
    <definedName name="DC3A" localSheetId="7">#REF!</definedName>
    <definedName name="DC3A">#REF!</definedName>
    <definedName name="DC4A" localSheetId="7">#REF!</definedName>
    <definedName name="DC4A">#REF!</definedName>
    <definedName name="DC5A" localSheetId="7">#REF!</definedName>
    <definedName name="DC5A">#REF!</definedName>
    <definedName name="DC6A" localSheetId="7">#REF!</definedName>
    <definedName name="DC6A">#REF!</definedName>
    <definedName name="DC7A" localSheetId="7">#REF!</definedName>
    <definedName name="DC7A">#REF!</definedName>
    <definedName name="DC8A" localSheetId="7">#REF!</definedName>
    <definedName name="DC8A">#REF!</definedName>
    <definedName name="DC9A" localSheetId="7">#REF!</definedName>
    <definedName name="DC9A">#REF!</definedName>
    <definedName name="delete1">'[4]Labor Variance'!$D$4,'[4]Labor Variance'!$D$8,'[4]Labor Variance'!$I$4,'[4]Labor Variance'!$I$8</definedName>
    <definedName name="deleteNetRev1">'[4]Slide 17'!$F$6:$G$9,'[4]Slide 17'!$F$12:$G$12,'[4]Slide 17'!$F$15:$G$18,'[4]Slide 17'!$J$6:$K$9,'[4]Slide 17'!$J$15:$K$18</definedName>
    <definedName name="deleteNT1">'[4]Slide 12'!$B$5:$C$9,'[4]Slide 12'!$B$11:$C$20,'[4]Slide 12'!$B$22:$C$22,'[4]Slide 12'!$E$22:$F$22,'[4]Slide 12'!$E$11:$F$20,'[4]Slide 12'!$E$5:$F$9</definedName>
    <definedName name="DEPA" localSheetId="7">#REF!</definedName>
    <definedName name="DEPA">#REF!</definedName>
    <definedName name="DES">[11]Sheet1!#REF!</definedName>
    <definedName name="descr" localSheetId="7">#REF!</definedName>
    <definedName name="descr">#REF!</definedName>
    <definedName name="DI1A" localSheetId="7">#REF!</definedName>
    <definedName name="DI1A">#REF!</definedName>
    <definedName name="DISA" localSheetId="7">#REF!</definedName>
    <definedName name="DISA">#REF!</definedName>
    <definedName name="DO1A" localSheetId="7">#REF!</definedName>
    <definedName name="DO1A">#REF!</definedName>
    <definedName name="DON_ADJ" localSheetId="6">[12]Donations!#REF!</definedName>
    <definedName name="DON_ADJ" localSheetId="7">[12]Donations!#REF!</definedName>
    <definedName name="DON_ADJ">[12]Donations!#REF!</definedName>
    <definedName name="DONATIONSSCENARIO">[1]Donations!$G$6:$K$40</definedName>
    <definedName name="DS1A" localSheetId="7">#REF!</definedName>
    <definedName name="DS1A">#REF!</definedName>
    <definedName name="DS2A" localSheetId="7">#REF!</definedName>
    <definedName name="DS2A">#REF!</definedName>
    <definedName name="DSM_PER1">[6]CRITERIA!$J$166:$Q$167</definedName>
    <definedName name="DSM_PER10">[6]CRITERIA!$CM$166:$CT$167</definedName>
    <definedName name="DSM_PER11">[6]CRITERIA!$CV$166:$DC$167</definedName>
    <definedName name="DSM_PER12">[6]CRITERIA!$DE$166:$DL$167</definedName>
    <definedName name="DSM_PER2">[6]CRITERIA!$S$166:$Z$167</definedName>
    <definedName name="DSM_PER3">[6]CRITERIA!$AB$166:$AI$167</definedName>
    <definedName name="DSM_PER4">[6]CRITERIA!$AK$166:$AR$167</definedName>
    <definedName name="DSM_PER5">[6]CRITERIA!$AT$166:$BA$167</definedName>
    <definedName name="DSM_PER6">[6]CRITERIA!$BC$166:$BJ$167</definedName>
    <definedName name="DSM_PER7">[6]CRITERIA!$BL$166:$BS$167</definedName>
    <definedName name="DSM_PER8">[6]CRITERIA!$BU$166:$CB$167</definedName>
    <definedName name="DSM_PER9">[6]CRITERIA!$CD$166:$CK$167</definedName>
    <definedName name="ED1A" localSheetId="7">#REF!</definedName>
    <definedName name="ED1A">#REF!</definedName>
    <definedName name="ED2A" localSheetId="7">#REF!</definedName>
    <definedName name="ED2A">#REF!</definedName>
    <definedName name="ED3A" localSheetId="7">#REF!</definedName>
    <definedName name="ED3A">#REF!</definedName>
    <definedName name="EIRA" localSheetId="7">#REF!</definedName>
    <definedName name="EIRA">#REF!</definedName>
    <definedName name="elimbudfcst" localSheetId="7">#REF!</definedName>
    <definedName name="elimbudfcst">#REF!</definedName>
    <definedName name="elimforecast" localSheetId="7">#REF!</definedName>
    <definedName name="elimforecast">#REF!</definedName>
    <definedName name="Energy_Efficiency">'[1]ENERGY EFFICIENCY SERVICES ADJ'!$E$7:$H$35</definedName>
    <definedName name="events">'[1]Sporting Events'!$B$7:$F$16</definedName>
    <definedName name="EXCA" localSheetId="7">#REF!</definedName>
    <definedName name="EXCA">#REF!</definedName>
    <definedName name="Existing_Admin_Primary">[1]rates_2020_criteria!$A$37:$C$38</definedName>
    <definedName name="Existing_Admin_Secondary">[1]rates_2020_criteria!$A$39:$C$40</definedName>
    <definedName name="Existing_BSF">[1]rates_2020_criteria!$A$34:$E$35</definedName>
    <definedName name="Existing_FS">[1]rates_2020_criteria!$A$7:$L$8</definedName>
    <definedName name="Existing_FT1">[1]rates_2020_criteria!$A$19:$L$20</definedName>
    <definedName name="Existing_FT1_FirmDemandCharge">[1]rates_2020_criteria!$A$51:$C$52</definedName>
    <definedName name="Existing_GS">[1]rates_2020_criteria!$A$3:$L$4</definedName>
    <definedName name="Existing_IS">[1]rates_2020_criteria!$A$15:$L$16</definedName>
    <definedName name="Existing_MT">[1]rates_2020_criteria!$A$27:$L$28</definedName>
    <definedName name="Existing_NGV">[1]rates_2020_criteria!$A$23:$L$24</definedName>
    <definedName name="Existing_TS">[1]rates_2020_criteria!$A$11:$L$12</definedName>
    <definedName name="Existing_TS_FirmDemandCharge">[1]rates_2020_criteria!$A$47:$C$48</definedName>
    <definedName name="f" localSheetId="7">#REF!</definedName>
    <definedName name="f">#REF!</definedName>
    <definedName name="F1T_DNG_WY_PER1">[13]CRITERIA!$J$175:$Q$176</definedName>
    <definedName name="F1T_DNG_WY_PER10">[13]CRITERIA!$CM$175:$CT$176</definedName>
    <definedName name="F1T_DNG_WY_PER11">[13]CRITERIA!$CV$175:$DC$176</definedName>
    <definedName name="F1T_DNG_WY_PER12">[13]CRITERIA!$DE$175:$DL$176</definedName>
    <definedName name="F1T_DNG_WY_PER2">[13]CRITERIA!$S$175:$Z$176</definedName>
    <definedName name="F1T_DNG_WY_PER3">[13]CRITERIA!$AB$175:$AI$176</definedName>
    <definedName name="F1T_DNG_WY_PER4">[13]CRITERIA!$AK$175:$AR$176</definedName>
    <definedName name="F1T_DNG_WY_PER5">[13]CRITERIA!$AT$175:$BA$176</definedName>
    <definedName name="F1T_DNG_WY_PER6">[13]CRITERIA!$BC$175:$BJ$176</definedName>
    <definedName name="F1T_DNG_WY_PER7">[13]CRITERIA!$BL$175:$BS$176</definedName>
    <definedName name="F1T_DNG_WY_PER8">[13]CRITERIA!$BU$175:$CB$176</definedName>
    <definedName name="F1T_DNG_WY_PER9">[13]CRITERIA!$CD$175:$CK$176</definedName>
    <definedName name="F3_COM_UT_PER7">[14]CRITERIA!$BS$43:$BZ$44</definedName>
    <definedName name="F3_DNG_UT_PER7">[14]CRITERIA!$BS$37:$BZ$38</definedName>
    <definedName name="F3_SNG_UT_PER7">[14]CRITERIA!$BS$40:$BZ$41</definedName>
    <definedName name="F4_COM_UT_PER7">[14]CRITERIA!$BS$119:$BZ$120</definedName>
    <definedName name="F4_DNG_UT_PER7">[14]CRITERIA!$BS$113:$BZ$114</definedName>
    <definedName name="F4_SNG_UT_PER7">[14]CRITERIA!$BS$116:$BZ$117</definedName>
    <definedName name="F4_WNA_UT_PER7">[14]CRITERIA!$BS$122:$BZ$123</definedName>
    <definedName name="FH1A" localSheetId="7">#REF!</definedName>
    <definedName name="FH1A">#REF!</definedName>
    <definedName name="FHEA" localSheetId="7">#REF!</definedName>
    <definedName name="FHEA">#REF!</definedName>
    <definedName name="FHLA" localSheetId="7">#REF!</definedName>
    <definedName name="FHLA">#REF!</definedName>
    <definedName name="FILA" localSheetId="7">#REF!</definedName>
    <definedName name="FILA">#REF!</definedName>
    <definedName name="Firm_Demand_Charge">[1]rates_curr_prop!$B$32:$D$36</definedName>
    <definedName name="FLUA" localSheetId="7">#REF!</definedName>
    <definedName name="FLUA">#REF!</definedName>
    <definedName name="FS_FL_UT_PER1">[15]CRITERIA!$J$196:$Q$197</definedName>
    <definedName name="FS_FL_UT_PER10">[15]CRITERIA!$CM$196:$CT$197</definedName>
    <definedName name="FS_FL_UT_PER11">[15]CRITERIA!$CV$196:$DC$197</definedName>
    <definedName name="FS_FL_UT_PER12">[15]CRITERIA!$DE$196:$DL$197</definedName>
    <definedName name="FS_FL_UT_PER2">[15]CRITERIA!$S$196:$Z$197</definedName>
    <definedName name="FS_FL_UT_PER3">[15]CRITERIA!$AB$196:$AI$197</definedName>
    <definedName name="FS_FL_UT_PER4">[15]CRITERIA!$AK$196:$AR$197</definedName>
    <definedName name="FS_FL_UT_PER5">[15]CRITERIA!$AT$196:$BA$197</definedName>
    <definedName name="FS_FL_UT_PER6">[15]CRITERIA!$BC$196:$BJ$197</definedName>
    <definedName name="FS_FL_UT_PER7">[15]CRITERIA!$BL$196:$BS$197</definedName>
    <definedName name="FS_FL_UT_PER8">[15]CRITERIA!$BU$196:$CB$197</definedName>
    <definedName name="FS_FL_UT_PER9">[15]CRITERIA!$CD$196:$CK$197</definedName>
    <definedName name="FT_FL_UT_PER1">[15]CRITERIA!$J$202:$Q$203</definedName>
    <definedName name="FT_FL_UT_PER10">[15]CRITERIA!$CM$202:$CT$203</definedName>
    <definedName name="FT_FL_UT_PER11">[15]CRITERIA!$CV$202:$DC$203</definedName>
    <definedName name="FT_FL_UT_PER12">[15]CRITERIA!$DE$202:$DL$203</definedName>
    <definedName name="FT_FL_UT_PER2">[15]CRITERIA!$S$202:$Z$203</definedName>
    <definedName name="FT_FL_UT_PER3">[15]CRITERIA!$AB$202:$AI$203</definedName>
    <definedName name="FT_FL_UT_PER4">[15]CRITERIA!$AK$202:$AR$203</definedName>
    <definedName name="FT_FL_UT_PER5">[15]CRITERIA!$AT$202:$BA$203</definedName>
    <definedName name="FT_FL_UT_PER6">[15]CRITERIA!$BC$202:$BJ$203</definedName>
    <definedName name="FT_FL_UT_PER7">[15]CRITERIA!$BL$202:$BS$203</definedName>
    <definedName name="FT_FL_UT_PER8">[15]CRITERIA!$BU$202:$CB$203</definedName>
    <definedName name="FT_FL_UT_PER9">[15]CRITERIA!$CD$202:$CK$203</definedName>
    <definedName name="FT2_COMM_UT_PER1">[6]CRITERIA!$J$89:$Q$90</definedName>
    <definedName name="FT2_COMM_UT_PER10">[6]CRITERIA!$CM$89:$CT$90</definedName>
    <definedName name="FT2_COMM_UT_PER11">[6]CRITERIA!$CV$89:$DC$90</definedName>
    <definedName name="FT2_COMM_UT_PER12">[6]CRITERIA!$DE$89:$DL$90</definedName>
    <definedName name="FT2_COMM_UT_PER2">[6]CRITERIA!$S$89:$Z$90</definedName>
    <definedName name="FT2_COMM_UT_PER3">[6]CRITERIA!$AB$89:$AI$90</definedName>
    <definedName name="FT2_COMM_UT_PER4">[6]CRITERIA!$AK$89:$AR$90</definedName>
    <definedName name="FT2_COMM_UT_PER5">[6]CRITERIA!$AT$89:$BA$90</definedName>
    <definedName name="FT2_COMM_UT_PER6">[6]CRITERIA!$BC$89:$BJ$90</definedName>
    <definedName name="FT2_COMM_UT_PER7">[6]CRITERIA!$BL$89:$BS$90</definedName>
    <definedName name="FT2_COMM_UT_PER8">[6]CRITERIA!$BU$89:$CB$90</definedName>
    <definedName name="FT2_COMM_UT_PER9">[6]CRITERIA!$CD$89:$CK$90</definedName>
    <definedName name="FT2C_PER1">[13]CRITERIA!$J$172:$Q$173</definedName>
    <definedName name="FT2C_PER10">[13]CRITERIA!$CM$172:$CT$173</definedName>
    <definedName name="FT2C_PER11">[13]CRITERIA!$CV$172:$DC$173</definedName>
    <definedName name="FT2C_PER12">[13]CRITERIA!$DE$172:$DL$173</definedName>
    <definedName name="FT2C_PER2">[13]CRITERIA!$S$172:$Z$173</definedName>
    <definedName name="FT2C_PER3">[13]CRITERIA!$AB$172:$AI$173</definedName>
    <definedName name="FT2C_PER4">[13]CRITERIA!$AK$172:$AR$173</definedName>
    <definedName name="FT2C_PER5">[13]CRITERIA!$AT$172:$BA$173</definedName>
    <definedName name="FT2C_PER6">[13]CRITERIA!$BC$172:$BJ$173</definedName>
    <definedName name="FT2C_PER7">[13]CRITERIA!$BL$172:$BS$173</definedName>
    <definedName name="FT2C_PER8">[13]CRITERIA!$BU$172:$CB$173</definedName>
    <definedName name="FT2C_PER9">[13]CRITERIA!$CD$172:$CK$173</definedName>
    <definedName name="FT2RB1">'[16]Rates-Meter Categories-Charges'!$E$53</definedName>
    <definedName name="FT2RB2">'[16]Rates-Meter Categories-Charges'!$E$54</definedName>
    <definedName name="FT2RB3">'[16]Rates-Meter Categories-Charges'!$E$55</definedName>
    <definedName name="FT2RB4">'[16]Rates-Meter Categories-Charges'!$E$56</definedName>
    <definedName name="G_A">0.065</definedName>
    <definedName name="ggg" localSheetId="7">#REF!</definedName>
    <definedName name="ggg">#REF!</definedName>
    <definedName name="GI1A" localSheetId="7">#REF!</definedName>
    <definedName name="GI1A">#REF!</definedName>
    <definedName name="GI2A" localSheetId="7">#REF!</definedName>
    <definedName name="GI2A">#REF!</definedName>
    <definedName name="grt">[4]GRT!$D$2</definedName>
    <definedName name="GS_FL_UT_PER1">[15]CRITERIA!$J$193:$Q$194</definedName>
    <definedName name="GS_FL_UT_PER10">[15]CRITERIA!$CM$193:$CT$194</definedName>
    <definedName name="GS_FL_UT_PER11">[15]CRITERIA!$CV$193:$DC$194</definedName>
    <definedName name="GS_FL_UT_PER12">[15]CRITERIA!$DE$193:$DL$194</definedName>
    <definedName name="GS_FL_UT_PER2">[15]CRITERIA!$S$193:$Z$194</definedName>
    <definedName name="GS_FL_UT_PER3">[15]CRITERIA!$AB$193:$AI$194</definedName>
    <definedName name="GS_FL_UT_PER4">[15]CRITERIA!$AK$193:$AR$194</definedName>
    <definedName name="GS_FL_UT_PER5">[15]CRITERIA!$AT$193:$BA$194</definedName>
    <definedName name="GS_FL_UT_PER6">[15]CRITERIA!$BC$193:$BJ$194</definedName>
    <definedName name="GS_FL_UT_PER7">[15]CRITERIA!$BL$193:$BS$194</definedName>
    <definedName name="GS_FL_UT_PER8">[15]CRITERIA!$BU$193:$CB$194</definedName>
    <definedName name="GS_FL_UT_PER9">[15]CRITERIA!$CD$193:$CK$194</definedName>
    <definedName name="GSS_COM_UT_PER7">[14]CRITERIA!$BS$20:$BZ$21</definedName>
    <definedName name="GSS_COM_WY_PER7">[14]CRITERIA!$BS$135:$BZ$136</definedName>
    <definedName name="GSS_DNG_UT_PER7">[14]CRITERIA!$BS$14:$BZ$15</definedName>
    <definedName name="GSS_DNG_WY_PER7">[14]CRITERIA!$BS$132:$BZ$133</definedName>
    <definedName name="GSS_SNG_UT_PER7">[14]CRITERIA!$BS$17:$BZ$18</definedName>
    <definedName name="GSS_WNA_UT_PER7">[14]CRITERIA!$BS$23:$BZ$24</definedName>
    <definedName name="GSW_WNA_PER1">[6]CRITERIA!$J$135:$Q$136</definedName>
    <definedName name="GSW_WNA_PER10">[6]CRITERIA!$CM$135:$CT$136</definedName>
    <definedName name="GSW_WNA_PER11">[6]CRITERIA!$CV$135:$DC$136</definedName>
    <definedName name="GSW_WNA_PER12">[6]CRITERIA!$DE$135:$DL$136</definedName>
    <definedName name="GSW_WNA_PER2">[6]CRITERIA!$S$135:$Z$136</definedName>
    <definedName name="GSW_WNA_PER3">[6]CRITERIA!$AB$135:$AI$136</definedName>
    <definedName name="GSW_WNA_PER4">[6]CRITERIA!$AK$135:$AR$136</definedName>
    <definedName name="GSW_WNA_PER5">[6]CRITERIA!$AT$135:$BA$136</definedName>
    <definedName name="GSW_WNA_PER6">[6]CRITERIA!$BC$135:$BJ$136</definedName>
    <definedName name="GSW_WNA_PER7">[6]CRITERIA!$BL$135:$BS$136</definedName>
    <definedName name="GSW_WNA_PER8">[6]CRITERIA!$BU$135:$CB$136</definedName>
    <definedName name="GSW_WNA_PER9">[6]CRITERIA!$CD$135:$CK$136</definedName>
    <definedName name="HA1A" localSheetId="7">#REF!</definedName>
    <definedName name="HA1A">#REF!</definedName>
    <definedName name="HA2A" localSheetId="7">#REF!</definedName>
    <definedName name="HA2A">#REF!</definedName>
    <definedName name="hhh" localSheetId="7">#REF!</definedName>
    <definedName name="hhh">#REF!</definedName>
    <definedName name="high">'[17]QPC Proj'!$W$25</definedName>
    <definedName name="HIST_403_GEN">[1]EXPENSES!$G$391</definedName>
    <definedName name="HIST_403_PROD">[1]EXPENSES!$G$388</definedName>
    <definedName name="HIST_403_UT">[1]EXPENSES!$G$390</definedName>
    <definedName name="HIST_403_WY">[1]EXPENSES!$G$389</definedName>
    <definedName name="HO1A" localSheetId="7">#REF!</definedName>
    <definedName name="HO1A">#REF!</definedName>
    <definedName name="HO2A" localSheetId="7">#REF!</definedName>
    <definedName name="HO2A">#REF!</definedName>
    <definedName name="HOLA" localSheetId="7">#REF!</definedName>
    <definedName name="HOLA">#REF!</definedName>
    <definedName name="home" localSheetId="7">#REF!</definedName>
    <definedName name="home">#REF!</definedName>
    <definedName name="HOSA" localSheetId="7">#REF!</definedName>
    <definedName name="HOSA">#REF!</definedName>
    <definedName name="HOTA" localSheetId="7">#REF!</definedName>
    <definedName name="HOTA">#REF!</definedName>
    <definedName name="HS1A" localSheetId="7">#REF!</definedName>
    <definedName name="HS1A">#REF!</definedName>
    <definedName name="HS2A" localSheetId="7">#REF!</definedName>
    <definedName name="HS2A">#REF!</definedName>
    <definedName name="HS3A" localSheetId="7">#REF!</definedName>
    <definedName name="HS3A">#REF!</definedName>
    <definedName name="HS4A" localSheetId="7">#REF!</definedName>
    <definedName name="HS4A">#REF!</definedName>
    <definedName name="HS5A" localSheetId="7">#REF!</definedName>
    <definedName name="HS5A">#REF!</definedName>
    <definedName name="HS6A" localSheetId="7">#REF!</definedName>
    <definedName name="HS6A">#REF!</definedName>
    <definedName name="I2_COM_UT_PER7">[14]CRITERIA!$BS$52:$BZ$53</definedName>
    <definedName name="I2_DNG_UT_PER7">[14]CRITERIA!$BS$46:$BZ$47</definedName>
    <definedName name="I2_SNG_UT_PER7">[14]CRITERIA!$BS$49:$BZ$50</definedName>
    <definedName name="IDGSDNG">[10]CRITERIA!$B$362:$D$363</definedName>
    <definedName name="IDGSDTH">[10]CRITERIA!$B$359:$D$360</definedName>
    <definedName name="IDGSGAS">[10]CRITERIA!$B$368:$D$369</definedName>
    <definedName name="IDGSSNG">[10]CRITERIA!$B$365:$D$366</definedName>
    <definedName name="IDIS2DNG">[10]CRITERIA!$B$376:$D$378</definedName>
    <definedName name="IDIS2DTH">[10]CRITERIA!$B$372:$D$374</definedName>
    <definedName name="IDIS2GAS">[10]CRITERIA!$B$384:$D$386</definedName>
    <definedName name="IDIS2SNG">[10]CRITERIA!$B$380:$D$382</definedName>
    <definedName name="ILLA" localSheetId="7">#REF!</definedName>
    <definedName name="ILLA">#REF!</definedName>
    <definedName name="IM1A" localSheetId="7">#REF!</definedName>
    <definedName name="IM1A">#REF!</definedName>
    <definedName name="IM2A" localSheetId="7">#REF!</definedName>
    <definedName name="IM2A">#REF!</definedName>
    <definedName name="IN1A" localSheetId="7">#REF!</definedName>
    <definedName name="IN1A">#REF!</definedName>
    <definedName name="IN2A" localSheetId="7">#REF!</definedName>
    <definedName name="IN2A">#REF!</definedName>
    <definedName name="IN3A" localSheetId="7">#REF!</definedName>
    <definedName name="IN3A">#REF!</definedName>
    <definedName name="IN4A" localSheetId="7">#REF!</definedName>
    <definedName name="IN4A">#REF!</definedName>
    <definedName name="IN5A" localSheetId="7">#REF!</definedName>
    <definedName name="IN5A">#REF!</definedName>
    <definedName name="IN7A" localSheetId="7">#REF!</definedName>
    <definedName name="IN7A">#REF!</definedName>
    <definedName name="IN8A" localSheetId="7">#REF!</definedName>
    <definedName name="IN8A">#REF!</definedName>
    <definedName name="IN9A" localSheetId="7">#REF!</definedName>
    <definedName name="IN9A">#REF!</definedName>
    <definedName name="INCA" localSheetId="7">#REF!</definedName>
    <definedName name="INCA">#REF!</definedName>
    <definedName name="INCENT_ADJ" localSheetId="7">#REF!</definedName>
    <definedName name="INCENT_ADJ">#REF!</definedName>
    <definedName name="INJA" localSheetId="7">#REF!</definedName>
    <definedName name="INJA">#REF!</definedName>
    <definedName name="INSA" localSheetId="7">#REF!</definedName>
    <definedName name="INSA">#REF!</definedName>
    <definedName name="Interest" localSheetId="7">#REF!</definedName>
    <definedName name="Interest">#REF!</definedName>
    <definedName name="INVA" localSheetId="7">#REF!</definedName>
    <definedName name="INVA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_FL_UT_PER1">[15]CRITERIA!$J$199:$Q$200</definedName>
    <definedName name="IS_FL_UT_PER10">[15]CRITERIA!$CM$199:$CT$200</definedName>
    <definedName name="IS_FL_UT_PER11">[15]CRITERIA!$CV$199:$DC$200</definedName>
    <definedName name="IS_FL_UT_PER12">[15]CRITERIA!$DE$199:$DL$200</definedName>
    <definedName name="IS_FL_UT_PER2">[15]CRITERIA!$S$199:$Z$200</definedName>
    <definedName name="IS_FL_UT_PER3">[15]CRITERIA!$AB$199:$AI$200</definedName>
    <definedName name="IS_FL_UT_PER4">[15]CRITERIA!$AK$199:$AR$200</definedName>
    <definedName name="IS_FL_UT_PER5">[15]CRITERIA!$AT$199:$BA$200</definedName>
    <definedName name="IS_FL_UT_PER6">[15]CRITERIA!$BC$199:$BJ$200</definedName>
    <definedName name="IS_FL_UT_PER7">[15]CRITERIA!$BL$199:$BS$200</definedName>
    <definedName name="IS_FL_UT_PER8">[15]CRITERIA!$BU$199:$CB$200</definedName>
    <definedName name="IS_FL_UT_PER9">[15]CRITERIA!$CD$199:$CK$200</definedName>
    <definedName name="IS4_COM_UT_PER7">[14]CRITERIA!$BS$83:$BZ$84</definedName>
    <definedName name="IS4_DNG_UT_PER7">[14]CRITERIA!$BS$75:$BZ$76</definedName>
    <definedName name="IS4_SNG_UT_PER7">[14]CRITERIA!$BS$80:$BZ$81</definedName>
    <definedName name="IS4_WNA_UT_PER7">[14]CRITERIA!$BS$78:$BZ$79</definedName>
    <definedName name="IT_COMM_UT_PER1">[6]CRITERIA!$J$104:$Q$105</definedName>
    <definedName name="IT_COMM_UT_PER10">[6]CRITERIA!$CM$104:$CT$105</definedName>
    <definedName name="IT_COMM_UT_PER11">[6]CRITERIA!$CV$104:$DC$105</definedName>
    <definedName name="IT_COMM_UT_PER12">[6]CRITERIA!$DE$104:$DL$105</definedName>
    <definedName name="IT_COMM_UT_PER2">[6]CRITERIA!$S$104:$Z$105</definedName>
    <definedName name="IT_COMM_UT_PER3">[6]CRITERIA!$AB$104:$AI$105</definedName>
    <definedName name="IT_COMM_UT_PER4">[6]CRITERIA!$AK$104:$AR$105</definedName>
    <definedName name="IT_COMM_UT_PER5">[6]CRITERIA!$AT$104:$BA$105</definedName>
    <definedName name="IT_COMM_UT_PER6">[6]CRITERIA!$BC$104:$BJ$105</definedName>
    <definedName name="IT_COMM_UT_PER7">[6]CRITERIA!$BL$104:$BS$105</definedName>
    <definedName name="IT_COMM_UT_PER8">[6]CRITERIA!$BU$104:$CB$105</definedName>
    <definedName name="IT_COMM_UT_PER9">[6]CRITERIA!$CD$104:$CK$105</definedName>
    <definedName name="ITPA" localSheetId="7">#REF!</definedName>
    <definedName name="ITPA">#REF!</definedName>
    <definedName name="JEFF" localSheetId="7">#REF!</definedName>
    <definedName name="JEFF">#REF!</definedName>
    <definedName name="JIB">'[18]JIB - LOE'!$M$1:$N$65536</definedName>
    <definedName name="JJIONJI">[19]Expenses!$G$372</definedName>
    <definedName name="JurisRORNumber">[1]Taxes!$F$42</definedName>
    <definedName name="labor_2011">'[20]Inflation Rate'!#REF!</definedName>
    <definedName name="labor_2012">'[20]Inflation Rate'!#REF!</definedName>
    <definedName name="LTCA" localSheetId="7">#REF!</definedName>
    <definedName name="LTCA">#REF!</definedName>
    <definedName name="LTD">38076.6771759259</definedName>
    <definedName name="LTDA" localSheetId="7">#REF!</definedName>
    <definedName name="LTDA">#REF!</definedName>
    <definedName name="LUMA" localSheetId="7">#REF!</definedName>
    <definedName name="LUMA">#REF!</definedName>
    <definedName name="LYN">[21]EIP2001!#REF!</definedName>
    <definedName name="MANA" localSheetId="7">#REF!</definedName>
    <definedName name="MANA">#REF!</definedName>
    <definedName name="master">[22]EXCELMASTER!$E$2:$Q$759</definedName>
    <definedName name="MILA" localSheetId="7">#REF!</definedName>
    <definedName name="MILA">#REF!</definedName>
    <definedName name="MITROS" localSheetId="7">#REF!</definedName>
    <definedName name="MITROS">#REF!</definedName>
    <definedName name="MITROSHORT" localSheetId="7">#REF!</definedName>
    <definedName name="MITROSHORT">#REF!</definedName>
    <definedName name="ML2A" localSheetId="7">#REF!</definedName>
    <definedName name="ML2A">#REF!</definedName>
    <definedName name="MLNA" localSheetId="7">#REF!</definedName>
    <definedName name="MLNA">#REF!</definedName>
    <definedName name="MonthEnding">'[23]Reporting Period'!$A$2</definedName>
    <definedName name="MS1A" localSheetId="7">#REF!</definedName>
    <definedName name="MS1A">#REF!</definedName>
    <definedName name="MS2A" localSheetId="7">#REF!</definedName>
    <definedName name="MS2A">#REF!</definedName>
    <definedName name="MT_FL_UT_PER1">[15]CRITERIA!$J$208:$Q$209</definedName>
    <definedName name="MT_FL_UT_PER10">[15]CRITERIA!$CM$208:$CT$209</definedName>
    <definedName name="MT_FL_UT_PER11">[15]CRITERIA!$CV$208:$DC$209</definedName>
    <definedName name="MT_FL_UT_PER12">[15]CRITERIA!$DE$208:$DL$209</definedName>
    <definedName name="MT_FL_UT_PER2">[15]CRITERIA!$S$208:$Z$209</definedName>
    <definedName name="MT_FL_UT_PER3">[15]CRITERIA!$AB$208:$AI$209</definedName>
    <definedName name="MT_FL_UT_PER4">[15]CRITERIA!$AK$208:$AR$209</definedName>
    <definedName name="MT_FL_UT_PER5">[15]CRITERIA!$AT$208:$BA$209</definedName>
    <definedName name="MT_FL_UT_PER6">[15]CRITERIA!$BC$208:$BJ$209</definedName>
    <definedName name="MT_FL_UT_PER7">[15]CRITERIA!$BL$208:$BS$209</definedName>
    <definedName name="MT_FL_UT_PER8">[15]CRITERIA!$BU$208:$CB$209</definedName>
    <definedName name="MT_FL_UT_PER9">[15]CRITERIA!$CD$208:$CK$209</definedName>
    <definedName name="MT_SNG_UT_PER1">[6]CRITERIA!$J$98:$Q$99</definedName>
    <definedName name="MT_SNG_UT_PER10">[6]CRITERIA!$CM$98:$CT$99</definedName>
    <definedName name="MT_SNG_UT_PER11">[6]CRITERIA!$CV$98:$DC$99</definedName>
    <definedName name="MT_SNG_UT_PER12">[6]CRITERIA!$DE$98:$DL$99</definedName>
    <definedName name="MT_SNG_UT_PER2">[6]CRITERIA!$S$98:$Z$99</definedName>
    <definedName name="MT_SNG_UT_PER3">[6]CRITERIA!$AB$98:$AI$99</definedName>
    <definedName name="MT_SNG_UT_PER4">[6]CRITERIA!$AK$98:$AR$99</definedName>
    <definedName name="MT_SNG_UT_PER5">[6]CRITERIA!$AT$98:$BA$99</definedName>
    <definedName name="MT_SNG_UT_PER6">[6]CRITERIA!$BC$98:$BJ$99</definedName>
    <definedName name="MT_SNG_UT_PER7">[6]CRITERIA!$BL$98:$BS$99</definedName>
    <definedName name="MT_SNG_UT_PER8">[6]CRITERIA!$BU$98:$CB$99</definedName>
    <definedName name="MT_SNG_UT_PER9">[6]CRITERIA!$CD$98:$CK$99</definedName>
    <definedName name="MTPA" localSheetId="7">#REF!</definedName>
    <definedName name="MTPA">#REF!</definedName>
    <definedName name="MV1A" localSheetId="7">#REF!</definedName>
    <definedName name="MV1A">#REF!</definedName>
    <definedName name="MV2A" localSheetId="7">#REF!</definedName>
    <definedName name="MV2A">#REF!</definedName>
    <definedName name="MV3A" localSheetId="7">#REF!</definedName>
    <definedName name="MV3A">#REF!</definedName>
    <definedName name="MV4A" localSheetId="7">#REF!</definedName>
    <definedName name="MV4A">#REF!</definedName>
    <definedName name="Name_LkUp_03006">"VLOOKUP($E$12,'I:\BUDGET\2 0 0 3\[Actv_CdBk.xls]Activity'!$E$5:$H$101,?)"</definedName>
    <definedName name="Name_LkUp_05006">"VLOOKUP($E$12,'I:\BUDGET\2 0 0 3\[Actv_CdBk.xls]Activity'!$E$5:$H$101,?)"</definedName>
    <definedName name="Name_LkUp_06006">"VLOOKUP($E$12,'I:\BUDGET\2 0 0 3\[Actv_CdBk.xls]Activity'!$E$5:$H$101,?)"</definedName>
    <definedName name="Name_LkUp_07006">"VLOOKUP($E$12,'I:\BUDGET\2 0 0 3\[Actv_CdBk.xls]Activity'!$E$5:$H$101,?)"</definedName>
    <definedName name="Name_Lookup">"=VLOOKUP($E$12,'I:\BUDGET\2 0 0 3\[Actv_CdBk.xls]Activity'!$E$5:$H$101,?)"</definedName>
    <definedName name="Name_Lookup_41006">"VLOOKUP($E$12,'I:\BUDGET\2 0 0 3\[Actv_CdBk.xls]Activity'!$E$5:$H$101,?)"</definedName>
    <definedName name="Name_Lookup_43006">"VLOOKUP($E$12,'I:\BUDGET\2 0 0 3\[Actv_CdBk.xls]Activity'!$E$5:$H$101,?)"</definedName>
    <definedName name="Name_Lookup_84206">"=VLOOKUP($E$12,'I:\BUDGET\2 0 0 3\[Actv_CdBk.xls]Activity'!$E$5:$H$101,?)"</definedName>
    <definedName name="NEW_NAME">"="</definedName>
    <definedName name="NGV_DATA">'[5]NGV REVENUES'!$BV$6:$IV$34</definedName>
    <definedName name="NGV_DSM">'[12]ENERGY EFFICIENCY SERVICES ADJ'!#REF!</definedName>
    <definedName name="NGV_per1">[6]CRITERIA!$J$169:$Q$170</definedName>
    <definedName name="NGV_PER10">[6]CRITERIA!$CM$169:$CT$170</definedName>
    <definedName name="NGV_PER11">[6]CRITERIA!$CV$169:$DC$170</definedName>
    <definedName name="NGV_PER12">[6]CRITERIA!$DE$169:$DL$170</definedName>
    <definedName name="NGV_PER2">[6]CRITERIA!$S$169:$Z$170</definedName>
    <definedName name="NGV_PER3">[6]CRITERIA!$AB$169:$AI$170</definedName>
    <definedName name="NGV_PER4">[6]CRITERIA!$AK$169:$AR$170</definedName>
    <definedName name="NGV_PER5">[6]CRITERIA!$AT$169:$BA$170</definedName>
    <definedName name="NGV_PER6">[6]CRITERIA!$BC$169:$BJ$170</definedName>
    <definedName name="NGV_PER7">[6]CRITERIA!$BL$169:$BS$170</definedName>
    <definedName name="NGV_PER8">[6]CRITERIA!$BU$169:$CB$170</definedName>
    <definedName name="NGV_PER9">[6]CRITERIA!$CD$169:$CK$170</definedName>
    <definedName name="NGV_QUERY">'[6]NGV Query'!$A$1:$H$65536</definedName>
    <definedName name="NGVA" localSheetId="7">#REF!</definedName>
    <definedName name="NGVA">#REF!</definedName>
    <definedName name="NGVWY_PER1">[6]CRITERIA!$J$172:$Q$174</definedName>
    <definedName name="NGVWY_PER10">[6]CRITERIA!$CM$172:$CT$174</definedName>
    <definedName name="NGVWY_PER11">[6]CRITERIA!$CV$172:$DC$174</definedName>
    <definedName name="NGVWY_PER12">[6]CRITERIA!$DE$172:$DL$174</definedName>
    <definedName name="NGVWY_PER2">[6]CRITERIA!$S$172:$Z$174</definedName>
    <definedName name="NGVWY_PER3">[6]CRITERIA!$AB$172:$AI$174</definedName>
    <definedName name="NGVWY_PER4">[6]CRITERIA!$AK$172:$AR$174</definedName>
    <definedName name="NGVWY_PER5">[6]CRITERIA!$AT$172:$BA$174</definedName>
    <definedName name="NGVWY_PER6">[6]CRITERIA!$BC$172:$BJ$174</definedName>
    <definedName name="NGVWY_PER7">[6]CRITERIA!$BL$172:$BS$174</definedName>
    <definedName name="NGVWY_PER8">[6]CRITERIA!$BU$172:$CB$174</definedName>
    <definedName name="NGVWY_PER9">[6]CRITERIA!$CD$172:$CK$174</definedName>
    <definedName name="NTEA" localSheetId="7">#REF!</definedName>
    <definedName name="NTEA">#REF!</definedName>
    <definedName name="NvsAnswerCol">"[Drill14]Sheet1!$A$3:$A$98"</definedName>
    <definedName name="NvsASD">"V2012-12-31"</definedName>
    <definedName name="NvsAutoDrillOk">"VY"</definedName>
    <definedName name="NvsElapsedTime">0.000150462969031651</definedName>
    <definedName name="NvsEndTime">41354.6402662037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"V2012-01-01"</definedName>
    <definedName name="NvsPanelSetid">"V01"</definedName>
    <definedName name="NvsParentRef">"'[QGC2009.xlsx]Mar Incst'!$H$59"</definedName>
    <definedName name="NvsReqBU">"V01"</definedName>
    <definedName name="NvsReqBUOnly">"VY"</definedName>
    <definedName name="NvsSheetType">"M"</definedName>
    <definedName name="NvsTransLed">"VN"</definedName>
    <definedName name="NvsTreeASD">"V2012-12-31"</definedName>
    <definedName name="NvsValTbl.">"BUS_UNIT_TBL_GL"</definedName>
    <definedName name="NvsValTbl.ACCOUNT">"GL_ACCOUNT_TBL"</definedName>
    <definedName name="NvsValTbl.AFFILIATE">"AFFILIATE_VW"</definedName>
    <definedName name="NvsValTbl.BUSINESS_UNIT">"BUS_UNIT_TBL_GL"</definedName>
    <definedName name="NvsValTbl.CHARTFIELD1">"CHARTFIELD1_TBL"</definedName>
    <definedName name="NvsValTbl.CHARTFIELD3">"CF3_ALL_VW"</definedName>
    <definedName name="NvsValTbl.CLASS_FLD">"CLASS_CF_ALL_VW"</definedName>
    <definedName name="NvsValTbl.CURRENCY_CD">"CURRENCY_CD_TBL"</definedName>
    <definedName name="NvsValTbl.DEPTID">"DEPT_TBL"</definedName>
    <definedName name="NvsValTbl.JOURNAL_ID">"JRNL_ALL_ID_VW"</definedName>
    <definedName name="NvsValTbl.LOCATION_QRS">"LOCATIONQRS_TBL"</definedName>
    <definedName name="NvsValTbl.OPERATING_UNIT">"OPERUNIT_ALL_VW"</definedName>
    <definedName name="NvsValTbl.PRODUCT">"PRODUCT_TBL"</definedName>
    <definedName name="NvsValTbl.RESOURCE_QRS">"RESOURCEQRS_TBL"</definedName>
    <definedName name="NvsValTbl.RESOURCE_TYPE">"PROJ_RESTYPE_FS"</definedName>
    <definedName name="NvsValTbl.SCENARIO">"BD_SCENARIO_TBL"</definedName>
    <definedName name="NvsValTbl.STATISTICS_CODE">"STAT_TBL"</definedName>
    <definedName name="okok">"%"</definedName>
    <definedName name="ONCA" localSheetId="7">#REF!</definedName>
    <definedName name="ONCA">#REF!</definedName>
    <definedName name="ONPA" localSheetId="7">#REF!</definedName>
    <definedName name="ONPA">#REF!</definedName>
    <definedName name="ONXA" localSheetId="7">#REF!</definedName>
    <definedName name="ONXA">#REF!</definedName>
    <definedName name="OR">'[24]LDO OR Master'!$A$2:$G$353</definedName>
    <definedName name="OT1A" localSheetId="7">#REF!</definedName>
    <definedName name="OT1A">#REF!</definedName>
    <definedName name="OTHA" localSheetId="7">#REF!</definedName>
    <definedName name="OTHA">#REF!</definedName>
    <definedName name="OTPA" localSheetId="7">#REF!</definedName>
    <definedName name="OTPA">#REF!</definedName>
    <definedName name="OVPA" localSheetId="7">#REF!</definedName>
    <definedName name="OVPA">#REF!</definedName>
    <definedName name="P01A" localSheetId="7">#REF!</definedName>
    <definedName name="P01A">#REF!</definedName>
    <definedName name="P02A" localSheetId="7">#REF!</definedName>
    <definedName name="P02A">#REF!</definedName>
    <definedName name="P03A" localSheetId="7">#REF!</definedName>
    <definedName name="P03A">#REF!</definedName>
    <definedName name="P04A" localSheetId="7">#REF!</definedName>
    <definedName name="P04A">#REF!</definedName>
    <definedName name="P05A" localSheetId="7">#REF!</definedName>
    <definedName name="P05A">#REF!</definedName>
    <definedName name="P06A" localSheetId="7">#REF!</definedName>
    <definedName name="P06A">#REF!</definedName>
    <definedName name="P07A" localSheetId="7">#REF!</definedName>
    <definedName name="P07A">#REF!</definedName>
    <definedName name="P08A" localSheetId="7">#REF!</definedName>
    <definedName name="P08A">#REF!</definedName>
    <definedName name="P09A" localSheetId="7">#REF!</definedName>
    <definedName name="P09A">#REF!</definedName>
    <definedName name="P10A" localSheetId="7">#REF!</definedName>
    <definedName name="P10A">#REF!</definedName>
    <definedName name="P11A" localSheetId="7">#REF!</definedName>
    <definedName name="P11A">#REF!</definedName>
    <definedName name="P12A" localSheetId="7">#REF!</definedName>
    <definedName name="P12A">#REF!</definedName>
    <definedName name="P13A" localSheetId="7">#REF!</definedName>
    <definedName name="P13A">#REF!</definedName>
    <definedName name="P14A" localSheetId="7">#REF!</definedName>
    <definedName name="P14A">#REF!</definedName>
    <definedName name="P15A" localSheetId="7">#REF!</definedName>
    <definedName name="P15A">#REF!</definedName>
    <definedName name="P16A" localSheetId="7">#REF!</definedName>
    <definedName name="P16A">#REF!</definedName>
    <definedName name="P17A" localSheetId="7">#REF!</definedName>
    <definedName name="P17A">#REF!</definedName>
    <definedName name="P18A" localSheetId="7">#REF!</definedName>
    <definedName name="P18A">#REF!</definedName>
    <definedName name="pa">'[25]JIB - LOE'!#REF!</definedName>
    <definedName name="Page10" localSheetId="7">#REF!</definedName>
    <definedName name="Page10">#REF!</definedName>
    <definedName name="Page11" localSheetId="7">#REF!</definedName>
    <definedName name="Page11">#REF!</definedName>
    <definedName name="Page12" localSheetId="7">#REF!</definedName>
    <definedName name="Page12">#REF!</definedName>
    <definedName name="Page13" localSheetId="7">#REF!</definedName>
    <definedName name="Page13">#REF!</definedName>
    <definedName name="Page14" localSheetId="7">#REF!</definedName>
    <definedName name="Page14">#REF!</definedName>
    <definedName name="PAGE354" localSheetId="7">#REF!</definedName>
    <definedName name="PAGE354">#REF!</definedName>
    <definedName name="PAGE355" localSheetId="7">#REF!</definedName>
    <definedName name="PAGE355">#REF!</definedName>
    <definedName name="Page6" localSheetId="7">#REF!</definedName>
    <definedName name="Page6">#REF!</definedName>
    <definedName name="Page7" localSheetId="7">#REF!</definedName>
    <definedName name="Page7">#REF!</definedName>
    <definedName name="Page8" localSheetId="7">#REF!</definedName>
    <definedName name="Page8">#REF!</definedName>
    <definedName name="Page9" localSheetId="7">#REF!</definedName>
    <definedName name="Page9">#REF!</definedName>
    <definedName name="PATA" localSheetId="7">#REF!</definedName>
    <definedName name="PATA">#REF!</definedName>
    <definedName name="PD1A" localSheetId="7">#REF!</definedName>
    <definedName name="PD1A">#REF!</definedName>
    <definedName name="Pdate">'[26]Balance Sheet WEX'!#REF!</definedName>
    <definedName name="PDSA" localSheetId="7">#REF!</definedName>
    <definedName name="PDSA">#REF!</definedName>
    <definedName name="PE1A" localSheetId="7">#REF!</definedName>
    <definedName name="PE1A">#REF!</definedName>
    <definedName name="PE2A" localSheetId="7">#REF!</definedName>
    <definedName name="PE2A">#REF!</definedName>
    <definedName name="PE3A" localSheetId="7">#REF!</definedName>
    <definedName name="PE3A">#REF!</definedName>
    <definedName name="PE4A" localSheetId="7">#REF!</definedName>
    <definedName name="PE4A">#REF!</definedName>
    <definedName name="PE5A" localSheetId="7">#REF!</definedName>
    <definedName name="PE5A">#REF!</definedName>
    <definedName name="PE6A" localSheetId="7">#REF!</definedName>
    <definedName name="PE6A">#REF!</definedName>
    <definedName name="PERA" localSheetId="7">#REF!</definedName>
    <definedName name="PERA">#REF!</definedName>
    <definedName name="PIPELINEINTEGRITY">'[1]PIPELINE INTEGRITY'!$D$4:$G$21</definedName>
    <definedName name="PNPA" localSheetId="7">#REF!</definedName>
    <definedName name="PNPA">#REF!</definedName>
    <definedName name="_xlnm.Print_Area" localSheetId="0">'UAE COS 2.2, p. 1'!$A$1:$G$61</definedName>
    <definedName name="_xlnm.Print_Area" localSheetId="7">'UAE COS 2.3, p. 2'!$A$1:$P$42</definedName>
    <definedName name="_xlnm.Print_Area">#REF!</definedName>
    <definedName name="Print_Area_MI" localSheetId="7">'[27]act3-31-00'!#REF!</definedName>
    <definedName name="Print_Area_MI">'[27]act3-31-00'!#REF!</definedName>
    <definedName name="Print_Titles_MI" localSheetId="7">#REF!</definedName>
    <definedName name="Print_Titles_MI">#REF!</definedName>
    <definedName name="PrintStaff" localSheetId="7">#REF!</definedName>
    <definedName name="PrintStaff">#REF!</definedName>
    <definedName name="PRKA" localSheetId="7">#REF!</definedName>
    <definedName name="PRKA">#REF!</definedName>
    <definedName name="PROJ_CAP">[28]LOOKUP!$A$129:$C$159</definedName>
    <definedName name="Proposed_Admin_Primary">[1]rates_2020_criteria!$A$41:$C$42</definedName>
    <definedName name="Proposed_Admin_Secondary">[1]rates_2020_criteria!$A$43:$C$44</definedName>
    <definedName name="Proposed_BSF">[1]rates_2020_criteria!$A$32:$E$33</definedName>
    <definedName name="Proposed_TS_FirmDemandCharge">[1]rates_2020_criteria!$A$49:$C$50</definedName>
    <definedName name="PRSA" localSheetId="7">#REF!</definedName>
    <definedName name="PRSA">#REF!</definedName>
    <definedName name="PSOA" localSheetId="7">#REF!</definedName>
    <definedName name="PSOA">#REF!</definedName>
    <definedName name="PT1A" localSheetId="7">#REF!</definedName>
    <definedName name="PT1A">#REF!</definedName>
    <definedName name="PTAA" localSheetId="7">#REF!</definedName>
    <definedName name="PTAA">#REF!</definedName>
    <definedName name="PTHA" localSheetId="7">#REF!</definedName>
    <definedName name="PTHA">#REF!</definedName>
    <definedName name="PTOA" localSheetId="7">#REF!</definedName>
    <definedName name="PTOA">#REF!</definedName>
    <definedName name="PTRA" localSheetId="7">#REF!</definedName>
    <definedName name="PTRA">#REF!</definedName>
    <definedName name="PTSA" localSheetId="7">#REF!</definedName>
    <definedName name="PTSA">#REF!</definedName>
    <definedName name="Q">[29]EXCELMASTER!$E$2:$Q$759</definedName>
    <definedName name="QRSLABOR">[30]GSS!#REF!</definedName>
    <definedName name="QTR_END">"December 31"</definedName>
    <definedName name="QTS_AMT_DETAIL">'[31]Current Year'!#REF!</definedName>
    <definedName name="range">'[1]COS Alloc Factors'!$C$11:$M$78</definedName>
    <definedName name="Rate_Amounts">[1]rates_curr_prop!$B$2:$M$16</definedName>
    <definedName name="RateBaseScenarios">'[1]Rate Base'!$AI$8:$AO$289</definedName>
    <definedName name="RBN">[11]Sheet1!#REF!</definedName>
    <definedName name="RDPA" localSheetId="7">#REF!</definedName>
    <definedName name="RDPA">#REF!</definedName>
    <definedName name="REGA" localSheetId="7">#REF!</definedName>
    <definedName name="REGA">#REF!</definedName>
    <definedName name="REPORT" localSheetId="7">#REF!</definedName>
    <definedName name="REPORT">#REF!</definedName>
    <definedName name="RESERVEACCRUALSCENARIO">'[1]RESERVE ACCRUAL'!$D$6:$G$73</definedName>
    <definedName name="resp">[28]LOOKUP!$A$2:$C$126</definedName>
    <definedName name="RETA" localSheetId="7">#REF!</definedName>
    <definedName name="RETA">#REF!</definedName>
    <definedName name="REVENUE" localSheetId="7">#REF!</definedName>
    <definedName name="REVENUE">#REF!</definedName>
    <definedName name="RevenueScenarios">[1]Revenue!$F$8:$P$452</definedName>
    <definedName name="RI">'[24]LDO RI Master'!$A$2:$G$10</definedName>
    <definedName name="RIDA" localSheetId="7">#REF!</definedName>
    <definedName name="RIDA">#REF!</definedName>
    <definedName name="RIPA" localSheetId="7">#REF!</definedName>
    <definedName name="RIPA">#REF!</definedName>
    <definedName name="RoyRate" localSheetId="7">'[32]Royalty Rate Exceptions'!#REF!</definedName>
    <definedName name="RoyRate">'[32]Royalty Rate Exceptions'!#REF!</definedName>
    <definedName name="SA1A" localSheetId="7">#REF!</definedName>
    <definedName name="SA1A">#REF!</definedName>
    <definedName name="SAFA" localSheetId="7">#REF!</definedName>
    <definedName name="SAFA">#REF!</definedName>
    <definedName name="SAGA" localSheetId="7">#REF!</definedName>
    <definedName name="SAGA">#REF!</definedName>
    <definedName name="SAPBEXhrIndnt" hidden="1">"Wide"</definedName>
    <definedName name="SAPsysID" hidden="1">"708C5W7SBKP804JT78WJ0JNKI"</definedName>
    <definedName name="SAPwbID" hidden="1">"ARS"</definedName>
    <definedName name="Scenarios">'[1]Control Panel'!$H$10:$S$98</definedName>
    <definedName name="scn">[21]EIP2001!#REF!</definedName>
    <definedName name="se5ry">'[13]QUERY_FOR PIVOT'!$A$1:$H$15062</definedName>
    <definedName name="SEPA" localSheetId="7">#REF!</definedName>
    <definedName name="SEPA">#REF!</definedName>
    <definedName name="SERA" localSheetId="7">#REF!</definedName>
    <definedName name="SERA">#REF!</definedName>
    <definedName name="SEVA" localSheetId="7">#REF!</definedName>
    <definedName name="SEVA">#REF!</definedName>
    <definedName name="SFD_QDEPTID" localSheetId="7">[21]EIP2001!#REF!</definedName>
    <definedName name="SFD_QDEPTID">[21]EIP2001!#REF!</definedName>
    <definedName name="SFV_QDEPTID" localSheetId="7">[21]EIP2001!#REF!</definedName>
    <definedName name="SFV_QDEPTID">[21]EIP2001!#REF!</definedName>
    <definedName name="SH1A" localSheetId="7">#REF!</definedName>
    <definedName name="SH1A">#REF!</definedName>
    <definedName name="Shares" localSheetId="7">'[33]Sheet1 (2)'!#REF!</definedName>
    <definedName name="Shares">'[33]Sheet1 (2)'!#REF!</definedName>
    <definedName name="SHFA" localSheetId="7">#REF!</definedName>
    <definedName name="SHFA">#REF!</definedName>
    <definedName name="SHRA" localSheetId="7">#REF!</definedName>
    <definedName name="SHRA">#REF!</definedName>
    <definedName name="SORT_GA">'[34]G&amp;A'!$A$6:$T$130</definedName>
    <definedName name="Sort_Main">[34]LOE!$A$6:$T$387</definedName>
    <definedName name="SSSSSSSS" localSheetId="7">#REF!</definedName>
    <definedName name="SSSSSSSS">#REF!</definedName>
    <definedName name="ST1A" localSheetId="7">#REF!</definedName>
    <definedName name="ST1A">#REF!</definedName>
    <definedName name="ST2A" localSheetId="7">#REF!</definedName>
    <definedName name="ST2A">#REF!</definedName>
    <definedName name="ST3A" localSheetId="7">#REF!</definedName>
    <definedName name="ST3A">#REF!</definedName>
    <definedName name="ST4A" localSheetId="7">#REF!</definedName>
    <definedName name="ST4A">#REF!</definedName>
    <definedName name="ST5A" localSheetId="7">#REF!</definedName>
    <definedName name="ST5A">#REF!</definedName>
    <definedName name="ST6A" localSheetId="7">#REF!</definedName>
    <definedName name="ST6A">#REF!</definedName>
    <definedName name="ST7A" localSheetId="7">#REF!</definedName>
    <definedName name="ST7A">#REF!</definedName>
    <definedName name="ST8A" localSheetId="7">#REF!</definedName>
    <definedName name="ST8A">#REF!</definedName>
    <definedName name="ST9A" localSheetId="7">#REF!</definedName>
    <definedName name="ST9A">#REF!</definedName>
    <definedName name="STAA" localSheetId="7">#REF!</definedName>
    <definedName name="STAA">#REF!</definedName>
    <definedName name="STDA" localSheetId="7">#REF!</definedName>
    <definedName name="STDA">#REF!</definedName>
    <definedName name="STPA" localSheetId="7">#REF!</definedName>
    <definedName name="STPA">#REF!</definedName>
    <definedName name="STR_INCSTMT">"V2000-10-31"</definedName>
    <definedName name="STUA" localSheetId="7">#REF!</definedName>
    <definedName name="STUA">#REF!</definedName>
    <definedName name="SUBSIDIARY">"QUESTAR  INFOCOMM"</definedName>
    <definedName name="SUMMARY" localSheetId="7">#REF!</definedName>
    <definedName name="SUMMARY">#REF!</definedName>
    <definedName name="taxes">[1]Taxes!$C$9:$E$75</definedName>
    <definedName name="TEST1" localSheetId="7">#REF!</definedName>
    <definedName name="TEST1">#REF!</definedName>
    <definedName name="TEST10" localSheetId="7">#REF!</definedName>
    <definedName name="TEST10">#REF!</definedName>
    <definedName name="TEST100" localSheetId="7">#REF!</definedName>
    <definedName name="TEST100">#REF!</definedName>
    <definedName name="TEST101" localSheetId="7">#REF!</definedName>
    <definedName name="TEST101">#REF!</definedName>
    <definedName name="TEST102" localSheetId="7">#REF!</definedName>
    <definedName name="TEST102">#REF!</definedName>
    <definedName name="TEST103" localSheetId="7">#REF!</definedName>
    <definedName name="TEST103">#REF!</definedName>
    <definedName name="TEST104" localSheetId="7">#REF!</definedName>
    <definedName name="TEST104">#REF!</definedName>
    <definedName name="TEST105" localSheetId="7">#REF!</definedName>
    <definedName name="TEST105">#REF!</definedName>
    <definedName name="TEST106" localSheetId="7">#REF!</definedName>
    <definedName name="TEST106">#REF!</definedName>
    <definedName name="TEST107" localSheetId="7">#REF!</definedName>
    <definedName name="TEST107">#REF!</definedName>
    <definedName name="TEST108" localSheetId="7">#REF!</definedName>
    <definedName name="TEST108">#REF!</definedName>
    <definedName name="TEST109" localSheetId="7">#REF!</definedName>
    <definedName name="TEST109">#REF!</definedName>
    <definedName name="TEST11" localSheetId="7">#REF!</definedName>
    <definedName name="TEST11">#REF!</definedName>
    <definedName name="TEST110" localSheetId="7">#REF!</definedName>
    <definedName name="TEST110">#REF!</definedName>
    <definedName name="TEST111" localSheetId="7">#REF!</definedName>
    <definedName name="TEST111">#REF!</definedName>
    <definedName name="TEST112" localSheetId="7">#REF!</definedName>
    <definedName name="TEST112">#REF!</definedName>
    <definedName name="TEST113" localSheetId="7">#REF!</definedName>
    <definedName name="TEST113">#REF!</definedName>
    <definedName name="TEST114" localSheetId="7">#REF!</definedName>
    <definedName name="TEST114">#REF!</definedName>
    <definedName name="TEST115" localSheetId="7">#REF!</definedName>
    <definedName name="TEST115">#REF!</definedName>
    <definedName name="TEST116" localSheetId="7">#REF!</definedName>
    <definedName name="TEST116">#REF!</definedName>
    <definedName name="TEST117" localSheetId="7">#REF!</definedName>
    <definedName name="TEST117">#REF!</definedName>
    <definedName name="TEST118" localSheetId="7">#REF!</definedName>
    <definedName name="TEST118">#REF!</definedName>
    <definedName name="TEST119" localSheetId="7">#REF!</definedName>
    <definedName name="TEST119">#REF!</definedName>
    <definedName name="TEST12" localSheetId="7">#REF!</definedName>
    <definedName name="TEST12">#REF!</definedName>
    <definedName name="TEST120" localSheetId="7">#REF!</definedName>
    <definedName name="TEST120">#REF!</definedName>
    <definedName name="TEST121" localSheetId="7">#REF!</definedName>
    <definedName name="TEST121">#REF!</definedName>
    <definedName name="TEST122" localSheetId="7">#REF!</definedName>
    <definedName name="TEST122">#REF!</definedName>
    <definedName name="TEST123" localSheetId="7">#REF!</definedName>
    <definedName name="TEST123">#REF!</definedName>
    <definedName name="TEST124" localSheetId="7">#REF!</definedName>
    <definedName name="TEST124">#REF!</definedName>
    <definedName name="TEST125" localSheetId="7">#REF!</definedName>
    <definedName name="TEST125">#REF!</definedName>
    <definedName name="TEST126" localSheetId="7">#REF!</definedName>
    <definedName name="TEST126">#REF!</definedName>
    <definedName name="TEST127" localSheetId="7">#REF!</definedName>
    <definedName name="TEST127">#REF!</definedName>
    <definedName name="TEST128" localSheetId="7">#REF!</definedName>
    <definedName name="TEST128">#REF!</definedName>
    <definedName name="TEST129" localSheetId="7">#REF!</definedName>
    <definedName name="TEST129">#REF!</definedName>
    <definedName name="TEST13" localSheetId="7">#REF!</definedName>
    <definedName name="TEST13">#REF!</definedName>
    <definedName name="TEST130" localSheetId="7">#REF!</definedName>
    <definedName name="TEST130">#REF!</definedName>
    <definedName name="TEST131" localSheetId="7">#REF!</definedName>
    <definedName name="TEST131">#REF!</definedName>
    <definedName name="TEST132" localSheetId="7">#REF!</definedName>
    <definedName name="TEST132">#REF!</definedName>
    <definedName name="TEST133" localSheetId="7">#REF!</definedName>
    <definedName name="TEST133">#REF!</definedName>
    <definedName name="TEST134" localSheetId="7">#REF!</definedName>
    <definedName name="TEST134">#REF!</definedName>
    <definedName name="TEST135" localSheetId="7">#REF!</definedName>
    <definedName name="TEST135">#REF!</definedName>
    <definedName name="TEST136" localSheetId="7">#REF!</definedName>
    <definedName name="TEST136">#REF!</definedName>
    <definedName name="TEST137" localSheetId="7">#REF!</definedName>
    <definedName name="TEST137">#REF!</definedName>
    <definedName name="TEST138" localSheetId="7">#REF!</definedName>
    <definedName name="TEST138">#REF!</definedName>
    <definedName name="TEST139" localSheetId="7">#REF!</definedName>
    <definedName name="TEST139">#REF!</definedName>
    <definedName name="TEST14" localSheetId="7">#REF!</definedName>
    <definedName name="TEST14">#REF!</definedName>
    <definedName name="TEST140" localSheetId="7">#REF!</definedName>
    <definedName name="TEST140">#REF!</definedName>
    <definedName name="TEST141" localSheetId="7">#REF!</definedName>
    <definedName name="TEST141">#REF!</definedName>
    <definedName name="TEST142" localSheetId="7">#REF!</definedName>
    <definedName name="TEST142">#REF!</definedName>
    <definedName name="TEST143" localSheetId="7">#REF!</definedName>
    <definedName name="TEST143">#REF!</definedName>
    <definedName name="TEST144" localSheetId="7">#REF!</definedName>
    <definedName name="TEST144">#REF!</definedName>
    <definedName name="TEST145" localSheetId="7">#REF!</definedName>
    <definedName name="TEST145">#REF!</definedName>
    <definedName name="TEST146" localSheetId="7">#REF!</definedName>
    <definedName name="TEST146">#REF!</definedName>
    <definedName name="TEST147" localSheetId="7">#REF!</definedName>
    <definedName name="TEST147">#REF!</definedName>
    <definedName name="TEST148" localSheetId="7">#REF!</definedName>
    <definedName name="TEST148">#REF!</definedName>
    <definedName name="TEST149" localSheetId="7">#REF!</definedName>
    <definedName name="TEST149">#REF!</definedName>
    <definedName name="TEST15" localSheetId="7">#REF!</definedName>
    <definedName name="TEST15">#REF!</definedName>
    <definedName name="TEST150" localSheetId="7">#REF!</definedName>
    <definedName name="TEST150">#REF!</definedName>
    <definedName name="TEST151" localSheetId="7">#REF!</definedName>
    <definedName name="TEST151">#REF!</definedName>
    <definedName name="TEST152" localSheetId="7">#REF!</definedName>
    <definedName name="TEST152">#REF!</definedName>
    <definedName name="TEST153" localSheetId="7">#REF!</definedName>
    <definedName name="TEST153">#REF!</definedName>
    <definedName name="TEST154" localSheetId="7">#REF!</definedName>
    <definedName name="TEST154">#REF!</definedName>
    <definedName name="TEST155" localSheetId="7">#REF!</definedName>
    <definedName name="TEST155">#REF!</definedName>
    <definedName name="TEST156" localSheetId="7">#REF!</definedName>
    <definedName name="TEST156">#REF!</definedName>
    <definedName name="TEST157" localSheetId="7">#REF!</definedName>
    <definedName name="TEST157">#REF!</definedName>
    <definedName name="TEST158" localSheetId="7">#REF!</definedName>
    <definedName name="TEST158">#REF!</definedName>
    <definedName name="TEST159" localSheetId="7">#REF!</definedName>
    <definedName name="TEST159">#REF!</definedName>
    <definedName name="TEST16" localSheetId="7">#REF!</definedName>
    <definedName name="TEST16">#REF!</definedName>
    <definedName name="TEST160" localSheetId="7">#REF!</definedName>
    <definedName name="TEST160">#REF!</definedName>
    <definedName name="TEST161" localSheetId="7">#REF!</definedName>
    <definedName name="TEST161">#REF!</definedName>
    <definedName name="TEST162" localSheetId="7">#REF!</definedName>
    <definedName name="TEST162">#REF!</definedName>
    <definedName name="TEST163" localSheetId="7">#REF!</definedName>
    <definedName name="TEST163">#REF!</definedName>
    <definedName name="TEST164" localSheetId="7">#REF!</definedName>
    <definedName name="TEST164">#REF!</definedName>
    <definedName name="TEST165" localSheetId="7">#REF!</definedName>
    <definedName name="TEST165">#REF!</definedName>
    <definedName name="TEST166" localSheetId="7">#REF!</definedName>
    <definedName name="TEST166">#REF!</definedName>
    <definedName name="TEST167" localSheetId="7">#REF!</definedName>
    <definedName name="TEST167">#REF!</definedName>
    <definedName name="TEST168" localSheetId="7">#REF!</definedName>
    <definedName name="TEST168">#REF!</definedName>
    <definedName name="TEST169" localSheetId="7">#REF!</definedName>
    <definedName name="TEST169">#REF!</definedName>
    <definedName name="TEST17" localSheetId="7">#REF!</definedName>
    <definedName name="TEST17">#REF!</definedName>
    <definedName name="TEST170" localSheetId="7">#REF!</definedName>
    <definedName name="TEST170">#REF!</definedName>
    <definedName name="TEST171" localSheetId="7">#REF!</definedName>
    <definedName name="TEST171">#REF!</definedName>
    <definedName name="TEST172" localSheetId="7">#REF!</definedName>
    <definedName name="TEST172">#REF!</definedName>
    <definedName name="TEST173" localSheetId="7">#REF!</definedName>
    <definedName name="TEST173">#REF!</definedName>
    <definedName name="TEST174" localSheetId="7">#REF!</definedName>
    <definedName name="TEST174">#REF!</definedName>
    <definedName name="TEST175" localSheetId="7">#REF!</definedName>
    <definedName name="TEST175">#REF!</definedName>
    <definedName name="TEST176" localSheetId="7">#REF!</definedName>
    <definedName name="TEST176">#REF!</definedName>
    <definedName name="TEST177" localSheetId="7">#REF!</definedName>
    <definedName name="TEST177">#REF!</definedName>
    <definedName name="TEST178" localSheetId="7">#REF!</definedName>
    <definedName name="TEST178">#REF!</definedName>
    <definedName name="TEST179" localSheetId="7">#REF!</definedName>
    <definedName name="TEST179">#REF!</definedName>
    <definedName name="TEST18" localSheetId="7">#REF!</definedName>
    <definedName name="TEST18">#REF!</definedName>
    <definedName name="TEST180" localSheetId="7">#REF!</definedName>
    <definedName name="TEST180">#REF!</definedName>
    <definedName name="TEST181" localSheetId="7">#REF!</definedName>
    <definedName name="TEST181">#REF!</definedName>
    <definedName name="TEST182" localSheetId="7">#REF!</definedName>
    <definedName name="TEST182">#REF!</definedName>
    <definedName name="TEST183" localSheetId="7">#REF!</definedName>
    <definedName name="TEST183">#REF!</definedName>
    <definedName name="TEST184" localSheetId="7">#REF!</definedName>
    <definedName name="TEST184">#REF!</definedName>
    <definedName name="TEST185" localSheetId="7">#REF!</definedName>
    <definedName name="TEST185">#REF!</definedName>
    <definedName name="TEST186" localSheetId="7">#REF!</definedName>
    <definedName name="TEST186">#REF!</definedName>
    <definedName name="TEST187" localSheetId="7">#REF!</definedName>
    <definedName name="TEST187">#REF!</definedName>
    <definedName name="TEST188" localSheetId="7">#REF!</definedName>
    <definedName name="TEST188">#REF!</definedName>
    <definedName name="TEST189" localSheetId="7">#REF!</definedName>
    <definedName name="TEST189">#REF!</definedName>
    <definedName name="TEST19" localSheetId="7">#REF!</definedName>
    <definedName name="TEST19">#REF!</definedName>
    <definedName name="TEST190" localSheetId="7">#REF!</definedName>
    <definedName name="TEST190">#REF!</definedName>
    <definedName name="TEST191" localSheetId="7">#REF!</definedName>
    <definedName name="TEST191">#REF!</definedName>
    <definedName name="TEST192" localSheetId="7">#REF!</definedName>
    <definedName name="TEST192">#REF!</definedName>
    <definedName name="TEST193" localSheetId="7">#REF!</definedName>
    <definedName name="TEST193">#REF!</definedName>
    <definedName name="TEST194" localSheetId="7">#REF!</definedName>
    <definedName name="TEST194">#REF!</definedName>
    <definedName name="TEST195" localSheetId="7">#REF!</definedName>
    <definedName name="TEST195">#REF!</definedName>
    <definedName name="TEST196" localSheetId="7">#REF!</definedName>
    <definedName name="TEST196">#REF!</definedName>
    <definedName name="TEST197" localSheetId="7">#REF!</definedName>
    <definedName name="TEST197">#REF!</definedName>
    <definedName name="TEST198" localSheetId="7">#REF!</definedName>
    <definedName name="TEST198">#REF!</definedName>
    <definedName name="TEST199" localSheetId="7">#REF!</definedName>
    <definedName name="TEST199">#REF!</definedName>
    <definedName name="TEST2" localSheetId="7">#REF!</definedName>
    <definedName name="TEST2">#REF!</definedName>
    <definedName name="TEST20" localSheetId="7">#REF!</definedName>
    <definedName name="TEST20">#REF!</definedName>
    <definedName name="TEST200" localSheetId="7">#REF!</definedName>
    <definedName name="TEST200">#REF!</definedName>
    <definedName name="TEST201" localSheetId="7">#REF!</definedName>
    <definedName name="TEST201">#REF!</definedName>
    <definedName name="TEST202" localSheetId="7">#REF!</definedName>
    <definedName name="TEST202">#REF!</definedName>
    <definedName name="TEST203" localSheetId="7">#REF!</definedName>
    <definedName name="TEST203">#REF!</definedName>
    <definedName name="TEST204" localSheetId="7">#REF!</definedName>
    <definedName name="TEST204">#REF!</definedName>
    <definedName name="TEST205" localSheetId="7">#REF!</definedName>
    <definedName name="TEST205">#REF!</definedName>
    <definedName name="TEST206" localSheetId="7">#REF!</definedName>
    <definedName name="TEST206">#REF!</definedName>
    <definedName name="TEST207" localSheetId="7">#REF!</definedName>
    <definedName name="TEST207">#REF!</definedName>
    <definedName name="TEST208" localSheetId="7">#REF!</definedName>
    <definedName name="TEST208">#REF!</definedName>
    <definedName name="TEST209" localSheetId="7">#REF!</definedName>
    <definedName name="TEST209">#REF!</definedName>
    <definedName name="TEST21" localSheetId="7">#REF!</definedName>
    <definedName name="TEST21">#REF!</definedName>
    <definedName name="TEST210" localSheetId="7">#REF!</definedName>
    <definedName name="TEST210">#REF!</definedName>
    <definedName name="TEST211" localSheetId="7">#REF!</definedName>
    <definedName name="TEST211">#REF!</definedName>
    <definedName name="TEST212" localSheetId="7">#REF!</definedName>
    <definedName name="TEST212">#REF!</definedName>
    <definedName name="TEST213" localSheetId="7">#REF!</definedName>
    <definedName name="TEST213">#REF!</definedName>
    <definedName name="TEST214" localSheetId="7">#REF!</definedName>
    <definedName name="TEST214">#REF!</definedName>
    <definedName name="TEST215" localSheetId="7">#REF!</definedName>
    <definedName name="TEST215">#REF!</definedName>
    <definedName name="TEST216" localSheetId="7">#REF!</definedName>
    <definedName name="TEST216">#REF!</definedName>
    <definedName name="TEST217" localSheetId="7">#REF!</definedName>
    <definedName name="TEST217">#REF!</definedName>
    <definedName name="TEST218" localSheetId="7">#REF!</definedName>
    <definedName name="TEST218">#REF!</definedName>
    <definedName name="TEST219" localSheetId="7">#REF!</definedName>
    <definedName name="TEST219">#REF!</definedName>
    <definedName name="TEST22" localSheetId="7">#REF!</definedName>
    <definedName name="TEST22">#REF!</definedName>
    <definedName name="TEST220" localSheetId="7">#REF!</definedName>
    <definedName name="TEST220">#REF!</definedName>
    <definedName name="TEST221" localSheetId="7">#REF!</definedName>
    <definedName name="TEST221">#REF!</definedName>
    <definedName name="TEST222" localSheetId="7">#REF!</definedName>
    <definedName name="TEST222">#REF!</definedName>
    <definedName name="TEST223" localSheetId="7">#REF!</definedName>
    <definedName name="TEST223">#REF!</definedName>
    <definedName name="TEST224" localSheetId="7">#REF!</definedName>
    <definedName name="TEST224">#REF!</definedName>
    <definedName name="TEST225" localSheetId="7">#REF!</definedName>
    <definedName name="TEST225">#REF!</definedName>
    <definedName name="TEST226" localSheetId="7">#REF!</definedName>
    <definedName name="TEST226">#REF!</definedName>
    <definedName name="TEST227" localSheetId="7">#REF!</definedName>
    <definedName name="TEST227">#REF!</definedName>
    <definedName name="TEST228" localSheetId="7">#REF!</definedName>
    <definedName name="TEST228">#REF!</definedName>
    <definedName name="TEST229" localSheetId="7">#REF!</definedName>
    <definedName name="TEST229">#REF!</definedName>
    <definedName name="TEST23" localSheetId="7">#REF!</definedName>
    <definedName name="TEST23">#REF!</definedName>
    <definedName name="TEST230" localSheetId="7">#REF!</definedName>
    <definedName name="TEST230">#REF!</definedName>
    <definedName name="TEST231" localSheetId="7">#REF!</definedName>
    <definedName name="TEST231">#REF!</definedName>
    <definedName name="TEST232" localSheetId="7">#REF!</definedName>
    <definedName name="TEST232">#REF!</definedName>
    <definedName name="TEST233" localSheetId="7">#REF!</definedName>
    <definedName name="TEST233">#REF!</definedName>
    <definedName name="TEST24" localSheetId="7">#REF!</definedName>
    <definedName name="TEST24">#REF!</definedName>
    <definedName name="TEST25" localSheetId="7">#REF!</definedName>
    <definedName name="TEST25">#REF!</definedName>
    <definedName name="TEST26" localSheetId="7">#REF!</definedName>
    <definedName name="TEST26">#REF!</definedName>
    <definedName name="TEST27" localSheetId="7">#REF!</definedName>
    <definedName name="TEST27">#REF!</definedName>
    <definedName name="TEST28" localSheetId="7">#REF!</definedName>
    <definedName name="TEST28">#REF!</definedName>
    <definedName name="TEST29" localSheetId="7">#REF!</definedName>
    <definedName name="TEST29">#REF!</definedName>
    <definedName name="TEST3" localSheetId="7">#REF!</definedName>
    <definedName name="TEST3">#REF!</definedName>
    <definedName name="TEST30" localSheetId="7">#REF!</definedName>
    <definedName name="TEST30">#REF!</definedName>
    <definedName name="TEST31" localSheetId="7">#REF!</definedName>
    <definedName name="TEST31">#REF!</definedName>
    <definedName name="TEST32" localSheetId="7">#REF!</definedName>
    <definedName name="TEST32">#REF!</definedName>
    <definedName name="TEST33" localSheetId="7">#REF!</definedName>
    <definedName name="TEST33">#REF!</definedName>
    <definedName name="TEST34" localSheetId="7">#REF!</definedName>
    <definedName name="TEST34">#REF!</definedName>
    <definedName name="TEST35" localSheetId="7">#REF!</definedName>
    <definedName name="TEST35">#REF!</definedName>
    <definedName name="TEST36" localSheetId="7">#REF!</definedName>
    <definedName name="TEST36">#REF!</definedName>
    <definedName name="TEST37" localSheetId="7">#REF!</definedName>
    <definedName name="TEST37">#REF!</definedName>
    <definedName name="TEST38" localSheetId="7">#REF!</definedName>
    <definedName name="TEST38">#REF!</definedName>
    <definedName name="TEST39" localSheetId="7">#REF!</definedName>
    <definedName name="TEST39">#REF!</definedName>
    <definedName name="TEST4" localSheetId="7">#REF!</definedName>
    <definedName name="TEST4">#REF!</definedName>
    <definedName name="TEST40" localSheetId="7">#REF!</definedName>
    <definedName name="TEST40">#REF!</definedName>
    <definedName name="TEST41" localSheetId="7">#REF!</definedName>
    <definedName name="TEST41">#REF!</definedName>
    <definedName name="TEST42" localSheetId="7">#REF!</definedName>
    <definedName name="TEST42">#REF!</definedName>
    <definedName name="TEST43" localSheetId="7">#REF!</definedName>
    <definedName name="TEST43">#REF!</definedName>
    <definedName name="TEST44" localSheetId="7">#REF!</definedName>
    <definedName name="TEST44">#REF!</definedName>
    <definedName name="TEST45" localSheetId="7">#REF!</definedName>
    <definedName name="TEST45">#REF!</definedName>
    <definedName name="TEST46" localSheetId="7">#REF!</definedName>
    <definedName name="TEST46">#REF!</definedName>
    <definedName name="TEST47" localSheetId="7">#REF!</definedName>
    <definedName name="TEST47">#REF!</definedName>
    <definedName name="TEST48" localSheetId="7">#REF!</definedName>
    <definedName name="TEST48">#REF!</definedName>
    <definedName name="TEST49" localSheetId="7">#REF!</definedName>
    <definedName name="TEST49">#REF!</definedName>
    <definedName name="TEST5" localSheetId="7">#REF!</definedName>
    <definedName name="TEST5">#REF!</definedName>
    <definedName name="TEST50" localSheetId="7">#REF!</definedName>
    <definedName name="TEST50">#REF!</definedName>
    <definedName name="TEST51" localSheetId="7">#REF!</definedName>
    <definedName name="TEST51">#REF!</definedName>
    <definedName name="TEST52" localSheetId="7">#REF!</definedName>
    <definedName name="TEST52">#REF!</definedName>
    <definedName name="TEST53" localSheetId="7">#REF!</definedName>
    <definedName name="TEST53">#REF!</definedName>
    <definedName name="TEST54" localSheetId="7">#REF!</definedName>
    <definedName name="TEST54">#REF!</definedName>
    <definedName name="TEST55" localSheetId="7">#REF!</definedName>
    <definedName name="TEST55">#REF!</definedName>
    <definedName name="TEST56" localSheetId="7">#REF!</definedName>
    <definedName name="TEST56">#REF!</definedName>
    <definedName name="TEST57" localSheetId="7">#REF!</definedName>
    <definedName name="TEST57">#REF!</definedName>
    <definedName name="TEST58" localSheetId="7">#REF!</definedName>
    <definedName name="TEST58">#REF!</definedName>
    <definedName name="TEST59" localSheetId="7">#REF!</definedName>
    <definedName name="TEST59">#REF!</definedName>
    <definedName name="TEST6" localSheetId="7">#REF!</definedName>
    <definedName name="TEST6">#REF!</definedName>
    <definedName name="TEST60" localSheetId="7">#REF!</definedName>
    <definedName name="TEST60">#REF!</definedName>
    <definedName name="TEST61" localSheetId="7">#REF!</definedName>
    <definedName name="TEST61">#REF!</definedName>
    <definedName name="TEST62" localSheetId="7">#REF!</definedName>
    <definedName name="TEST62">#REF!</definedName>
    <definedName name="TEST63" localSheetId="7">#REF!</definedName>
    <definedName name="TEST63">#REF!</definedName>
    <definedName name="TEST64" localSheetId="7">#REF!</definedName>
    <definedName name="TEST64">#REF!</definedName>
    <definedName name="TEST65" localSheetId="7">#REF!</definedName>
    <definedName name="TEST65">#REF!</definedName>
    <definedName name="TEST66" localSheetId="7">#REF!</definedName>
    <definedName name="TEST66">#REF!</definedName>
    <definedName name="TEST67" localSheetId="7">#REF!</definedName>
    <definedName name="TEST67">#REF!</definedName>
    <definedName name="TEST68" localSheetId="7">#REF!</definedName>
    <definedName name="TEST68">#REF!</definedName>
    <definedName name="TEST69" localSheetId="7">#REF!</definedName>
    <definedName name="TEST69">#REF!</definedName>
    <definedName name="TEST7" localSheetId="7">#REF!</definedName>
    <definedName name="TEST7">#REF!</definedName>
    <definedName name="TEST70" localSheetId="7">#REF!</definedName>
    <definedName name="TEST70">#REF!</definedName>
    <definedName name="TEST71" localSheetId="7">#REF!</definedName>
    <definedName name="TEST71">#REF!</definedName>
    <definedName name="TEST72" localSheetId="7">#REF!</definedName>
    <definedName name="TEST72">#REF!</definedName>
    <definedName name="TEST73" localSheetId="7">#REF!</definedName>
    <definedName name="TEST73">#REF!</definedName>
    <definedName name="TEST74" localSheetId="7">#REF!</definedName>
    <definedName name="TEST74">#REF!</definedName>
    <definedName name="TEST75" localSheetId="7">#REF!</definedName>
    <definedName name="TEST75">#REF!</definedName>
    <definedName name="TEST76" localSheetId="7">#REF!</definedName>
    <definedName name="TEST76">#REF!</definedName>
    <definedName name="TEST77" localSheetId="7">#REF!</definedName>
    <definedName name="TEST77">#REF!</definedName>
    <definedName name="TEST78" localSheetId="7">#REF!</definedName>
    <definedName name="TEST78">#REF!</definedName>
    <definedName name="TEST79" localSheetId="7">#REF!</definedName>
    <definedName name="TEST79">#REF!</definedName>
    <definedName name="TEST8" localSheetId="7">#REF!</definedName>
    <definedName name="TEST8">#REF!</definedName>
    <definedName name="TEST80" localSheetId="7">#REF!</definedName>
    <definedName name="TEST80">#REF!</definedName>
    <definedName name="TEST81" localSheetId="7">#REF!</definedName>
    <definedName name="TEST81">#REF!</definedName>
    <definedName name="TEST82" localSheetId="7">#REF!</definedName>
    <definedName name="TEST82">#REF!</definedName>
    <definedName name="TEST83" localSheetId="7">#REF!</definedName>
    <definedName name="TEST83">#REF!</definedName>
    <definedName name="TEST84" localSheetId="7">#REF!</definedName>
    <definedName name="TEST84">#REF!</definedName>
    <definedName name="TEST85" localSheetId="7">#REF!</definedName>
    <definedName name="TEST85">#REF!</definedName>
    <definedName name="TEST86" localSheetId="7">#REF!</definedName>
    <definedName name="TEST86">#REF!</definedName>
    <definedName name="TEST87" localSheetId="7">#REF!</definedName>
    <definedName name="TEST87">#REF!</definedName>
    <definedName name="TEST88" localSheetId="7">#REF!</definedName>
    <definedName name="TEST88">#REF!</definedName>
    <definedName name="TEST89" localSheetId="7">#REF!</definedName>
    <definedName name="TEST89">#REF!</definedName>
    <definedName name="TEST9" localSheetId="7">#REF!</definedName>
    <definedName name="TEST9">#REF!</definedName>
    <definedName name="TEST90" localSheetId="7">#REF!</definedName>
    <definedName name="TEST90">#REF!</definedName>
    <definedName name="TEST91" localSheetId="7">#REF!</definedName>
    <definedName name="TEST91">#REF!</definedName>
    <definedName name="TEST92" localSheetId="7">#REF!</definedName>
    <definedName name="TEST92">#REF!</definedName>
    <definedName name="TEST93" localSheetId="7">#REF!</definedName>
    <definedName name="TEST93">#REF!</definedName>
    <definedName name="TEST94" localSheetId="7">#REF!</definedName>
    <definedName name="TEST94">#REF!</definedName>
    <definedName name="TEST95" localSheetId="7">#REF!</definedName>
    <definedName name="TEST95">#REF!</definedName>
    <definedName name="TEST96" localSheetId="7">#REF!</definedName>
    <definedName name="TEST96">#REF!</definedName>
    <definedName name="TEST97" localSheetId="7">#REF!</definedName>
    <definedName name="TEST97">#REF!</definedName>
    <definedName name="TEST98" localSheetId="7">#REF!</definedName>
    <definedName name="TEST98">#REF!</definedName>
    <definedName name="TEST99" localSheetId="7">#REF!</definedName>
    <definedName name="TEST99">#REF!</definedName>
    <definedName name="TESTHKEY" localSheetId="7">#REF!</definedName>
    <definedName name="TESTHKEY">#REF!</definedName>
    <definedName name="TESTKEYS" localSheetId="7">#REF!</definedName>
    <definedName name="TESTKEYS">#REF!</definedName>
    <definedName name="TESTVKEY" localSheetId="7">#REF!</definedName>
    <definedName name="TESTVKEY">#REF!</definedName>
    <definedName name="TOTALS" localSheetId="7">#REF!</definedName>
    <definedName name="TOTALS">#REF!</definedName>
    <definedName name="TRAA" localSheetId="7">#REF!</definedName>
    <definedName name="TRAA">#REF!</definedName>
    <definedName name="TS_COMM_UT_PER1">[13]CRITERIA!$J$89:$Q$90</definedName>
    <definedName name="TS_COMM_UT_PER10">[13]CRITERIA!$CM$89:$CT$90</definedName>
    <definedName name="TS_COMM_UT_PER11">[13]CRITERIA!$CV$89:$DC$90</definedName>
    <definedName name="TS_COMM_UT_PER12">[13]CRITERIA!$DE$89:$DL$90</definedName>
    <definedName name="TS_COMM_UT_PER2">[13]CRITERIA!$S$89:$Z$90</definedName>
    <definedName name="TS_COMM_UT_PER3">[13]CRITERIA!$AB$89:$AI$90</definedName>
    <definedName name="TS_COMM_UT_PER4">[13]CRITERIA!$AK$89:$AR$90</definedName>
    <definedName name="TS_COMM_UT_PER5">[13]CRITERIA!$AT$89:$BA$90</definedName>
    <definedName name="TS_COMM_UT_PER6">[13]CRITERIA!$BC$89:$BJ$90</definedName>
    <definedName name="TS_COMM_UT_PER7">[13]CRITERIA!$BL$89:$BS$90</definedName>
    <definedName name="TS_COMM_UT_PER8">[13]CRITERIA!$BU$89:$CB$90</definedName>
    <definedName name="TS_COMM_UT_PER9">[13]CRITERIA!$CD$89:$CK$90</definedName>
    <definedName name="TS_DNG_UT_PER1">[13]CRITERIA!$J$92:$Q$93</definedName>
    <definedName name="TS_DNG_UT_PER10">[13]CRITERIA!$CM$92:$CT$93</definedName>
    <definedName name="TS_DNG_UT_PER11">[13]CRITERIA!$CV$92:$DC$93</definedName>
    <definedName name="TS_DNG_UT_PER12">[13]CRITERIA!$DE$92:$DL$93</definedName>
    <definedName name="TS_DNG_UT_PER2">[13]CRITERIA!$S$92:$Z$93</definedName>
    <definedName name="TS_DNG_UT_PER3">[13]CRITERIA!$AB$92:$AI$93</definedName>
    <definedName name="TS_DNG_UT_PER4">[13]CRITERIA!$AK$92:$AR$93</definedName>
    <definedName name="TS_DNG_UT_PER5">[13]CRITERIA!$AT$92:$BA$93</definedName>
    <definedName name="TS_DNG_UT_PER6">[13]CRITERIA!$BC$92:$BJ$93</definedName>
    <definedName name="TS_DNG_UT_PER7">[13]CRITERIA!$BL$92:$BS$93</definedName>
    <definedName name="TS_DNG_UT_PER8">[13]CRITERIA!$BU$92:$CB$93</definedName>
    <definedName name="TS_DNG_UT_PER9">[13]CRITERIA!$CD$92:$CK$93</definedName>
    <definedName name="TS_FL_UT_PER1">[15]CRITERIA!$J$205:$Q$206</definedName>
    <definedName name="TS_FL_UT_PER10">[15]CRITERIA!$CM$205:$CT$206</definedName>
    <definedName name="TS_FL_UT_PER11">[15]CRITERIA!$CV$205:$DC$206</definedName>
    <definedName name="TS_FL_UT_PER12">[15]CRITERIA!$DE$205:$DL$206</definedName>
    <definedName name="TS_FL_UT_PER2">[15]CRITERIA!$S$205:$Z$206</definedName>
    <definedName name="TS_FL_UT_PER3">[15]CRITERIA!$AB$205:$AI$206</definedName>
    <definedName name="TS_FL_UT_PER4">[15]CRITERIA!$AK$205:$AR$206</definedName>
    <definedName name="TS_FL_UT_PER5">[15]CRITERIA!$AT$205:$BA$206</definedName>
    <definedName name="TS_FL_UT_PER6">[15]CRITERIA!$BC$205:$BJ$206</definedName>
    <definedName name="TS_FL_UT_PER7">[15]CRITERIA!$BL$205:$BS$206</definedName>
    <definedName name="TS_FL_UT_PER8">[15]CRITERIA!$BU$205:$CB$206</definedName>
    <definedName name="TS_FL_UT_PER9">[15]CRITERIA!$CD$205:$CK$206</definedName>
    <definedName name="TX1A" localSheetId="7">#REF!</definedName>
    <definedName name="TX1A">#REF!</definedName>
    <definedName name="TXPA" localSheetId="7">#REF!</definedName>
    <definedName name="TXPA">#REF!</definedName>
    <definedName name="UT_CIS_PER1">[13]CRITERIA!$J$190:$Q$191</definedName>
    <definedName name="UT_CIS_PER10">[13]CRITERIA!$CM$190:$CT$191</definedName>
    <definedName name="UT_CIS_PER11">[13]CRITERIA!$CV$190:$DC$191</definedName>
    <definedName name="UT_CIS_PER12">[13]CRITERIA!$DE$190:$DL$191</definedName>
    <definedName name="UT_CIS_PER2">[13]CRITERIA!$S$190:$Z$191</definedName>
    <definedName name="UT_CIS_PER3">[13]CRITERIA!$AB$190:$AI$191</definedName>
    <definedName name="UT_CIS_PER4">[13]CRITERIA!$AK$190:$AR$191</definedName>
    <definedName name="UT_CIS_PER5">[13]CRITERIA!$AT$190:$BA$191</definedName>
    <definedName name="UT_CIS_PER6">[13]CRITERIA!$BC$190:$BJ$191</definedName>
    <definedName name="UT_CIS_PER7">[13]CRITERIA!$BL$190:$BS$191</definedName>
    <definedName name="UT_CIS_PER8">[13]CRITERIA!$BU$190:$CB$191</definedName>
    <definedName name="UT_CIS_PER9">[13]CRITERIA!$CD$190:$CK$191</definedName>
    <definedName name="UT_F1_SUMMER">[8]Criteria!$E$10:$G$17</definedName>
    <definedName name="UT_F1_WINTER">[8]Criteria!$E$2:$G$7</definedName>
    <definedName name="UT_F1E_SUMMER">[8]Criteria!$E$28:$G$35</definedName>
    <definedName name="UT_F1E_WINTER">[8]Criteria!$E$20:$G$25</definedName>
    <definedName name="UT_GS_SUMMER">[8]Criteria!$A$10:$C$17</definedName>
    <definedName name="UT_GS_WINTER">[8]Criteria!$A$2:$C$7</definedName>
    <definedName name="UT_GSC_SUMMER">[35]Criteria!$E$38:$G$45</definedName>
    <definedName name="UT_GSC_WINTER">[35]Criteria!$A$38:$C$43</definedName>
    <definedName name="UT_GSR_SUMMER">[35]Criteria!$A$10:$C$17</definedName>
    <definedName name="UT_GSR_WINTER">[35]Criteria!$A$2:$C$7</definedName>
    <definedName name="UT_GSS_SUMMER">[8]Criteria!$A$28:$C$35</definedName>
    <definedName name="UT_GSS_WINTER">[8]Criteria!$A$20:$C$25</definedName>
    <definedName name="UT_I2">[8]Criteria!$L$2:$M$3</definedName>
    <definedName name="UT_I4">[8]Criteria!$L$6:$M$7</definedName>
    <definedName name="UT_IS2">[8]Criteria!$L$10:$M$11</definedName>
    <definedName name="UT_IS4">[8]Criteria!$L$14:$M$15</definedName>
    <definedName name="UT_IT2">[8]Criteria!$L$22:$M$23</definedName>
    <definedName name="Utah_Rates">'[6]NGV RATES'!$B$3:$U$6</definedName>
    <definedName name="UTCUSTOMERS">[9]CRITERIA!$B$447:$D$448</definedName>
    <definedName name="UTE1CUSTOMERS">[9]CRITERIA!$B$354:$D$355</definedName>
    <definedName name="UTE1DNG">[10]CRITERIA!$B$285:$D$286</definedName>
    <definedName name="UTE1DTH">[10]CRITERIA!$B$282:$D$283</definedName>
    <definedName name="UTE1GAS">[10]CRITERIA!$B$291:$D$292</definedName>
    <definedName name="UTE1SNG">[10]CRITERIA!$B$288:$D$289</definedName>
    <definedName name="UTES" localSheetId="7">#REF!</definedName>
    <definedName name="UTES">#REF!</definedName>
    <definedName name="UTF1CUSTOMERS">[9]CRITERIA!$B$61:$D$65</definedName>
    <definedName name="UTF1DNG">[10]CRITERIA!$B$71:$D$72</definedName>
    <definedName name="UTF1DTH">[10]CRITERIA!$B$68:$D$69</definedName>
    <definedName name="UTF1EDNG">[10]CRITERIA!$B$178:$D$179</definedName>
    <definedName name="UTF1EDTH">[10]CRITERIA!$B$175:$D$176</definedName>
    <definedName name="UTF1EGAS">[10]CRITERIA!$B$184:$D$185</definedName>
    <definedName name="UTF1ESNG">[10]CRITERIA!$B$181:$D$182</definedName>
    <definedName name="UTF1GAS">[10]CRITERIA!$B$77:$D$78</definedName>
    <definedName name="UTF1SNG">[10]CRITERIA!$B$74:$D$75</definedName>
    <definedName name="UTF3CUSTOMERS">[9]CRITERIA!$B$106:$D$107</definedName>
    <definedName name="UTF3DNG">[10]CRITERIA!$B$105:$D$106</definedName>
    <definedName name="UTF3DTH">[10]CRITERIA!$B$102:$D$103</definedName>
    <definedName name="UTF3GAS">[10]CRITERIA!$B$111:$D$112</definedName>
    <definedName name="UTF3SNG">[10]CRITERIA!$B$108:$D$109</definedName>
    <definedName name="UTF4CUSTOMERS">[9]CRITERIA!$B$122:$D$123</definedName>
    <definedName name="UTF4DNG">[9]CRITERIA!$B$125:$D$126</definedName>
    <definedName name="UTF4DTH">[9]CRITERIA!$B$119:$D$120</definedName>
    <definedName name="UTF4GAS">[9]CRITERIA!$B$131:$D$132</definedName>
    <definedName name="UTF4SNG">[9]CRITERIA!$B$128:$D$129</definedName>
    <definedName name="UTFS">[1]rates_2020_criteria!$A$56:$Q$57</definedName>
    <definedName name="UTFS_Winter1">[1]rates_2020_criteria!$A$86:$Q$87</definedName>
    <definedName name="UTFS_Winter11">[1]rates_2020_criteria!$A$92:$Q$93</definedName>
    <definedName name="UTFS_Winter12">[1]rates_2020_criteria!$A$94:$Q$95</definedName>
    <definedName name="UTFS_Winter2">[1]rates_2020_criteria!$A$88:$Q$89</definedName>
    <definedName name="UTFS_Winter3">[1]rates_2020_criteria!$A$90:$Q$91</definedName>
    <definedName name="UTFT1">[1]rates_2020_criteria!$A$58:$Q$59</definedName>
    <definedName name="UTFT1CUSTOMERS">[9]CRITERIA!$B$254:$D$256</definedName>
    <definedName name="UTFT1DNG">[10]CRITERIA!$B$230:$D$232</definedName>
    <definedName name="UTFT1DTH">[10]CRITERIA!$B$226:$D$228</definedName>
    <definedName name="UTFT1GAS">[10]CRITERIA!$B$238:$D$240</definedName>
    <definedName name="UTFT1L">[1]rates_2020_criteria!$A$60:$Q$61</definedName>
    <definedName name="UTFT1LDNG">[9]CRITERIA!$B$277:$D$278</definedName>
    <definedName name="UTFT1LDTH">[9]CRITERIA!$B$271:$D$272</definedName>
    <definedName name="UTFT1LGAS">[9]CRITERIA!$B$283:$D$284</definedName>
    <definedName name="UTFT1LSNG">[9]CRITERIA!$B$280:$D$281</definedName>
    <definedName name="UTFT1SNG">[10]CRITERIA!$B$234:$D$236</definedName>
    <definedName name="UTFT2CCUSTOMERS">[9]CRITERIA!$B$306:$D$307</definedName>
    <definedName name="UTFT2CDNG">[9]CRITERIA!$B$309:$D$310</definedName>
    <definedName name="UTFT2CDTH">[9]CRITERIA!$B$303:$D$304</definedName>
    <definedName name="UTFT2CGAS">[9]CRITERIA!$B$315:$D$316</definedName>
    <definedName name="UTFT2CSNG">[9]CRITERIA!$B$312:$D$313</definedName>
    <definedName name="UTFT2CUSTOMERS">[9]CRITERIA!$B$290:$D$291</definedName>
    <definedName name="UTFT2DNG">[10]CRITERIA!$B$246:$D$247</definedName>
    <definedName name="UTFT2DTH">[10]CRITERIA!$B$243:$D$244</definedName>
    <definedName name="UTFT2GAS">[10]CRITERIA!$B$252:$D$253</definedName>
    <definedName name="UTFT2SNG">[10]CRITERIA!$B$249:$D$250</definedName>
    <definedName name="UTFTECUSTOMERS">[9]CRITERIA!$B$322:$D$323</definedName>
    <definedName name="UTFTEDNG">[10]CRITERIA!$B$259:$D$260</definedName>
    <definedName name="UTFTEDTH">[10]CRITERIA!$B$256:$D$257</definedName>
    <definedName name="UTFTEGAS">[10]CRITERIA!$B$265:$D$266</definedName>
    <definedName name="UTFTESNG">[10]CRITERIA!$B$262:$D$263</definedName>
    <definedName name="UTGS">[1]rates_2020_criteria!$A$62:$Q$63</definedName>
    <definedName name="UTGS_Winter1">[1]rates_2020_criteria!$A$76:$Q$77</definedName>
    <definedName name="UTGS_Winter11">[1]rates_2020_criteria!$A$82:$Q$83</definedName>
    <definedName name="UTGS_Winter12">[1]rates_2020_criteria!$A$84:$Q$85</definedName>
    <definedName name="UTGS_Winter2">[1]rates_2020_criteria!$A$78:$Q$79</definedName>
    <definedName name="utgs_winter3">[1]rates_2020_criteria!$A$80:$Q$81</definedName>
    <definedName name="UTGSCDNG">[9]CRITERIA!$B$29:$D$30</definedName>
    <definedName name="UTGSCDTH">[9]CRITERIA!$B$23:$D$24</definedName>
    <definedName name="UTGSCGAS">[9]CRITERIA!$B$35:$D$36</definedName>
    <definedName name="UTGSCSNG">[9]CRITERIA!$B$32:$D$33</definedName>
    <definedName name="UTGSCST">[10]CRITERIA!$B$10:$D$11</definedName>
    <definedName name="UTGSCUSTOMERS">[9]CRITERIA!$B$10:$D$11</definedName>
    <definedName name="UTGSDNG">[10]CRITERIA!$B$13:$D$14</definedName>
    <definedName name="UTGSDTH">[10]CRITERIA!$B$7:$D$8</definedName>
    <definedName name="UTGSECST">[10]CRITERIA!$B$31:$D$32</definedName>
    <definedName name="UTGSEDNG">[10]CRITERIA!$B$34:$D$35</definedName>
    <definedName name="UTGSEDTH">[10]CRITERIA!$B$28:$D$29</definedName>
    <definedName name="UTGSEGAS">[10]CRITERIA!$B$40:$D$41</definedName>
    <definedName name="UTGSESIF">[10]CRITERIA!$B$43:$D$44</definedName>
    <definedName name="UTGSESNG">[10]CRITERIA!$B$37:$D$38</definedName>
    <definedName name="UTGSGAS">[10]CRITERIA!$B$19:$D$20</definedName>
    <definedName name="UTGSRDNG">[9]CRITERIA!$F$13:$H$14</definedName>
    <definedName name="UTGSRDTH">[9]CRITERIA!$F$7:$H$8</definedName>
    <definedName name="UTGSRGAS">[9]CRITERIA!$F$19:$H$20</definedName>
    <definedName name="UTGSRSNG">[9]CRITERIA!$F$16:$H$17</definedName>
    <definedName name="UTGSSCST">[10]CRITERIA!$B$51:$D$52</definedName>
    <definedName name="UTGSSCUSTOMERS">[9]CRITERIA!$B$42:$D$43</definedName>
    <definedName name="UTGSSDNG">[10]CRITERIA!$B$54:$D$55</definedName>
    <definedName name="UTGSSDTH">[10]CRITERIA!$B$48:$D$49</definedName>
    <definedName name="UTGSSGAS">[10]CRITERIA!$B$60:$D$61</definedName>
    <definedName name="UTGSSIF">[10]CRITERIA!$B$23:$D$24</definedName>
    <definedName name="UTGSSNG">[10]CRITERIA!$B$16:$D$17</definedName>
    <definedName name="UTGSSSIF">[10]CRITERIA!$B$63:$D$64</definedName>
    <definedName name="UTGSSSNG">[10]CRITERIA!$B$57:$D$58</definedName>
    <definedName name="UTI2CUSTOMERS">[9]CRITERIA!$B$139:$D$140</definedName>
    <definedName name="UTI2DNG">[10]CRITERIA!$B$132:$D$134</definedName>
    <definedName name="UTI2DTH">[10]CRITERIA!$B$128:$D$130</definedName>
    <definedName name="UTI2GAS">[10]CRITERIA!$B$140:$D$142</definedName>
    <definedName name="UTI2SNG">[10]CRITERIA!$B$136:$D$138</definedName>
    <definedName name="UTI4CUSTOMERS">[9]CRITERIA!$B$420:$D$423</definedName>
    <definedName name="UTI4DNG">[10]CRITERIA!$B$342:$D$343</definedName>
    <definedName name="UTI4DTH">[10]CRITERIA!$B$339:$D$340</definedName>
    <definedName name="UTI4GAS">[10]CRITERIA!$B$348:$D$349</definedName>
    <definedName name="UTI4SNG">[10]CRITERIA!$B$345:$D$346</definedName>
    <definedName name="UTIS">[1]rates_2020_criteria!$A$64:$Q$65</definedName>
    <definedName name="UTIS2CUSTOMERS">[9]CRITERIA!$B$159:$D$161</definedName>
    <definedName name="UTIS2DNG">[10]CRITERIA!$B$149:$D$151</definedName>
    <definedName name="UTIS2DTH">[10]CRITERIA!$B$145:$D$147</definedName>
    <definedName name="UTIS2GAS">[10]CRITERIA!$B$157:$D$159</definedName>
    <definedName name="UTIS2SNG">[10]CRITERIA!$B$153:$D$155</definedName>
    <definedName name="UTIS4CUSTOMERS">[9]CRITERIA!$B$179:$D$180</definedName>
    <definedName name="UTIS4DNG">[10]CRITERIA!$B$165:$D$166</definedName>
    <definedName name="UTIS4DTH">[10]CRITERIA!$B$162:$D$163</definedName>
    <definedName name="UTIS4GAS">[10]CRITERIA!$B$171:$D$172</definedName>
    <definedName name="UTIS4SNG">[10]CRITERIA!$B$168:$D$169</definedName>
    <definedName name="UTITCUSTOMERS">[9]CRITERIA!$B$213:$D$216</definedName>
    <definedName name="UTITDNG">[10]CRITERIA!$B$196:$D$198</definedName>
    <definedName name="UTITDTH">[10]CRITERIA!$B$192:$D$194</definedName>
    <definedName name="UTITGAS">[10]CRITERIA!$B$204:$D$206</definedName>
    <definedName name="UTITSCUSTOMERS">[9]CRITERIA!$B$237:$D$238</definedName>
    <definedName name="UTITSDNG">[10]CRITERIA!$B$213:$D$215</definedName>
    <definedName name="UTITSDTH">[10]CRITERIA!$B$209:$D$211</definedName>
    <definedName name="UTITSGAS">[10]CRITERIA!$B$221:$D$223</definedName>
    <definedName name="UTITSNG">[10]CRITERIA!$B$200:$D$202</definedName>
    <definedName name="UTITSSNG">[10]CRITERIA!$B$217:$D$219</definedName>
    <definedName name="UTMT">[1]rates_2020_criteria!$A$66:$Q$67</definedName>
    <definedName name="UTMTCUSTOMERS">[9]CRITERIA!$B$338:$D$339</definedName>
    <definedName name="UTMTDNG">[10]CRITERIA!$B$272:$D$273</definedName>
    <definedName name="UTMTDTH">[10]CRITERIA!$B$269:$D$270</definedName>
    <definedName name="UTMTGAS">[10]CRITERIA!$B$278:$D$279</definedName>
    <definedName name="UTMTSNG">[10]CRITERIA!$B$275:$D$276</definedName>
    <definedName name="UTNGV">[1]rates_2020_criteria!$A$68:$Q$69</definedName>
    <definedName name="UTNGVCUSTOMERS">[9]CRITERIA!$B$90:$D$91</definedName>
    <definedName name="UTNGVDNG">[10]CRITERIA!$B$88:$D$89</definedName>
    <definedName name="UTNGVDTH">[10]CRITERIA!$B$85:$D$86</definedName>
    <definedName name="UTNGVGAS">[10]CRITERIA!$B$94:$D$95</definedName>
    <definedName name="UTNGVSNG">[10]CRITERIA!$B$91:$D$92</definedName>
    <definedName name="UTP1CUSTOMERS">[9]CRITERIA!$B$370:$D$371</definedName>
    <definedName name="UTP1DNG">[10]CRITERIA!$B$303:$D$304</definedName>
    <definedName name="UTP1DTH">[10]CRITERIA!$B$300:$D$301</definedName>
    <definedName name="UTP1GAS">[10]CRITERIA!$B$309:$D$310</definedName>
    <definedName name="UTP1SNG">[10]CRITERIA!$B$306:$D$307</definedName>
    <definedName name="UTTS">[1]rates_2020_criteria!$A$70:$Q$71</definedName>
    <definedName name="UTTSP">[1]rates_2020_criteria!$A$72:$Q$73</definedName>
    <definedName name="VA1A" localSheetId="7">#REF!</definedName>
    <definedName name="VA1A">#REF!</definedName>
    <definedName name="VAAA" localSheetId="7">#REF!</definedName>
    <definedName name="VAAA">#REF!</definedName>
    <definedName name="VACA" localSheetId="7">#REF!</definedName>
    <definedName name="VACA">#REF!</definedName>
    <definedName name="VACATION" localSheetId="7">#REF!</definedName>
    <definedName name="VACATION">#REF!</definedName>
    <definedName name="VARA" localSheetId="7">#REF!</definedName>
    <definedName name="VARA">#REF!</definedName>
    <definedName name="VASA" localSheetId="7">#REF!</definedName>
    <definedName name="VASA">#REF!</definedName>
    <definedName name="vp_resp">[28]LOOKUP!$E$3:$G$10</definedName>
    <definedName name="VSEA" localSheetId="7">#REF!</definedName>
    <definedName name="VSEA">#REF!</definedName>
    <definedName name="WCCNumber" localSheetId="6">'[12]ROR-Model'!#REF!</definedName>
    <definedName name="WCCNumber" localSheetId="7">'[12]ROR-Model'!#REF!</definedName>
    <definedName name="WCCNumber">'[12]ROR-Model'!#REF!</definedName>
    <definedName name="WELA" localSheetId="7">#REF!</definedName>
    <definedName name="WELA">#REF!</definedName>
    <definedName name="WELL" localSheetId="7">#REF!</definedName>
    <definedName name="WELL">#REF!</definedName>
    <definedName name="Wellmaster">[36]Wellmaster!$A:$I</definedName>
    <definedName name="WEX_ADJ_108_PROD">[1]Wexpro!$H$22</definedName>
    <definedName name="WEX_ADJ_111_PROD">[1]Wexpro!$H$23</definedName>
    <definedName name="what" localSheetId="7">#REF!</definedName>
    <definedName name="what">#REF!</definedName>
    <definedName name="when" localSheetId="7">#REF!</definedName>
    <definedName name="when">#REF!</definedName>
    <definedName name="who" localSheetId="7">#REF!</definedName>
    <definedName name="who">#REF!</definedName>
    <definedName name="WI">[37]WI!$A$1:$K$19883</definedName>
    <definedName name="wiprod">[22]wiprod!$A$2:$E$52</definedName>
    <definedName name="wiprodmaster">[22]Wiprodmaster!$A$13:$M$110</definedName>
    <definedName name="WKCA" localSheetId="7">#REF!</definedName>
    <definedName name="WKCA">#REF!</definedName>
    <definedName name="WLDA" localSheetId="7">#REF!</definedName>
    <definedName name="WLDA">#REF!</definedName>
    <definedName name="WORKSHEET" localSheetId="7">#REF!</definedName>
    <definedName name="WORKSHEET">#REF!</definedName>
    <definedName name="WY_CET_PER1">[13]CRITERIA!$J$184:$Q$185</definedName>
    <definedName name="WY_CET_PER10">[13]CRITERIA!$CM$184:$CT$185</definedName>
    <definedName name="WY_CET_PER11">[13]CRITERIA!$CV$184:$DC$185</definedName>
    <definedName name="WY_CET_PER12">[13]CRITERIA!$DE$184:$DL$185</definedName>
    <definedName name="WY_CET_PER2">[13]CRITERIA!$S$184:$Z$185</definedName>
    <definedName name="WY_CET_PER3">[13]CRITERIA!$AB$184:$AI$185</definedName>
    <definedName name="WY_CET_PER4">[13]CRITERIA!$AK$184:$AR$185</definedName>
    <definedName name="WY_CET_PER5">[13]CRITERIA!$AT$184:$BA$185</definedName>
    <definedName name="WY_CET_PER6">[13]CRITERIA!$BC$184:$BJ$185</definedName>
    <definedName name="WY_CET_PER7">[13]CRITERIA!$BL$184:$BS$185</definedName>
    <definedName name="WY_CET_PER8">[13]CRITERIA!$BU$184:$CB$185</definedName>
    <definedName name="WY_CET_PER9">[13]CRITERIA!$CD$184:$CK$185</definedName>
    <definedName name="WY_CIS_PER1">[15]CRITERIA!$J$211:$Q$212</definedName>
    <definedName name="WY_CIS_PER10">[15]CRITERIA!$CM$211:$CT$212</definedName>
    <definedName name="WY_CIS_PER11">[15]CRITERIA!$CV$211:$DC$212</definedName>
    <definedName name="WY_CIS_PER12">[15]CRITERIA!$DE$211:$DL$212</definedName>
    <definedName name="WY_CIS_PER2">[15]CRITERIA!$S$211:$Z$212</definedName>
    <definedName name="WY_CIS_PER3">[15]CRITERIA!$AB$211:$AI$212</definedName>
    <definedName name="WY_CIS_PER4">[15]CRITERIA!$AK$211:$AR$212</definedName>
    <definedName name="WY_CIS_PER5">[15]CRITERIA!$AT$211:$BA$212</definedName>
    <definedName name="WY_CIS_PER6">[15]CRITERIA!$BC$211:$BJ$212</definedName>
    <definedName name="WY_CIS_PER7">[15]CRITERIA!$BL$211:$BS$212</definedName>
    <definedName name="WY_CIS_PER8">[15]CRITERIA!$BU$211:$CB$212</definedName>
    <definedName name="WY_CIS_PER9">[15]CRITERIA!$CD$211:$CK$212</definedName>
    <definedName name="WY_DSM_PER1">[13]CRITERIA!$J$187:$Q$188</definedName>
    <definedName name="WY_DSM_PER10">[13]CRITERIA!$CM$187:$CT$188</definedName>
    <definedName name="WY_DSM_PER11">[13]CRITERIA!$CV$187:$DC$188</definedName>
    <definedName name="WY_DSM_PER12">[13]CRITERIA!$DE$187:$DL$188</definedName>
    <definedName name="WY_DSM_PER2">[13]CRITERIA!$S$187:$Z$188</definedName>
    <definedName name="WY_DSM_PER3">[13]CRITERIA!$AB$187:$AI$188</definedName>
    <definedName name="WY_DSM_PER4">[13]CRITERIA!$AK$187:$AR$188</definedName>
    <definedName name="WY_DSM_PER5">[13]CRITERIA!$AT$187:$BA$188</definedName>
    <definedName name="WY_DSM_PER6">[13]CRITERIA!$BC$187:$BJ$188</definedName>
    <definedName name="WY_DSM_PER7">[13]CRITERIA!$BL$187:$BS$188</definedName>
    <definedName name="WY_DSM_PER8">[13]CRITERIA!$BU$187:$CB$188</definedName>
    <definedName name="WY_DSM_PER9">[13]CRITERIA!$CD$187:$CK$188</definedName>
    <definedName name="WY_F1">[8]Criteria!$O$10:$P$11</definedName>
    <definedName name="WY_GS">[8]Criteria!$O$2:$P$3</definedName>
    <definedName name="WY_GSW">[8]Criteria!$O$14:$P$15</definedName>
    <definedName name="WY_I2">[8]Criteria!$Q$2:$R$3</definedName>
    <definedName name="WY_I4">[8]Criteria!$Q$6:$R$7</definedName>
    <definedName name="WY_IC">[8]Criteria!$Q$10:$R$11</definedName>
    <definedName name="WY_IC1">[8]Criteria!$Q$14:$R$15</definedName>
    <definedName name="WY_IC2">[8]Criteria!$Q$18:$R$19</definedName>
    <definedName name="WY_IC3">[8]Criteria!$Q$14:$R$15</definedName>
    <definedName name="WY_IC8">[8]Criteria!$Q$18:$R$19</definedName>
    <definedName name="WY_IT">[8]Criteria!$Q$22:$R$23</definedName>
    <definedName name="WY_NGV">[8]Criteria!$O$6:$P$7</definedName>
    <definedName name="WYCUSTOMERS">[9]CRITERIA!$B$677:$D$678</definedName>
    <definedName name="WYF1CUSTOMERS">[9]CRITERIA!$B$515:$D$519</definedName>
    <definedName name="WYF1DNG">[10]CRITERIA!$B$413:$D$414</definedName>
    <definedName name="WYF1DTH">[10]CRITERIA!$B$410:$D$411</definedName>
    <definedName name="WYF1GAS">[10]CRITERIA!$B$416:$D$417</definedName>
    <definedName name="WYGSCUSTOMERS">[9]CRITERIA!$B$499:$D$500</definedName>
    <definedName name="WYGSDNG">[10]CRITERIA!$B$400:$D$401</definedName>
    <definedName name="WYGSDTH">[10]CRITERIA!$B$397:$D$398</definedName>
    <definedName name="WYGSGAS">[10]CRITERIA!$B$403:$D$404</definedName>
    <definedName name="WYGSSIF">[10]CRITERIA!$B$406:$D$407</definedName>
    <definedName name="WYGSWCUSTOMERS">[9]CRITERIA!$B$550:$D$551</definedName>
    <definedName name="WYGSWDNG">[10]CRITERIA!$B$433:$D$434</definedName>
    <definedName name="WYGSWDTH">[10]CRITERIA!$B$430:$D$431</definedName>
    <definedName name="WYGSWGAS">[10]CRITERIA!$B$436:$D$437</definedName>
    <definedName name="WYI2CUSTOMERS">[9]CRITERIA!$B$589:$D$590</definedName>
    <definedName name="WYI2DNG">[10]CRITERIA!$B$463:$D$464</definedName>
    <definedName name="WYI2DTH">[10]CRITERIA!$B$460:$D$461</definedName>
    <definedName name="WYI2GAS">[10]CRITERIA!$B$469:$D$470</definedName>
    <definedName name="WYI2SNG">[10]CRITERIA!$B$466:$D$467</definedName>
    <definedName name="WYI4CUSTOMERS">[9]CRITERIA!$B$606:$D$608</definedName>
    <definedName name="WYI4DNG">[10]CRITERIA!$B$476:$D$477</definedName>
    <definedName name="WYI4DTH">[10]CRITERIA!$B$473:$D$474</definedName>
    <definedName name="WYI4GAS">[10]CRITERIA!$B$482:$D$483</definedName>
    <definedName name="WYI4SNG">[10]CRITERIA!$B$479:$D$480</definedName>
    <definedName name="WYICCUSTOMERS">[9]CRITERIA!$B$647:$D$652</definedName>
    <definedName name="WYICDNG">[10]CRITERIA!$B$506:$D$511</definedName>
    <definedName name="WYICDTH">[10]CRITERIA!$B$499:$D$504</definedName>
    <definedName name="WYICGAS">[10]CRITERIA!$B$513:$D$520</definedName>
    <definedName name="WYICSDNG">[10]CRITERIA!$B$453:$D$454</definedName>
    <definedName name="WYICSDTH">[10]CRITERIA!$B$450:$D$451</definedName>
    <definedName name="WYICSGAS">[10]CRITERIA!$B$456:$D$457</definedName>
    <definedName name="WYITCUSTOMERS">[9]CRITERIA!$B$627:$D$629</definedName>
    <definedName name="WYITDNG">[10]CRITERIA!$B$490:$D$492</definedName>
    <definedName name="WYITDTH">[10]CRITERIA!$B$486:$D$488</definedName>
    <definedName name="WYITGAS">[10]CRITERIA!$B$494:$D$496</definedName>
    <definedName name="Wym_Rates">'[6]NGV RATES'!$B$11:$U$13</definedName>
    <definedName name="WYNGVCUSTOMERS">[9]CRITERIA!$B$537:$D$538</definedName>
    <definedName name="WYNGVDNG">[10]CRITERIA!$B$423:$D$424</definedName>
    <definedName name="WYNGVDTH">[10]CRITERIA!$B$420:$D$421</definedName>
    <definedName name="WYNGVGAS">[10]CRITERIA!$B$426:$D$427</definedName>
    <definedName name="X">[6]CRITERIA!$J$3:$Q$4</definedName>
    <definedName name="XXXX">[38]Act300!#REF!</definedName>
    <definedName name="year" localSheetId="7">#REF!</definedName>
    <definedName name="year">#REF!</definedName>
    <definedName name="YTD_Lbr_Var" localSheetId="7">#REF!</definedName>
    <definedName name="YTD_Lbr_Var">#REF!</definedName>
    <definedName name="YTD_Lbr_Var_Pct" localSheetId="7">#REF!</definedName>
    <definedName name="YTD_Lbr_Var_Pct">#REF!</definedName>
    <definedName name="ZZZZZZZZ" localSheetId="7">#REF!</definedName>
    <definedName name="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0" l="1"/>
  <c r="D22" i="10"/>
  <c r="C36" i="10"/>
  <c r="H12" i="8"/>
  <c r="I12" i="8" s="1"/>
  <c r="A13" i="8"/>
  <c r="A14" i="8" s="1"/>
  <c r="A15" i="8" s="1"/>
  <c r="A12" i="8"/>
  <c r="A5" i="8"/>
  <c r="A6" i="8" s="1"/>
  <c r="A7" i="8" s="1"/>
  <c r="A8" i="8" s="1"/>
  <c r="A9" i="8" s="1"/>
  <c r="C18" i="10"/>
  <c r="C20" i="10" s="1"/>
  <c r="O22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C12" i="8"/>
  <c r="C18" i="8" s="1"/>
  <c r="C9" i="8"/>
  <c r="B5" i="8"/>
  <c r="B6" i="8" s="1"/>
  <c r="B7" i="8" s="1"/>
  <c r="B8" i="8" s="1"/>
  <c r="F15" i="8" l="1"/>
  <c r="C20" i="8"/>
  <c r="C19" i="10"/>
  <c r="D19" i="10" s="1"/>
  <c r="C21" i="10"/>
  <c r="F21" i="10" s="1"/>
  <c r="D11" i="10"/>
  <c r="D9" i="10"/>
  <c r="E9" i="10" s="1"/>
  <c r="D12" i="10"/>
  <c r="D10" i="10"/>
  <c r="O23" i="10"/>
  <c r="P22" i="10"/>
  <c r="D13" i="10"/>
  <c r="D14" i="10"/>
  <c r="D15" i="10"/>
  <c r="D16" i="10"/>
  <c r="D17" i="10"/>
  <c r="D16" i="1"/>
  <c r="D50" i="1" s="1"/>
  <c r="D33" i="1"/>
  <c r="D42" i="1"/>
  <c r="D43" i="1"/>
  <c r="D44" i="1"/>
  <c r="D45" i="1"/>
  <c r="D46" i="1"/>
  <c r="D47" i="1"/>
  <c r="D48" i="1"/>
  <c r="D49" i="1"/>
  <c r="A9" i="4"/>
  <c r="A10" i="4" s="1"/>
  <c r="A11" i="4" s="1"/>
  <c r="A12" i="4" s="1"/>
  <c r="A13" i="4" s="1"/>
  <c r="A14" i="4" s="1"/>
  <c r="A15" i="4" s="1"/>
  <c r="A16" i="4" s="1"/>
  <c r="D20" i="10" l="1"/>
  <c r="D21" i="10" s="1"/>
  <c r="G21" i="10" s="1"/>
  <c r="C22" i="10"/>
  <c r="E10" i="10"/>
  <c r="E11" i="10" s="1"/>
  <c r="E12" i="10" s="1"/>
  <c r="E13" i="10" s="1"/>
  <c r="E14" i="10" s="1"/>
  <c r="E15" i="10" s="1"/>
  <c r="E16" i="10" s="1"/>
  <c r="E17" i="10" s="1"/>
  <c r="E18" i="10" s="1"/>
  <c r="E19" i="10" s="1"/>
  <c r="O24" i="10"/>
  <c r="P23" i="10"/>
  <c r="A43" i="7"/>
  <c r="A44" i="7" s="1"/>
  <c r="A45" i="7" s="1"/>
  <c r="A46" i="7" s="1"/>
  <c r="A47" i="7" s="1"/>
  <c r="A48" i="7" s="1"/>
  <c r="A49" i="7" s="1"/>
  <c r="A50" i="7" s="1"/>
  <c r="A26" i="7"/>
  <c r="A27" i="7" s="1"/>
  <c r="A28" i="7" s="1"/>
  <c r="A29" i="7" s="1"/>
  <c r="A30" i="7" s="1"/>
  <c r="A31" i="7" s="1"/>
  <c r="A32" i="7" s="1"/>
  <c r="A33" i="7" s="1"/>
  <c r="A9" i="7"/>
  <c r="A10" i="7" s="1"/>
  <c r="A11" i="7" s="1"/>
  <c r="A12" i="7" s="1"/>
  <c r="A13" i="7" s="1"/>
  <c r="A14" i="7" s="1"/>
  <c r="A15" i="7" s="1"/>
  <c r="A16" i="7" s="1"/>
  <c r="A43" i="6"/>
  <c r="A44" i="6" s="1"/>
  <c r="A45" i="6" s="1"/>
  <c r="A46" i="6" s="1"/>
  <c r="A47" i="6" s="1"/>
  <c r="A48" i="6" s="1"/>
  <c r="A49" i="6" s="1"/>
  <c r="A50" i="6" s="1"/>
  <c r="A26" i="6"/>
  <c r="A27" i="6" s="1"/>
  <c r="A28" i="6" s="1"/>
  <c r="A29" i="6" s="1"/>
  <c r="A30" i="6" s="1"/>
  <c r="A31" i="6" s="1"/>
  <c r="A32" i="6" s="1"/>
  <c r="A33" i="6" s="1"/>
  <c r="A9" i="6"/>
  <c r="A10" i="6" s="1"/>
  <c r="A11" i="6" s="1"/>
  <c r="A12" i="6" s="1"/>
  <c r="A13" i="6" s="1"/>
  <c r="A14" i="6" s="1"/>
  <c r="A15" i="6" s="1"/>
  <c r="A16" i="6" s="1"/>
  <c r="A26" i="4"/>
  <c r="A27" i="4" s="1"/>
  <c r="A28" i="4" s="1"/>
  <c r="A29" i="4" s="1"/>
  <c r="A30" i="4" s="1"/>
  <c r="A31" i="4" s="1"/>
  <c r="A32" i="4" s="1"/>
  <c r="A33" i="4" s="1"/>
  <c r="A26" i="5"/>
  <c r="A27" i="5" s="1"/>
  <c r="A28" i="5" s="1"/>
  <c r="A29" i="5" s="1"/>
  <c r="A30" i="5" s="1"/>
  <c r="A31" i="5" s="1"/>
  <c r="A32" i="5" s="1"/>
  <c r="A33" i="5" s="1"/>
  <c r="A9" i="5"/>
  <c r="A10" i="5" s="1"/>
  <c r="A11" i="5" s="1"/>
  <c r="A12" i="5" s="1"/>
  <c r="A13" i="5" s="1"/>
  <c r="A14" i="5" s="1"/>
  <c r="A15" i="5" s="1"/>
  <c r="A16" i="5" s="1"/>
  <c r="A43" i="3"/>
  <c r="A44" i="3" s="1"/>
  <c r="A45" i="3" s="1"/>
  <c r="A46" i="3" s="1"/>
  <c r="A47" i="3" s="1"/>
  <c r="A48" i="3" s="1"/>
  <c r="A49" i="3" s="1"/>
  <c r="A50" i="3" s="1"/>
  <c r="A26" i="3"/>
  <c r="A27" i="3" s="1"/>
  <c r="A28" i="3" s="1"/>
  <c r="A29" i="3" s="1"/>
  <c r="A30" i="3" s="1"/>
  <c r="A31" i="3" s="1"/>
  <c r="A32" i="3" s="1"/>
  <c r="A33" i="3" s="1"/>
  <c r="A9" i="3"/>
  <c r="A10" i="3" s="1"/>
  <c r="A11" i="3" s="1"/>
  <c r="A12" i="3" s="1"/>
  <c r="A13" i="3" s="1"/>
  <c r="A14" i="3" s="1"/>
  <c r="A15" i="3" s="1"/>
  <c r="A16" i="3" s="1"/>
  <c r="A43" i="1"/>
  <c r="A44" i="1" s="1"/>
  <c r="A45" i="1" s="1"/>
  <c r="A46" i="1" s="1"/>
  <c r="A47" i="1" s="1"/>
  <c r="A48" i="1" s="1"/>
  <c r="A49" i="1" s="1"/>
  <c r="A50" i="1" s="1"/>
  <c r="A26" i="1"/>
  <c r="A27" i="1" s="1"/>
  <c r="A28" i="1" s="1"/>
  <c r="A29" i="1" s="1"/>
  <c r="A30" i="1" s="1"/>
  <c r="A31" i="1" s="1"/>
  <c r="A32" i="1" s="1"/>
  <c r="A33" i="1" s="1"/>
  <c r="A9" i="1"/>
  <c r="A10" i="1" s="1"/>
  <c r="A11" i="1" s="1"/>
  <c r="A12" i="1" s="1"/>
  <c r="A13" i="1" s="1"/>
  <c r="A14" i="1" s="1"/>
  <c r="A15" i="1" s="1"/>
  <c r="A16" i="1" s="1"/>
  <c r="F42" i="7"/>
  <c r="F43" i="7"/>
  <c r="F44" i="7"/>
  <c r="F45" i="7"/>
  <c r="F46" i="7"/>
  <c r="F47" i="7"/>
  <c r="F48" i="7"/>
  <c r="F49" i="7"/>
  <c r="D42" i="7"/>
  <c r="D43" i="7"/>
  <c r="D44" i="7"/>
  <c r="D45" i="7"/>
  <c r="D46" i="7"/>
  <c r="D47" i="7"/>
  <c r="D48" i="7"/>
  <c r="D49" i="7"/>
  <c r="C43" i="7"/>
  <c r="C44" i="7"/>
  <c r="C45" i="7"/>
  <c r="C46" i="7"/>
  <c r="C47" i="7"/>
  <c r="C48" i="7"/>
  <c r="C49" i="7"/>
  <c r="C42" i="7"/>
  <c r="F25" i="7"/>
  <c r="F26" i="7"/>
  <c r="F27" i="7"/>
  <c r="F28" i="7"/>
  <c r="F29" i="7"/>
  <c r="F30" i="7"/>
  <c r="F31" i="7"/>
  <c r="F32" i="7"/>
  <c r="D25" i="7"/>
  <c r="D26" i="7"/>
  <c r="D27" i="7"/>
  <c r="D28" i="7"/>
  <c r="D29" i="7"/>
  <c r="D30" i="7"/>
  <c r="D31" i="7"/>
  <c r="D32" i="7"/>
  <c r="C26" i="7"/>
  <c r="C27" i="7"/>
  <c r="C28" i="7"/>
  <c r="C29" i="7"/>
  <c r="C30" i="7"/>
  <c r="C31" i="7"/>
  <c r="C32" i="7"/>
  <c r="C25" i="7"/>
  <c r="F42" i="6"/>
  <c r="F43" i="6"/>
  <c r="F44" i="6"/>
  <c r="F45" i="6"/>
  <c r="F46" i="6"/>
  <c r="F47" i="6"/>
  <c r="F48" i="6"/>
  <c r="F49" i="6"/>
  <c r="D42" i="6"/>
  <c r="D43" i="6"/>
  <c r="D44" i="6"/>
  <c r="D45" i="6"/>
  <c r="D46" i="6"/>
  <c r="D47" i="6"/>
  <c r="D48" i="6"/>
  <c r="D49" i="6"/>
  <c r="C43" i="6"/>
  <c r="C44" i="6"/>
  <c r="C45" i="6"/>
  <c r="C46" i="6"/>
  <c r="C47" i="6"/>
  <c r="C48" i="6"/>
  <c r="C49" i="6"/>
  <c r="C42" i="6"/>
  <c r="F25" i="6"/>
  <c r="F26" i="6"/>
  <c r="F27" i="6"/>
  <c r="F28" i="6"/>
  <c r="F29" i="6"/>
  <c r="F30" i="6"/>
  <c r="F31" i="6"/>
  <c r="F32" i="6"/>
  <c r="D25" i="6"/>
  <c r="D26" i="6"/>
  <c r="D27" i="6"/>
  <c r="D28" i="6"/>
  <c r="D29" i="6"/>
  <c r="D30" i="6"/>
  <c r="D31" i="6"/>
  <c r="D32" i="6"/>
  <c r="C26" i="6"/>
  <c r="C27" i="6"/>
  <c r="C28" i="6"/>
  <c r="C29" i="6"/>
  <c r="C30" i="6"/>
  <c r="C31" i="6"/>
  <c r="C32" i="6"/>
  <c r="C25" i="6"/>
  <c r="F25" i="4"/>
  <c r="F26" i="4"/>
  <c r="F27" i="4"/>
  <c r="F28" i="4"/>
  <c r="F29" i="4"/>
  <c r="F30" i="4"/>
  <c r="F31" i="4"/>
  <c r="F32" i="4"/>
  <c r="D25" i="4"/>
  <c r="D26" i="4"/>
  <c r="D27" i="4"/>
  <c r="D28" i="4"/>
  <c r="D29" i="4"/>
  <c r="D30" i="4"/>
  <c r="D31" i="4"/>
  <c r="D32" i="4"/>
  <c r="C26" i="4"/>
  <c r="C27" i="4"/>
  <c r="C28" i="4"/>
  <c r="C29" i="4"/>
  <c r="C30" i="4"/>
  <c r="C31" i="4"/>
  <c r="C32" i="4"/>
  <c r="C25" i="4"/>
  <c r="F25" i="5"/>
  <c r="F26" i="5"/>
  <c r="F27" i="5"/>
  <c r="F28" i="5"/>
  <c r="F29" i="5"/>
  <c r="F30" i="5"/>
  <c r="F31" i="5"/>
  <c r="F32" i="5"/>
  <c r="D25" i="5"/>
  <c r="D26" i="5"/>
  <c r="D27" i="5"/>
  <c r="D28" i="5"/>
  <c r="D29" i="5"/>
  <c r="D30" i="5"/>
  <c r="D31" i="5"/>
  <c r="D32" i="5"/>
  <c r="C26" i="5"/>
  <c r="C27" i="5"/>
  <c r="C28" i="5"/>
  <c r="C29" i="5"/>
  <c r="C30" i="5"/>
  <c r="C31" i="5"/>
  <c r="C32" i="5"/>
  <c r="C25" i="5"/>
  <c r="F16" i="7"/>
  <c r="D16" i="7"/>
  <c r="C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F16" i="6"/>
  <c r="D16" i="6"/>
  <c r="C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F16" i="5"/>
  <c r="D16" i="5"/>
  <c r="C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E8" i="4"/>
  <c r="G8" i="4"/>
  <c r="F16" i="4"/>
  <c r="F33" i="7" s="1"/>
  <c r="D16" i="4"/>
  <c r="D33" i="7" s="1"/>
  <c r="C16" i="4"/>
  <c r="G15" i="4"/>
  <c r="E15" i="4"/>
  <c r="E32" i="7" s="1"/>
  <c r="G14" i="4"/>
  <c r="E14" i="4"/>
  <c r="G13" i="4"/>
  <c r="E13" i="4"/>
  <c r="G12" i="4"/>
  <c r="G29" i="7" s="1"/>
  <c r="E12" i="4"/>
  <c r="G11" i="4"/>
  <c r="E11" i="4"/>
  <c r="G10" i="4"/>
  <c r="E10" i="4"/>
  <c r="G9" i="4"/>
  <c r="E9" i="4"/>
  <c r="E26" i="7" s="1"/>
  <c r="E25" i="3"/>
  <c r="G25" i="3"/>
  <c r="F49" i="3"/>
  <c r="D49" i="3"/>
  <c r="C49" i="3"/>
  <c r="F48" i="3"/>
  <c r="D48" i="3"/>
  <c r="C48" i="3"/>
  <c r="F47" i="3"/>
  <c r="D47" i="3"/>
  <c r="C47" i="3"/>
  <c r="F46" i="3"/>
  <c r="D46" i="3"/>
  <c r="C46" i="3"/>
  <c r="F45" i="3"/>
  <c r="D45" i="3"/>
  <c r="C45" i="3"/>
  <c r="F44" i="3"/>
  <c r="D44" i="3"/>
  <c r="C44" i="3"/>
  <c r="F43" i="3"/>
  <c r="D43" i="3"/>
  <c r="C43" i="3"/>
  <c r="F42" i="3"/>
  <c r="D42" i="3"/>
  <c r="C42" i="3"/>
  <c r="F33" i="3"/>
  <c r="D33" i="3"/>
  <c r="C33" i="3"/>
  <c r="G32" i="3"/>
  <c r="E32" i="3"/>
  <c r="E49" i="7" s="1"/>
  <c r="G31" i="3"/>
  <c r="E31" i="3"/>
  <c r="G30" i="3"/>
  <c r="E30" i="3"/>
  <c r="G29" i="3"/>
  <c r="E29" i="3"/>
  <c r="E46" i="7" s="1"/>
  <c r="G28" i="3"/>
  <c r="E28" i="3"/>
  <c r="E45" i="7" s="1"/>
  <c r="G27" i="3"/>
  <c r="E27" i="3"/>
  <c r="G26" i="3"/>
  <c r="E26" i="3"/>
  <c r="E43" i="7" s="1"/>
  <c r="F16" i="3"/>
  <c r="D16" i="3"/>
  <c r="C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C42" i="1"/>
  <c r="G25" i="1"/>
  <c r="F42" i="1"/>
  <c r="F43" i="1"/>
  <c r="F44" i="1"/>
  <c r="F45" i="1"/>
  <c r="F46" i="1"/>
  <c r="F47" i="1"/>
  <c r="F48" i="1"/>
  <c r="F49" i="1"/>
  <c r="C43" i="1"/>
  <c r="C44" i="1"/>
  <c r="C45" i="1"/>
  <c r="C46" i="1"/>
  <c r="C47" i="1"/>
  <c r="C48" i="1"/>
  <c r="C49" i="1"/>
  <c r="F33" i="1"/>
  <c r="C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E25" i="1"/>
  <c r="G9" i="1"/>
  <c r="G10" i="1"/>
  <c r="G11" i="1"/>
  <c r="G12" i="1"/>
  <c r="G13" i="1"/>
  <c r="G14" i="1"/>
  <c r="G15" i="1"/>
  <c r="G8" i="1"/>
  <c r="G42" i="1" s="1"/>
  <c r="F16" i="1"/>
  <c r="E9" i="1"/>
  <c r="E10" i="1"/>
  <c r="E11" i="1"/>
  <c r="E12" i="1"/>
  <c r="E13" i="1"/>
  <c r="E14" i="1"/>
  <c r="E15" i="1"/>
  <c r="E8" i="1"/>
  <c r="C16" i="1"/>
  <c r="E20" i="10" l="1"/>
  <c r="E22" i="10" s="1"/>
  <c r="C23" i="10"/>
  <c r="I21" i="10"/>
  <c r="O25" i="10"/>
  <c r="P24" i="10"/>
  <c r="E31" i="4"/>
  <c r="G46" i="7"/>
  <c r="D50" i="7"/>
  <c r="F50" i="7"/>
  <c r="G43" i="7"/>
  <c r="G43" i="6"/>
  <c r="E29" i="7"/>
  <c r="E46" i="6"/>
  <c r="E28" i="5"/>
  <c r="G28" i="5"/>
  <c r="G26" i="6"/>
  <c r="E28" i="6"/>
  <c r="E32" i="6"/>
  <c r="F33" i="6"/>
  <c r="E32" i="5"/>
  <c r="G32" i="5"/>
  <c r="G32" i="6"/>
  <c r="G27" i="5"/>
  <c r="E29" i="5"/>
  <c r="E31" i="5"/>
  <c r="C33" i="5"/>
  <c r="G42" i="6"/>
  <c r="E47" i="6"/>
  <c r="E25" i="5"/>
  <c r="E26" i="5"/>
  <c r="G29" i="5"/>
  <c r="G31" i="5"/>
  <c r="D33" i="5"/>
  <c r="E44" i="6"/>
  <c r="G45" i="6"/>
  <c r="G47" i="6"/>
  <c r="G25" i="5"/>
  <c r="G26" i="5"/>
  <c r="E30" i="5"/>
  <c r="F33" i="5"/>
  <c r="G44" i="6"/>
  <c r="E48" i="6"/>
  <c r="E27" i="5"/>
  <c r="G30" i="5"/>
  <c r="E42" i="6"/>
  <c r="G46" i="6"/>
  <c r="G48" i="6"/>
  <c r="D50" i="6"/>
  <c r="E42" i="7"/>
  <c r="G45" i="3"/>
  <c r="G49" i="3"/>
  <c r="G47" i="3"/>
  <c r="G31" i="4"/>
  <c r="G48" i="7"/>
  <c r="E44" i="3"/>
  <c r="G26" i="4"/>
  <c r="E28" i="4"/>
  <c r="E30" i="4"/>
  <c r="E47" i="7"/>
  <c r="E27" i="4"/>
  <c r="G28" i="4"/>
  <c r="G30" i="4"/>
  <c r="G32" i="4"/>
  <c r="G25" i="4"/>
  <c r="E44" i="7"/>
  <c r="G45" i="7"/>
  <c r="G47" i="7"/>
  <c r="G42" i="7"/>
  <c r="G27" i="4"/>
  <c r="E29" i="4"/>
  <c r="C33" i="4"/>
  <c r="E25" i="4"/>
  <c r="G44" i="7"/>
  <c r="E48" i="7"/>
  <c r="C50" i="7"/>
  <c r="E29" i="6"/>
  <c r="C33" i="6"/>
  <c r="E26" i="6"/>
  <c r="E28" i="7"/>
  <c r="G26" i="7"/>
  <c r="G32" i="7"/>
  <c r="D33" i="4"/>
  <c r="E26" i="4"/>
  <c r="F33" i="4"/>
  <c r="G29" i="4"/>
  <c r="E32" i="4"/>
  <c r="C50" i="6"/>
  <c r="F50" i="6"/>
  <c r="G49" i="6"/>
  <c r="G28" i="6"/>
  <c r="D33" i="6"/>
  <c r="G29" i="6"/>
  <c r="E43" i="6"/>
  <c r="E49" i="6"/>
  <c r="E45" i="6"/>
  <c r="E31" i="6"/>
  <c r="G31" i="6"/>
  <c r="E30" i="6"/>
  <c r="E27" i="6"/>
  <c r="E25" i="6"/>
  <c r="G30" i="6"/>
  <c r="G27" i="6"/>
  <c r="G25" i="6"/>
  <c r="C33" i="7"/>
  <c r="G28" i="7"/>
  <c r="G49" i="7"/>
  <c r="E31" i="7"/>
  <c r="G31" i="7"/>
  <c r="E30" i="7"/>
  <c r="E27" i="7"/>
  <c r="E25" i="7"/>
  <c r="G30" i="7"/>
  <c r="G27" i="7"/>
  <c r="G25" i="7"/>
  <c r="E16" i="3"/>
  <c r="E16" i="4"/>
  <c r="E16" i="7"/>
  <c r="G16" i="7"/>
  <c r="E16" i="6"/>
  <c r="G16" i="6"/>
  <c r="G16" i="5"/>
  <c r="E16" i="5"/>
  <c r="G16" i="4"/>
  <c r="C50" i="3"/>
  <c r="G33" i="3"/>
  <c r="G16" i="3"/>
  <c r="G44" i="3"/>
  <c r="E46" i="3"/>
  <c r="G42" i="3"/>
  <c r="E45" i="3"/>
  <c r="E49" i="3"/>
  <c r="E48" i="3"/>
  <c r="E42" i="3"/>
  <c r="E43" i="3"/>
  <c r="G46" i="3"/>
  <c r="G48" i="3"/>
  <c r="G43" i="3"/>
  <c r="E47" i="3"/>
  <c r="E33" i="3"/>
  <c r="F50" i="3"/>
  <c r="D50" i="3"/>
  <c r="G44" i="1"/>
  <c r="E48" i="1"/>
  <c r="E44" i="1"/>
  <c r="G47" i="1"/>
  <c r="E46" i="1"/>
  <c r="E42" i="1"/>
  <c r="E43" i="1"/>
  <c r="G46" i="1"/>
  <c r="G48" i="1"/>
  <c r="E16" i="1"/>
  <c r="G43" i="1"/>
  <c r="E45" i="1"/>
  <c r="E47" i="1"/>
  <c r="E49" i="1"/>
  <c r="F50" i="1"/>
  <c r="G45" i="1"/>
  <c r="G49" i="1"/>
  <c r="G33" i="1"/>
  <c r="C50" i="1"/>
  <c r="E33" i="1"/>
  <c r="G16" i="1"/>
  <c r="E21" i="10" l="1"/>
  <c r="C24" i="10"/>
  <c r="D24" i="10" s="1"/>
  <c r="D23" i="10"/>
  <c r="E23" i="10" s="1"/>
  <c r="I19" i="10"/>
  <c r="I18" i="10"/>
  <c r="I17" i="10"/>
  <c r="I16" i="10"/>
  <c r="I15" i="10"/>
  <c r="I14" i="10"/>
  <c r="I13" i="10"/>
  <c r="I12" i="10"/>
  <c r="I11" i="10"/>
  <c r="I10" i="10"/>
  <c r="I9" i="10"/>
  <c r="K9" i="10" s="1"/>
  <c r="I20" i="10"/>
  <c r="P25" i="10"/>
  <c r="O26" i="10"/>
  <c r="H21" i="10"/>
  <c r="G33" i="5"/>
  <c r="E33" i="5"/>
  <c r="G33" i="4"/>
  <c r="E33" i="4"/>
  <c r="E50" i="3"/>
  <c r="G50" i="6"/>
  <c r="G33" i="6"/>
  <c r="E50" i="6"/>
  <c r="E33" i="6"/>
  <c r="G33" i="7"/>
  <c r="G50" i="7"/>
  <c r="E50" i="7"/>
  <c r="E33" i="7"/>
  <c r="G50" i="3"/>
  <c r="G50" i="1"/>
  <c r="E50" i="1"/>
  <c r="E24" i="10" l="1"/>
  <c r="C25" i="10"/>
  <c r="K10" i="10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O27" i="10"/>
  <c r="P26" i="10"/>
  <c r="H19" i="10"/>
  <c r="H18" i="10"/>
  <c r="H17" i="10"/>
  <c r="H16" i="10"/>
  <c r="H15" i="10"/>
  <c r="H14" i="10"/>
  <c r="H13" i="10"/>
  <c r="H12" i="10"/>
  <c r="H11" i="10"/>
  <c r="H10" i="10"/>
  <c r="H9" i="10"/>
  <c r="J9" i="10" s="1"/>
  <c r="H20" i="10"/>
  <c r="C26" i="10" l="1"/>
  <c r="D26" i="10" s="1"/>
  <c r="D25" i="10"/>
  <c r="J10" i="10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K21" i="10"/>
  <c r="P27" i="10"/>
  <c r="O28" i="10"/>
  <c r="E25" i="10" l="1"/>
  <c r="C27" i="10"/>
  <c r="O29" i="10"/>
  <c r="P28" i="10"/>
  <c r="J21" i="10"/>
  <c r="C28" i="10" l="1"/>
  <c r="D28" i="10" s="1"/>
  <c r="E26" i="10"/>
  <c r="D27" i="10"/>
  <c r="P29" i="10"/>
  <c r="O30" i="10"/>
  <c r="E27" i="10" l="1"/>
  <c r="E28" i="10" s="1"/>
  <c r="C29" i="10"/>
  <c r="O31" i="10"/>
  <c r="P30" i="10"/>
  <c r="C30" i="10" l="1"/>
  <c r="D30" i="10" s="1"/>
  <c r="D29" i="10"/>
  <c r="E29" i="10" s="1"/>
  <c r="O32" i="10"/>
  <c r="P31" i="10"/>
  <c r="E30" i="10" l="1"/>
  <c r="C31" i="10"/>
  <c r="D31" i="10" s="1"/>
  <c r="O33" i="10"/>
  <c r="P33" i="10" s="1"/>
  <c r="P32" i="10"/>
  <c r="C32" i="10" l="1"/>
  <c r="D32" i="10" s="1"/>
  <c r="E31" i="10"/>
  <c r="E32" i="10" l="1"/>
  <c r="C33" i="10"/>
  <c r="D33" i="10" s="1"/>
  <c r="D34" i="10" s="1"/>
  <c r="C34" i="10" l="1"/>
  <c r="F34" i="10" s="1"/>
  <c r="G34" i="10" s="1"/>
  <c r="E33" i="10"/>
  <c r="E36" i="10" s="1"/>
  <c r="C13" i="8" s="1"/>
  <c r="H13" i="8" s="1"/>
  <c r="I13" i="8" s="1"/>
  <c r="I34" i="10" l="1"/>
  <c r="H34" i="10" s="1"/>
  <c r="E34" i="10"/>
  <c r="H31" i="10" l="1"/>
  <c r="L31" i="10" s="1"/>
  <c r="H27" i="10"/>
  <c r="L27" i="10" s="1"/>
  <c r="H23" i="10"/>
  <c r="L23" i="10" s="1"/>
  <c r="H26" i="10"/>
  <c r="L26" i="10" s="1"/>
  <c r="H22" i="10"/>
  <c r="L22" i="10" s="1"/>
  <c r="H30" i="10"/>
  <c r="L30" i="10" s="1"/>
  <c r="H33" i="10"/>
  <c r="L33" i="10" s="1"/>
  <c r="H29" i="10"/>
  <c r="L29" i="10" s="1"/>
  <c r="H25" i="10"/>
  <c r="L25" i="10" s="1"/>
  <c r="H32" i="10"/>
  <c r="L32" i="10" s="1"/>
  <c r="H28" i="10"/>
  <c r="L28" i="10" s="1"/>
  <c r="H24" i="10"/>
  <c r="L24" i="10" s="1"/>
  <c r="I30" i="10"/>
  <c r="M30" i="10" s="1"/>
  <c r="I26" i="10"/>
  <c r="M26" i="10" s="1"/>
  <c r="I22" i="10"/>
  <c r="M22" i="10" s="1"/>
  <c r="I23" i="10"/>
  <c r="M23" i="10" s="1"/>
  <c r="I33" i="10"/>
  <c r="M33" i="10" s="1"/>
  <c r="I29" i="10"/>
  <c r="M29" i="10" s="1"/>
  <c r="I25" i="10"/>
  <c r="M25" i="10" s="1"/>
  <c r="I32" i="10"/>
  <c r="M32" i="10" s="1"/>
  <c r="I28" i="10"/>
  <c r="M28" i="10" s="1"/>
  <c r="I24" i="10"/>
  <c r="M24" i="10" s="1"/>
  <c r="I31" i="10"/>
  <c r="M31" i="10" s="1"/>
  <c r="I27" i="10"/>
  <c r="M27" i="10" s="1"/>
  <c r="K22" i="10" l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M34" i="10"/>
  <c r="J22" i="10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L34" i="10"/>
  <c r="J34" i="10" l="1"/>
  <c r="J36" i="10"/>
  <c r="K36" i="10"/>
  <c r="K34" i="10"/>
  <c r="C14" i="8" l="1"/>
  <c r="C15" i="8" l="1"/>
  <c r="H15" i="8" s="1"/>
  <c r="I15" i="8" s="1"/>
  <c r="H14" i="8"/>
  <c r="I14" i="8" s="1"/>
</calcChain>
</file>

<file path=xl/sharedStrings.xml><?xml version="1.0" encoding="utf-8"?>
<sst xmlns="http://schemas.openxmlformats.org/spreadsheetml/2006/main" count="611" uniqueCount="154">
  <si>
    <t xml:space="preserve">Class </t>
  </si>
  <si>
    <t>Current DNG Revenue</t>
  </si>
  <si>
    <t>$ Increase/</t>
  </si>
  <si>
    <t>(Decrease)</t>
  </si>
  <si>
    <t>% Increase/</t>
  </si>
  <si>
    <t>-Decrease</t>
  </si>
  <si>
    <t xml:space="preserve">(a) </t>
  </si>
  <si>
    <t xml:space="preserve">(c) </t>
  </si>
  <si>
    <t>(d)</t>
  </si>
  <si>
    <t xml:space="preserve">(e) </t>
  </si>
  <si>
    <t xml:space="preserve">(f) </t>
  </si>
  <si>
    <t>GS</t>
  </si>
  <si>
    <t>FS</t>
  </si>
  <si>
    <t>IS</t>
  </si>
  <si>
    <t>TBF</t>
  </si>
  <si>
    <t>NGV</t>
  </si>
  <si>
    <t>DNG Revenue Change Plus TBF Discount</t>
  </si>
  <si>
    <t>TSS</t>
  </si>
  <si>
    <t>TSM</t>
  </si>
  <si>
    <t>TSL</t>
  </si>
  <si>
    <t xml:space="preserve">Total </t>
  </si>
  <si>
    <r>
      <t xml:space="preserve">(b) </t>
    </r>
    <r>
      <rPr>
        <vertAlign val="superscript"/>
        <sz val="11"/>
        <color rgb="FF000000"/>
        <rFont val="Times New Roman"/>
        <family val="1"/>
      </rPr>
      <t>1</t>
    </r>
  </si>
  <si>
    <t xml:space="preserve"> Impact of all UAE COS Recommendations</t>
  </si>
  <si>
    <t>Incremental Impact of UAE Recommended LNG Rate Base Correction</t>
  </si>
  <si>
    <t xml:space="preserve">COS Results with All UAE COS Recommendations </t>
  </si>
  <si>
    <t>at DEU Proposed Revenue Requirement</t>
  </si>
  <si>
    <t>COS Results with UAE Allocation Factor 230 Design-Day / Throughput Weighting Recommendation</t>
  </si>
  <si>
    <t>Incremental Impact of UAE Allocation Factor 230 Design-Day / Throughput Weighting Recommendation</t>
  </si>
  <si>
    <t>DNG Revenue Change
 Plus TBF Discount</t>
  </si>
  <si>
    <t xml:space="preserve">(b) </t>
  </si>
  <si>
    <t>TABLE 1</t>
  </si>
  <si>
    <t>TABLE 2</t>
  </si>
  <si>
    <t xml:space="preserve">TABLE 3 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</si>
  <si>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</si>
  <si>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</si>
  <si>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</si>
  <si>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</si>
  <si>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</si>
  <si>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</si>
  <si>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</si>
  <si>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</si>
  <si>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</si>
  <si>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</si>
  <si>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</si>
  <si>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</si>
  <si>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</si>
  <si>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 xml:space="preserve">at DEU Proposed Revenue Requirement </t>
  </si>
  <si>
    <t xml:space="preserve">1. Reflects a redistribution of Current DNG Revenue among the TSS, TSM, TSL and TBF classes based on the rate design current revenue </t>
  </si>
  <si>
    <t xml:space="preserve">which nearly equals the TBF current rate design revenue. Includes FT1-L revenues. </t>
  </si>
  <si>
    <t xml:space="preserve">TSS, TSM, and TSL current revenue is set equal to rate design current revenue and the remaining current revenue is attributed to TBF, </t>
  </si>
  <si>
    <t>Notes</t>
  </si>
  <si>
    <t xml:space="preserve">1. See Note 1 on page 1. </t>
  </si>
  <si>
    <t>Line</t>
  </si>
  <si>
    <t>No.</t>
  </si>
  <si>
    <r>
      <t xml:space="preserve">DNG Revenue Change
 Plus TBF Discount </t>
    </r>
    <r>
      <rPr>
        <b/>
        <vertAlign val="superscript"/>
        <sz val="11"/>
        <color rgb="FF000000"/>
        <rFont val="Times New Roman"/>
        <family val="1"/>
      </rPr>
      <t>2</t>
    </r>
  </si>
  <si>
    <r>
      <t xml:space="preserve">DNG Revenue Change
 Plus TBF Discount </t>
    </r>
    <r>
      <rPr>
        <b/>
        <vertAlign val="superscript"/>
        <sz val="11"/>
        <color rgb="FF000000"/>
        <rFont val="Times New Roman"/>
        <family val="1"/>
      </rPr>
      <t>3</t>
    </r>
  </si>
  <si>
    <t xml:space="preserve">Current DNG Revenue </t>
  </si>
  <si>
    <t xml:space="preserve">DNG Revenue Change
 Plus TBF Discount </t>
  </si>
  <si>
    <r>
      <t xml:space="preserve">at DEU Proposed Revenue Requirement </t>
    </r>
    <r>
      <rPr>
        <b/>
        <vertAlign val="superscript"/>
        <sz val="11"/>
        <color theme="1"/>
        <rFont val="Times New Roman"/>
        <family val="1"/>
      </rPr>
      <t>4</t>
    </r>
  </si>
  <si>
    <t xml:space="preserve">except for TS &amp; TBF Present Rev Correction and Load Factor Weighting for Factor 230. </t>
  </si>
  <si>
    <t>except for TS &amp; TBF Present Rev Correction.</t>
  </si>
  <si>
    <t xml:space="preserve">3. See 22-057-03 UAE Direct RR &amp; COS Model, COS Sum TS Split tab. Reflects results with all UAE adjustments turned off on UAE Adjustments tab, </t>
  </si>
  <si>
    <t xml:space="preserve">2. See 22-057-03 UAE Direct RR &amp; COS Model, COS Sum TS Split tab. Reflects results with all UAE adjustments turned off on UAE Adjustments tab, </t>
  </si>
  <si>
    <t xml:space="preserve">4. Table 1 - Table 2. </t>
  </si>
  <si>
    <t>Results under DEU Proposed COS Methods</t>
  </si>
  <si>
    <t xml:space="preserve">at UAE Recommended Revenue Requirement </t>
  </si>
  <si>
    <t xml:space="preserve">2. See 22-057-03 UAE Direct RR &amp; COS Model, COS Sum TS Split tab. Reflects results with all UAE revenue requirement adjustments, </t>
  </si>
  <si>
    <t xml:space="preserve">TS &amp; TBF Present Rev Correction, and Load Factor Weighting for Factor 230 turned on on UAE Adjustments tab. </t>
  </si>
  <si>
    <t xml:space="preserve">TS &amp; TBF Present Rev Correction turned on on UAE Adjustments tab. </t>
  </si>
  <si>
    <t>2. See 22-057-03 UAE Direct RR &amp; COS Model, COS Sum TS Split tab. Reflects results with all UAE revenue requirement adjustments and</t>
  </si>
  <si>
    <t xml:space="preserve">TS &amp; TBF Present Rev Correction, Load Factor Weighting for Factor 230, and IHP Mains Allocation turned on on UAE Adjustments tab. </t>
  </si>
  <si>
    <r>
      <t xml:space="preserve">at DEU Proposed Revenue Requirement </t>
    </r>
    <r>
      <rPr>
        <b/>
        <vertAlign val="superscript"/>
        <sz val="12"/>
        <color theme="1"/>
        <rFont val="Times New Roman"/>
        <family val="1"/>
      </rPr>
      <t>3</t>
    </r>
  </si>
  <si>
    <r>
      <t>at UAE Recommended Revenue Requirement</t>
    </r>
    <r>
      <rPr>
        <b/>
        <vertAlign val="superscript"/>
        <sz val="12"/>
        <color theme="1"/>
        <rFont val="Times New Roman"/>
        <family val="1"/>
      </rPr>
      <t xml:space="preserve"> 3</t>
    </r>
  </si>
  <si>
    <t>2. See 22-057-03 UAE Direct RR &amp; COS Model, COS Sum TS Split tab. Reflects results with all UAE revenue requirement adjustments turned off,</t>
  </si>
  <si>
    <t xml:space="preserve">and TS &amp; TBF Present Rev Correction, Load Factor Weighting for Factor 230, and IHP Mains Allocation turned on on UAE Adjustments tab. </t>
  </si>
  <si>
    <r>
      <t xml:space="preserve">at UAE Recommended Revenue Requirement </t>
    </r>
    <r>
      <rPr>
        <b/>
        <vertAlign val="superscript"/>
        <sz val="12"/>
        <color theme="1"/>
        <rFont val="Times New Roman"/>
        <family val="1"/>
      </rPr>
      <t>3</t>
    </r>
  </si>
  <si>
    <r>
      <t xml:space="preserve">at UAE Recommended Revenue Requirement </t>
    </r>
    <r>
      <rPr>
        <b/>
        <vertAlign val="superscript"/>
        <sz val="12"/>
        <color theme="1"/>
        <rFont val="Times New Roman"/>
        <family val="1"/>
      </rPr>
      <t>4</t>
    </r>
  </si>
  <si>
    <r>
      <t xml:space="preserve">at DEU Proposed Revenue Requirement </t>
    </r>
    <r>
      <rPr>
        <b/>
        <vertAlign val="superscript"/>
        <sz val="12"/>
        <color theme="1"/>
        <rFont val="Times New Roman"/>
        <family val="1"/>
      </rPr>
      <t>4</t>
    </r>
  </si>
  <si>
    <t>2. See 22-057-03 UAE Direct RR &amp; COS Model, COS Sum TS Split tab. Reflects results with all UAE revenue requirement and COS adjustments</t>
  </si>
  <si>
    <t xml:space="preserve">turned on on the UAE Adjustments tab. </t>
  </si>
  <si>
    <t xml:space="preserve">4. Table 14 - Table 5 (page 2). </t>
  </si>
  <si>
    <t xml:space="preserve">3. Table 14 - Table 9 (page 4). </t>
  </si>
  <si>
    <t xml:space="preserve">2. See 22-057-03 UAE Direct RR &amp; COS Model, COS Sum TS Split tab. Reflects results with all UAE revenue requirement adjustments turned off </t>
  </si>
  <si>
    <t xml:space="preserve">and all UAE COS adjustments turned on on the UAE Adjustments tab. </t>
  </si>
  <si>
    <t xml:space="preserve">3. Table 11 - Table 7 (page 3). </t>
  </si>
  <si>
    <t xml:space="preserve">4. Table 11 - Table 2 (page 1). </t>
  </si>
  <si>
    <t xml:space="preserve">for each of these classes. Total Current DNG revenue for TSS, TSM, TSL, and TBF combined is unchanged from DEU's depiction. </t>
  </si>
  <si>
    <t xml:space="preserve">4. Table 4 - Table 5. </t>
  </si>
  <si>
    <t>Incremental Impact of UAE Recommended Large Diameter IHP Mains Allocation</t>
  </si>
  <si>
    <t>COS Results with UAE Factor 230 Design-Day / Throughput Weight. &amp; IHP Mains Alloc. Recommendations</t>
  </si>
  <si>
    <t xml:space="preserve">Line </t>
  </si>
  <si>
    <t xml:space="preserve">No. </t>
  </si>
  <si>
    <t>Data Sources/Notes</t>
  </si>
  <si>
    <r>
      <t xml:space="preserve">LNG Cap. Ex. </t>
    </r>
    <r>
      <rPr>
        <vertAlign val="superscript"/>
        <sz val="11"/>
        <color theme="1"/>
        <rFont val="Times New Roman"/>
        <family val="1"/>
      </rPr>
      <t>1</t>
    </r>
  </si>
  <si>
    <t xml:space="preserve">1. DEU Exhibit 4.20 Summers Testimony - Electronic Model 5-2-2022, 101_106 PROJECTION tab. </t>
  </si>
  <si>
    <t>Year 1</t>
  </si>
  <si>
    <t>Year 2</t>
  </si>
  <si>
    <t>Accumulated Book Dep.</t>
  </si>
  <si>
    <r>
      <t>Tax Depreciation Expense</t>
    </r>
    <r>
      <rPr>
        <b/>
        <vertAlign val="superscript"/>
        <sz val="11"/>
        <color theme="1"/>
        <rFont val="Times New Roman"/>
        <family val="1"/>
      </rPr>
      <t xml:space="preserve"> 2</t>
    </r>
  </si>
  <si>
    <t>ADIT- State</t>
  </si>
  <si>
    <t>Month</t>
  </si>
  <si>
    <t>Cumulative Gross Additions</t>
  </si>
  <si>
    <r>
      <t xml:space="preserve">Book Depreciation Expense </t>
    </r>
    <r>
      <rPr>
        <b/>
        <vertAlign val="superscript"/>
        <sz val="11"/>
        <color theme="1"/>
        <rFont val="Times New Roman"/>
        <family val="1"/>
      </rPr>
      <t>1</t>
    </r>
  </si>
  <si>
    <r>
      <t>Deferred Tax - Fed</t>
    </r>
    <r>
      <rPr>
        <b/>
        <vertAlign val="superscript"/>
        <sz val="11"/>
        <color theme="1"/>
        <rFont val="Times New Roman"/>
        <family val="1"/>
      </rPr>
      <t xml:space="preserve"> 3</t>
    </r>
  </si>
  <si>
    <r>
      <t xml:space="preserve">Deferred Tax - State </t>
    </r>
    <r>
      <rPr>
        <b/>
        <vertAlign val="superscript"/>
        <sz val="11"/>
        <color theme="1"/>
        <rFont val="Times New Roman"/>
        <family val="1"/>
      </rPr>
      <t>3</t>
    </r>
  </si>
  <si>
    <t xml:space="preserve">2023 ADIT Proration Calculation </t>
  </si>
  <si>
    <t>Fed</t>
  </si>
  <si>
    <t>State</t>
  </si>
  <si>
    <t>Days</t>
  </si>
  <si>
    <t>Factor</t>
  </si>
  <si>
    <t>2023 Total</t>
  </si>
  <si>
    <t xml:space="preserve">2. Based on 15-year MACRS general depreciation system applicable to Liquified Natural Gas Plant. Assumes mid-year convention applies. </t>
  </si>
  <si>
    <t>2022 Additions</t>
  </si>
  <si>
    <t>Book - Tax Dep.</t>
  </si>
  <si>
    <t>ADIT -
 Fed</t>
  </si>
  <si>
    <t xml:space="preserve">2022 Total </t>
  </si>
  <si>
    <t xml:space="preserve">3. DEU Exhibit 4.20 Summers Testimony - Electronic Model 5-2-2022, Taxes tab, lines 2-3.  State rate reflects average state tax rate updated October 2021 per DEU. </t>
  </si>
  <si>
    <t xml:space="preserve">1. Depreciation rate of 2.5% from DEU Exhibit 3.18. </t>
  </si>
  <si>
    <t>Average</t>
  </si>
  <si>
    <t xml:space="preserve"> UAE LNG Plant Accumulated Depreciation and ADIT Calculation</t>
  </si>
  <si>
    <t>Gross Plant</t>
  </si>
  <si>
    <t>Net Rate Base</t>
  </si>
  <si>
    <t xml:space="preserve">2023 Average LNG Balances (ADIT Prorated) </t>
  </si>
  <si>
    <r>
      <t xml:space="preserve">ADIT </t>
    </r>
    <r>
      <rPr>
        <vertAlign val="superscript"/>
        <sz val="11"/>
        <color theme="1"/>
        <rFont val="Times New Roman"/>
        <family val="1"/>
      </rPr>
      <t>2</t>
    </r>
  </si>
  <si>
    <r>
      <t xml:space="preserve">LNG Land </t>
    </r>
    <r>
      <rPr>
        <vertAlign val="superscript"/>
        <sz val="11"/>
        <color theme="1"/>
        <rFont val="Times New Roman"/>
        <family val="1"/>
      </rPr>
      <t>3</t>
    </r>
  </si>
  <si>
    <r>
      <t>Depreciable LNG Plant</t>
    </r>
    <r>
      <rPr>
        <vertAlign val="superscript"/>
        <sz val="11"/>
        <color theme="1"/>
        <rFont val="Times New Roman"/>
        <family val="1"/>
      </rPr>
      <t xml:space="preserve"> 4</t>
    </r>
  </si>
  <si>
    <r>
      <t>Depreciation Rate</t>
    </r>
    <r>
      <rPr>
        <vertAlign val="superscript"/>
        <sz val="11"/>
        <color theme="1"/>
        <rFont val="Times New Roman"/>
        <family val="1"/>
      </rPr>
      <t xml:space="preserve"> 5</t>
    </r>
  </si>
  <si>
    <t xml:space="preserve">4. Line 8 - Line 12. </t>
  </si>
  <si>
    <t>3. DEU Exhibit 4.20 Summers Testimony - Electronic Model 5-2-2022, COS Detail TS Split tab, numbered row 985.</t>
  </si>
  <si>
    <t xml:space="preserve">5. DEU Exhibit 3.18 </t>
  </si>
  <si>
    <r>
      <t xml:space="preserve">Annual Depreciation Expense </t>
    </r>
    <r>
      <rPr>
        <vertAlign val="superscript"/>
        <sz val="11"/>
        <color theme="1"/>
        <rFont val="Times New Roman"/>
        <family val="1"/>
      </rPr>
      <t>6</t>
    </r>
  </si>
  <si>
    <t>LNG Balances in DEU COS</t>
  </si>
  <si>
    <r>
      <t xml:space="preserve">Accumulated Depreciation </t>
    </r>
    <r>
      <rPr>
        <vertAlign val="superscript"/>
        <sz val="11"/>
        <color theme="1"/>
        <rFont val="Times New Roman"/>
        <family val="1"/>
      </rPr>
      <t>2</t>
    </r>
  </si>
  <si>
    <r>
      <t xml:space="preserve">Gross Plant </t>
    </r>
    <r>
      <rPr>
        <vertAlign val="superscript"/>
        <sz val="11"/>
        <color theme="1"/>
        <rFont val="Times New Roman"/>
        <family val="1"/>
      </rPr>
      <t>7</t>
    </r>
  </si>
  <si>
    <r>
      <t xml:space="preserve">Accumulated Dep./Amort. </t>
    </r>
    <r>
      <rPr>
        <vertAlign val="superscript"/>
        <sz val="11"/>
        <color theme="1"/>
        <rFont val="Times New Roman"/>
        <family val="1"/>
      </rPr>
      <t>8</t>
    </r>
  </si>
  <si>
    <r>
      <t xml:space="preserve">ADIT </t>
    </r>
    <r>
      <rPr>
        <vertAlign val="superscript"/>
        <sz val="11"/>
        <color theme="1"/>
        <rFont val="Times New Roman"/>
        <family val="1"/>
      </rPr>
      <t>8</t>
    </r>
  </si>
  <si>
    <t>7. DEU Exhibit 4.20 Summers Testimony - Electronic Model 5-2-2022, COS Detail TS Split tab, numbered rows 980 and 985.</t>
  </si>
  <si>
    <t xml:space="preserve">8. DEU Exhibit 4.20 Summers Testimony - Electronic Model 5-2-2022, Dist Plant tab, Excel rows 5 and 6.  </t>
  </si>
  <si>
    <t>6. Line 13 × Line 14.</t>
  </si>
  <si>
    <t>UAE LNG Plant Rate Base Calculation</t>
  </si>
  <si>
    <t>UAE Correction</t>
  </si>
  <si>
    <t xml:space="preserve">LNG </t>
  </si>
  <si>
    <t>Non-LNG</t>
  </si>
  <si>
    <t>at UAE Recommended Revenue Requirement</t>
  </si>
  <si>
    <t xml:space="preserve">2. UAE Exhibit COS 2.3, p. 2. </t>
  </si>
  <si>
    <r>
      <t>MACRS - 15-Year</t>
    </r>
    <r>
      <rPr>
        <vertAlign val="superscript"/>
        <sz val="11"/>
        <color theme="1"/>
        <rFont val="Times New Roman"/>
        <family val="1"/>
      </rPr>
      <t xml:space="preserve"> 2</t>
    </r>
  </si>
  <si>
    <r>
      <t xml:space="preserve">DNG Revenue Change to Achieve
 Equalized ROR </t>
    </r>
    <r>
      <rPr>
        <b/>
        <vertAlign val="superscript"/>
        <sz val="11"/>
        <color rgb="FF000000"/>
        <rFont val="Times New Roman"/>
        <family val="1"/>
      </rPr>
      <t>2</t>
    </r>
  </si>
  <si>
    <r>
      <t xml:space="preserve">DNG Revenue Change to Achieve 
Equalized ROR </t>
    </r>
    <r>
      <rPr>
        <b/>
        <vertAlign val="superscript"/>
        <sz val="11"/>
        <color rgb="FF000000"/>
        <rFont val="Times New Roman"/>
        <family val="1"/>
      </rPr>
      <t>3</t>
    </r>
  </si>
  <si>
    <r>
      <t xml:space="preserve">DNG Revenue Change to Achieve
Equalized ROR </t>
    </r>
    <r>
      <rPr>
        <b/>
        <vertAlign val="superscript"/>
        <sz val="11"/>
        <color rgb="FF000000"/>
        <rFont val="Times New Roman"/>
        <family val="1"/>
      </rPr>
      <t>2</t>
    </r>
  </si>
  <si>
    <t xml:space="preserve">DNG Revenue Change to Achieve
 Equalized ROR </t>
  </si>
  <si>
    <t>DNG Revenue Change to Achieve 
Equalized ROR</t>
  </si>
  <si>
    <r>
      <t xml:space="preserve">DNG Revenue Change to Achieve 
Equalized ROR </t>
    </r>
    <r>
      <rPr>
        <b/>
        <vertAlign val="superscript"/>
        <sz val="11"/>
        <color rgb="FF000000"/>
        <rFont val="Times New Roman"/>
        <family val="1"/>
      </rPr>
      <t>2</t>
    </r>
  </si>
  <si>
    <t xml:space="preserve">3. Table 9 - Table 4 (page 2). </t>
  </si>
  <si>
    <t xml:space="preserve">3. Table 7 - Table 1 (page 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</si>
</sst>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7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0" fontId="2" fillId="0" borderId="9" xfId="2" applyNumberFormat="1" applyFont="1" applyBorder="1" applyAlignment="1">
      <alignment horizontal="right" vertical="center"/>
    </xf>
    <xf numFmtId="10" fontId="2" fillId="0" borderId="10" xfId="2" applyNumberFormat="1" applyFont="1" applyBorder="1" applyAlignment="1">
      <alignment horizontal="right" vertical="center"/>
    </xf>
    <xf numFmtId="10" fontId="2" fillId="0" borderId="11" xfId="2" applyNumberFormat="1" applyFont="1" applyBorder="1" applyAlignment="1">
      <alignment horizontal="right" vertical="center"/>
    </xf>
    <xf numFmtId="5" fontId="2" fillId="0" borderId="9" xfId="0" applyNumberFormat="1" applyFont="1" applyBorder="1" applyAlignment="1">
      <alignment horizontal="right" vertical="center"/>
    </xf>
    <xf numFmtId="5" fontId="2" fillId="0" borderId="10" xfId="0" applyNumberFormat="1" applyFont="1" applyBorder="1" applyAlignment="1">
      <alignment horizontal="right" vertical="center"/>
    </xf>
    <xf numFmtId="5" fontId="0" fillId="0" borderId="11" xfId="0" applyNumberFormat="1" applyBorder="1"/>
    <xf numFmtId="5" fontId="2" fillId="0" borderId="9" xfId="1" applyNumberFormat="1" applyFont="1" applyBorder="1" applyAlignment="1">
      <alignment horizontal="right" vertical="center"/>
    </xf>
    <xf numFmtId="5" fontId="2" fillId="0" borderId="10" xfId="1" applyNumberFormat="1" applyFont="1" applyBorder="1" applyAlignment="1">
      <alignment horizontal="right" vertical="center"/>
    </xf>
    <xf numFmtId="5" fontId="0" fillId="0" borderId="11" xfId="1" applyNumberFormat="1" applyFont="1" applyBorder="1"/>
    <xf numFmtId="0" fontId="5" fillId="0" borderId="0" xfId="0" applyFont="1"/>
    <xf numFmtId="0" fontId="0" fillId="0" borderId="11" xfId="0" applyBorder="1"/>
    <xf numFmtId="0" fontId="3" fillId="0" borderId="0" xfId="0" applyFont="1" applyBorder="1" applyAlignment="1">
      <alignment horizontal="center" wrapText="1"/>
    </xf>
    <xf numFmtId="5" fontId="0" fillId="0" borderId="0" xfId="0" applyNumberFormat="1"/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vertical="center"/>
    </xf>
    <xf numFmtId="0" fontId="0" fillId="0" borderId="7" xfId="0" applyBorder="1"/>
    <xf numFmtId="0" fontId="5" fillId="0" borderId="7" xfId="0" applyFont="1" applyBorder="1"/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10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5" fontId="2" fillId="0" borderId="0" xfId="0" applyNumberFormat="1" applyFont="1" applyBorder="1" applyAlignment="1">
      <alignment horizontal="right" vertical="center"/>
    </xf>
    <xf numFmtId="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0" xfId="1" applyNumberFormat="1" applyFont="1" applyFill="1"/>
    <xf numFmtId="5" fontId="0" fillId="2" borderId="0" xfId="1" applyNumberFormat="1" applyFont="1" applyFill="1" applyBorder="1"/>
    <xf numFmtId="0" fontId="0" fillId="2" borderId="7" xfId="0" applyFill="1" applyBorder="1"/>
    <xf numFmtId="16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4" xfId="0" applyFill="1" applyBorder="1"/>
    <xf numFmtId="164" fontId="13" fillId="2" borderId="10" xfId="1" applyNumberFormat="1" applyFont="1" applyFill="1" applyBorder="1"/>
    <xf numFmtId="10" fontId="13" fillId="2" borderId="10" xfId="0" applyNumberFormat="1" applyFont="1" applyFill="1" applyBorder="1" applyAlignment="1">
      <alignment horizontal="center"/>
    </xf>
    <xf numFmtId="9" fontId="13" fillId="2" borderId="15" xfId="0" applyNumberFormat="1" applyFont="1" applyFill="1" applyBorder="1" applyAlignment="1">
      <alignment horizontal="center"/>
    </xf>
    <xf numFmtId="165" fontId="13" fillId="2" borderId="15" xfId="2" applyNumberFormat="1" applyFont="1" applyFill="1" applyBorder="1" applyAlignment="1">
      <alignment horizontal="center"/>
    </xf>
    <xf numFmtId="5" fontId="6" fillId="2" borderId="15" xfId="1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37" fontId="0" fillId="2" borderId="10" xfId="1" applyNumberFormat="1" applyFont="1" applyFill="1" applyBorder="1"/>
    <xf numFmtId="0" fontId="0" fillId="2" borderId="10" xfId="0" applyFill="1" applyBorder="1"/>
    <xf numFmtId="17" fontId="0" fillId="2" borderId="10" xfId="0" applyNumberFormat="1" applyFill="1" applyBorder="1" applyAlignment="1">
      <alignment horizontal="left"/>
    </xf>
    <xf numFmtId="37" fontId="0" fillId="2" borderId="10" xfId="0" applyNumberFormat="1" applyFill="1" applyBorder="1"/>
    <xf numFmtId="17" fontId="0" fillId="2" borderId="15" xfId="0" applyNumberFormat="1" applyFill="1" applyBorder="1" applyAlignment="1">
      <alignment horizontal="left"/>
    </xf>
    <xf numFmtId="37" fontId="0" fillId="2" borderId="15" xfId="1" applyNumberFormat="1" applyFont="1" applyFill="1" applyBorder="1"/>
    <xf numFmtId="37" fontId="0" fillId="2" borderId="15" xfId="0" applyNumberFormat="1" applyFill="1" applyBorder="1"/>
    <xf numFmtId="0" fontId="0" fillId="2" borderId="15" xfId="0" applyFill="1" applyBorder="1" applyAlignment="1">
      <alignment horizontal="center"/>
    </xf>
    <xf numFmtId="37" fontId="0" fillId="2" borderId="9" xfId="0" applyNumberFormat="1" applyFill="1" applyBorder="1"/>
    <xf numFmtId="0" fontId="0" fillId="2" borderId="10" xfId="0" applyFill="1" applyBorder="1" applyAlignment="1">
      <alignment horizontal="center"/>
    </xf>
    <xf numFmtId="10" fontId="0" fillId="2" borderId="5" xfId="2" applyNumberFormat="1" applyFont="1" applyFill="1" applyBorder="1"/>
    <xf numFmtId="17" fontId="0" fillId="2" borderId="11" xfId="0" applyNumberFormat="1" applyFill="1" applyBorder="1" applyAlignment="1">
      <alignment horizontal="left"/>
    </xf>
    <xf numFmtId="37" fontId="0" fillId="2" borderId="11" xfId="1" applyNumberFormat="1" applyFont="1" applyFill="1" applyBorder="1"/>
    <xf numFmtId="37" fontId="0" fillId="2" borderId="11" xfId="0" applyNumberFormat="1" applyFill="1" applyBorder="1"/>
    <xf numFmtId="0" fontId="0" fillId="2" borderId="11" xfId="0" applyFill="1" applyBorder="1" applyAlignment="1">
      <alignment horizontal="center"/>
    </xf>
    <xf numFmtId="37" fontId="0" fillId="2" borderId="0" xfId="0" applyNumberFormat="1" applyFill="1"/>
    <xf numFmtId="0" fontId="0" fillId="2" borderId="14" xfId="0" applyFill="1" applyBorder="1"/>
    <xf numFmtId="16" fontId="0" fillId="2" borderId="0" xfId="0" applyNumberFormat="1" applyFill="1"/>
    <xf numFmtId="0" fontId="0" fillId="0" borderId="0" xfId="0" applyAlignment="1">
      <alignment horizontal="left"/>
    </xf>
    <xf numFmtId="37" fontId="0" fillId="0" borderId="0" xfId="0" applyNumberFormat="1"/>
    <xf numFmtId="37" fontId="0" fillId="2" borderId="9" xfId="1" applyNumberFormat="1" applyFont="1" applyFill="1" applyBorder="1"/>
    <xf numFmtId="10" fontId="0" fillId="2" borderId="0" xfId="2" applyNumberFormat="1" applyFont="1" applyFill="1"/>
    <xf numFmtId="37" fontId="0" fillId="2" borderId="12" xfId="1" applyNumberFormat="1" applyFont="1" applyFill="1" applyBorder="1"/>
    <xf numFmtId="0" fontId="0" fillId="2" borderId="14" xfId="0" applyFill="1" applyBorder="1" applyAlignment="1">
      <alignment horizontal="center"/>
    </xf>
    <xf numFmtId="37" fontId="0" fillId="2" borderId="4" xfId="0" applyNumberFormat="1" applyFill="1" applyBorder="1"/>
    <xf numFmtId="10" fontId="0" fillId="2" borderId="10" xfId="2" applyNumberFormat="1" applyFont="1" applyFill="1" applyBorder="1"/>
    <xf numFmtId="37" fontId="0" fillId="2" borderId="6" xfId="0" applyNumberFormat="1" applyFill="1" applyBorder="1"/>
    <xf numFmtId="10" fontId="0" fillId="2" borderId="11" xfId="2" applyNumberFormat="1" applyFont="1" applyFill="1" applyBorder="1"/>
    <xf numFmtId="17" fontId="0" fillId="2" borderId="12" xfId="0" applyNumberFormat="1" applyFill="1" applyBorder="1" applyAlignment="1">
      <alignment horizontal="left"/>
    </xf>
    <xf numFmtId="37" fontId="0" fillId="2" borderId="14" xfId="0" applyNumberFormat="1" applyFill="1" applyBorder="1"/>
    <xf numFmtId="10" fontId="0" fillId="2" borderId="15" xfId="2" applyNumberFormat="1" applyFont="1" applyFill="1" applyBorder="1"/>
    <xf numFmtId="0" fontId="0" fillId="2" borderId="12" xfId="0" applyFill="1" applyBorder="1" applyAlignment="1">
      <alignment horizontal="left"/>
    </xf>
    <xf numFmtId="37" fontId="0" fillId="2" borderId="13" xfId="0" applyNumberFormat="1" applyFill="1" applyBorder="1"/>
    <xf numFmtId="7" fontId="0" fillId="2" borderId="0" xfId="0" applyNumberFormat="1" applyFill="1" applyBorder="1"/>
    <xf numFmtId="37" fontId="0" fillId="2" borderId="0" xfId="0" applyNumberFormat="1" applyFill="1" applyBorder="1"/>
    <xf numFmtId="0" fontId="0" fillId="2" borderId="6" xfId="0" applyFill="1" applyBorder="1"/>
    <xf numFmtId="0" fontId="0" fillId="2" borderId="11" xfId="0" applyFill="1" applyBorder="1"/>
    <xf numFmtId="0" fontId="0" fillId="2" borderId="1" xfId="0" applyFill="1" applyBorder="1"/>
    <xf numFmtId="10" fontId="0" fillId="2" borderId="11" xfId="1" applyNumberFormat="1" applyFont="1" applyFill="1" applyBorder="1"/>
    <xf numFmtId="5" fontId="0" fillId="2" borderId="9" xfId="1" applyNumberFormat="1" applyFont="1" applyFill="1" applyBorder="1"/>
    <xf numFmtId="5" fontId="0" fillId="2" borderId="10" xfId="1" applyNumberFormat="1" applyFont="1" applyFill="1" applyBorder="1"/>
    <xf numFmtId="5" fontId="0" fillId="2" borderId="11" xfId="1" applyNumberFormat="1" applyFont="1" applyFill="1" applyBorder="1"/>
    <xf numFmtId="5" fontId="0" fillId="2" borderId="3" xfId="1" applyNumberFormat="1" applyFont="1" applyFill="1" applyBorder="1"/>
    <xf numFmtId="5" fontId="0" fillId="2" borderId="5" xfId="1" applyNumberFormat="1" applyFont="1" applyFill="1" applyBorder="1"/>
    <xf numFmtId="5" fontId="0" fillId="2" borderId="8" xfId="1" applyNumberFormat="1" applyFont="1" applyFill="1" applyBorder="1"/>
    <xf numFmtId="0" fontId="0" fillId="2" borderId="9" xfId="0" applyFill="1" applyBorder="1"/>
    <xf numFmtId="0" fontId="13" fillId="2" borderId="0" xfId="0" applyFont="1" applyFill="1"/>
    <xf numFmtId="0" fontId="13" fillId="2" borderId="7" xfId="0" applyFont="1" applyFill="1" applyBorder="1"/>
    <xf numFmtId="0" fontId="13" fillId="2" borderId="0" xfId="0" applyFont="1" applyFill="1" applyBorder="1"/>
    <xf numFmtId="0" fontId="13" fillId="0" borderId="0" xfId="0" applyFont="1"/>
    <xf numFmtId="5" fontId="0" fillId="2" borderId="5" xfId="0" applyNumberFormat="1" applyFill="1" applyBorder="1"/>
    <xf numFmtId="5" fontId="0" fillId="2" borderId="8" xfId="0" applyNumberFormat="1" applyFill="1" applyBorder="1"/>
    <xf numFmtId="5" fontId="0" fillId="0" borderId="15" xfId="0" applyNumberFormat="1" applyBorder="1"/>
    <xf numFmtId="0" fontId="0" fillId="2" borderId="13" xfId="0" applyFill="1" applyBorder="1" applyAlignment="1">
      <alignment horizontal="center"/>
    </xf>
    <xf numFmtId="0" fontId="13" fillId="0" borderId="0" xfId="0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166" fontId="0" fillId="2" borderId="0" xfId="2" applyNumberFormat="1" applyFont="1" applyFill="1"/>
    <xf numFmtId="167" fontId="0" fillId="2" borderId="0" xfId="2" applyNumberFormat="1" applyFont="1" applyFill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0" fillId="2" borderId="14" xfId="0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43" fontId="6" fillId="2" borderId="9" xfId="0" applyNumberFormat="1" applyFont="1" applyFill="1" applyBorder="1" applyAlignment="1">
      <alignment horizontal="center" wrapText="1"/>
    </xf>
    <xf numFmtId="43" fontId="6" fillId="2" borderId="11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%20&amp;%20PROJECTS\UAE%20DEU%20(QGC)%20Rate%20Case%2019-057-02\Justin's%20Work\Workpaper\Adjustment%203.1%20-%20EDIT%20Placeholder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MBD2740\EXCEL\IT_to_QG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STAND%20ALONE%20MODELS\2018_UTAH_RESULTS_ELECTRONIC_COP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8-12-31\Accounting%20Inputs\BOOKED%20REV%20DEC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QPC\QPCinc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Test\WellMasterVariance%207_16_08_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8\QPC\OTinc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plementation\QGC_QPC_QC\Forecast\RAT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JTFDATA\2001o&amp;mbym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SasData\Wexpro%20Agreement\New%20Depreciation%20Methodology\REVIEW%2004-28-2011\Agreement%20Page5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1_rev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WellMasterVariance%2012%2001%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Test\WellMasterVariance%2011_06_08_TES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_Financials\Financials\2016\11_2016%20Financials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JTFDATA\Budsta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PPL\BUDGET\CAPFORM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SasData\Wexpro%20Agreement\New%20Depreciation%20Methodology\REVIEW%2004-28-2011\2010\FEB10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Monthly%20Files\200807\Inc%20Reas%20Review_2008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om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Plan\2006\QPC\Qtsinc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WellMasterVariance\2009\WellMasterVariance%2007_02_0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onthly_reports\2009\QPC_INCST_2009Budge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WexPro\Wex_Tax_MMS\Financials\2005\12_mth_GA_LO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xPro\WexproRevenue\Produced_Gas_Report\Gathering%20Rate%20Estimate\Wexpro%20Well%20Gathering%20Rate_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751\AppData\Local\Microsoft\Windows\Temporary%20Internet%20Files\Content.Outlook\07QEZZJQ\GWI2015_04%20Wexpro%20ALED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MBD2375\Temporary%20Internet%20Files\OLK2B\ST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e473\Local%20Settings\Temporary%20Internet%20Files\Content.Outlook\7HW3TJMD\_200910_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Monthly%20Files\2009\200912\_200912%20Month%20En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Adjustments"/>
      <sheetName val="ROR-Model"/>
      <sheetName val="Summaries"/>
      <sheetName val="UAE PROJECTED EXPENSES"/>
      <sheetName val="DEU PROJECTED EXPENSES"/>
      <sheetName val="EXPENSES"/>
      <sheetName val="Rate Base"/>
      <sheetName val="RB FORECAST"/>
      <sheetName val="101_106 PROJECTION"/>
      <sheetName val="108_111 Projection"/>
      <sheetName val="PROJECTED ACC 252 (CONTR)"/>
      <sheetName val="190_255_282 FORECAST"/>
      <sheetName val="EDIT Amort Adj"/>
      <sheetName val="Labor Forecast"/>
      <sheetName val="ENERGY EFFICIENCY SERVICES ADJ"/>
      <sheetName val="PIPELINE INTEGRITY"/>
      <sheetName val="Other Taxes"/>
      <sheetName val="Taxes"/>
      <sheetName val="Und Stor"/>
      <sheetName val="Wexpro"/>
      <sheetName val="Tax Surcredit 2"/>
      <sheetName val="Transition Costs"/>
      <sheetName val="RESERVE ACCRUAL"/>
      <sheetName val="Donations"/>
      <sheetName val="Advertising"/>
      <sheetName val="Incentive"/>
      <sheetName val="Sporting Events"/>
      <sheetName val="Revenue"/>
      <sheetName val="Booked DEC 2018 Rev"/>
      <sheetName val="YE Projected Rev 2019"/>
      <sheetName val="YE Proj Rev 2019 with CET "/>
      <sheetName val="AVG Projected Rev 2019 adj HDD"/>
      <sheetName val="AVG Proj Rev 2019 "/>
      <sheetName val="AVG Proj Rev 2019 with CET"/>
      <sheetName val="YE Projected Rev 2020"/>
      <sheetName val="YE Proj Rev 2020 with CET"/>
      <sheetName val="AVG Projected Rev 2020 adj HDD"/>
      <sheetName val="AVG Proj Rev 2020 "/>
      <sheetName val="AVG Proj Rev 2020 with CET"/>
      <sheetName val="Other Rev"/>
      <sheetName val="Utah Bad Debt"/>
      <sheetName val="Capital Str"/>
      <sheetName val="Utah Allocation"/>
      <sheetName val="ALLOCATIONS&amp;PRETAX"/>
      <sheetName val="OYF Savings"/>
      <sheetName val="RNGT -NGV Volume"/>
      <sheetName val="Pension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Labor Adjustment RO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Rev Neutral"/>
      <sheetName val="Classification"/>
      <sheetName val="Rules"/>
      <sheetName val="Rate Design 2020 GS 20Yr 30 Dth"/>
      <sheetName val="Rate Design 2020 GS 20Yr 45 Dth"/>
      <sheetName val="Rate Design 2020 GS 30Yr 30 Dth"/>
      <sheetName val="Rate Design 2020 GS 30Yr 45Dth"/>
      <sheetName val="GS Rates 20Yr 30 Dth"/>
      <sheetName val="GS Rates 20Yr 45 Dth"/>
      <sheetName val="FS Rates"/>
      <sheetName val="IS Rates"/>
      <sheetName val="TBF Rates"/>
      <sheetName val="TSF_TSI Rates"/>
      <sheetName val="Sum-Win &amp; Demand Charge"/>
      <sheetName val="rates_curr_prop"/>
      <sheetName val="Proposed Block Out 20Yr 30 Dth"/>
      <sheetName val="Proposed Block Out 20Yr 45 Dth"/>
      <sheetName val="Proposed Block Out 30Yr 30 Dth"/>
      <sheetName val="Proposed Block Out 30Yr 45 Dth"/>
      <sheetName val="Current Block Out"/>
      <sheetName val="rates_2020_criteria"/>
      <sheetName val="Typical GS 2020 20 Yr 30 Dth"/>
      <sheetName val="Typical GS 2020 30 Yr 45 Dth"/>
      <sheetName val="Typical GS 2020 20 Yr 45 Dth"/>
      <sheetName val="Typical GS 2020 30 Yr Dth 30"/>
      <sheetName val="CET Calculation"/>
    </sheetNames>
    <sheetDataSet>
      <sheetData sheetId="0">
        <row r="10">
          <cell r="H10">
            <v>4</v>
          </cell>
          <cell r="I10" t="str">
            <v>4 - A</v>
          </cell>
          <cell r="J10">
            <v>5</v>
          </cell>
          <cell r="K10" t="str">
            <v>5 - A</v>
          </cell>
          <cell r="L10">
            <v>6</v>
          </cell>
          <cell r="M10" t="str">
            <v>6 - A</v>
          </cell>
          <cell r="N10">
            <v>7</v>
          </cell>
          <cell r="O10" t="str">
            <v>7 - A</v>
          </cell>
          <cell r="P10">
            <v>8</v>
          </cell>
          <cell r="Q10" t="str">
            <v>8 - A</v>
          </cell>
          <cell r="S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S11">
            <v>2</v>
          </cell>
        </row>
        <row r="12">
          <cell r="H12">
            <v>43465</v>
          </cell>
          <cell r="I12">
            <v>0</v>
          </cell>
          <cell r="J12">
            <v>43465</v>
          </cell>
          <cell r="K12">
            <v>0</v>
          </cell>
          <cell r="L12">
            <v>43830</v>
          </cell>
          <cell r="M12">
            <v>0</v>
          </cell>
          <cell r="N12">
            <v>44196</v>
          </cell>
          <cell r="O12">
            <v>0</v>
          </cell>
          <cell r="P12">
            <v>44196</v>
          </cell>
          <cell r="Q12">
            <v>0</v>
          </cell>
          <cell r="S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6</v>
          </cell>
        </row>
        <row r="16">
          <cell r="H16" t="str">
            <v>Dec 2018 Unadjusted Avg Results</v>
          </cell>
          <cell r="I16">
            <v>0</v>
          </cell>
          <cell r="J16" t="str">
            <v>DEC 2018 Adjusted Avg  Results</v>
          </cell>
          <cell r="K16">
            <v>0</v>
          </cell>
          <cell r="L16" t="str">
            <v>DEC 2019 Adjusted Avg  Results</v>
          </cell>
          <cell r="M16">
            <v>0</v>
          </cell>
          <cell r="N16" t="str">
            <v>DEC 2020 Adjusted Avg  Results</v>
          </cell>
          <cell r="O16">
            <v>0</v>
          </cell>
          <cell r="P16" t="str">
            <v>DEC 2020 Adjusted Avg  Results CET</v>
          </cell>
          <cell r="Q16">
            <v>0</v>
          </cell>
          <cell r="S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9</v>
          </cell>
        </row>
        <row r="19">
          <cell r="H19">
            <v>9.8500000000000004E-2</v>
          </cell>
          <cell r="I19">
            <v>0</v>
          </cell>
          <cell r="J19">
            <v>9.8500000000000004E-2</v>
          </cell>
          <cell r="K19">
            <v>0</v>
          </cell>
          <cell r="L19">
            <v>0.105</v>
          </cell>
          <cell r="M19">
            <v>0</v>
          </cell>
          <cell r="N19">
            <v>0.105</v>
          </cell>
          <cell r="O19">
            <v>0</v>
          </cell>
          <cell r="P19">
            <v>0.105</v>
          </cell>
          <cell r="Q19">
            <v>0</v>
          </cell>
          <cell r="S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11</v>
          </cell>
        </row>
        <row r="21">
          <cell r="H21">
            <v>1.0149999999999999</v>
          </cell>
          <cell r="I21">
            <v>0</v>
          </cell>
          <cell r="J21">
            <v>1.0149999999999999</v>
          </cell>
          <cell r="K21">
            <v>0</v>
          </cell>
          <cell r="L21">
            <v>7.3579999999999997</v>
          </cell>
          <cell r="M21">
            <v>0</v>
          </cell>
          <cell r="N21">
            <v>7.3579999999999997</v>
          </cell>
          <cell r="O21">
            <v>0</v>
          </cell>
          <cell r="P21">
            <v>7.3579999999999997</v>
          </cell>
          <cell r="Q21">
            <v>0</v>
          </cell>
          <cell r="S21">
            <v>12</v>
          </cell>
        </row>
        <row r="22">
          <cell r="H22">
            <v>2.3800435710607474E-3</v>
          </cell>
          <cell r="I22">
            <v>0</v>
          </cell>
          <cell r="J22">
            <v>2.3800435710607474E-3</v>
          </cell>
          <cell r="K22">
            <v>0</v>
          </cell>
          <cell r="L22">
            <v>2.3800435710607474E-3</v>
          </cell>
          <cell r="M22">
            <v>0</v>
          </cell>
          <cell r="N22">
            <v>2.3800435710607474E-3</v>
          </cell>
          <cell r="O22">
            <v>0</v>
          </cell>
          <cell r="P22">
            <v>2.3800435710607474E-3</v>
          </cell>
          <cell r="Q22">
            <v>0</v>
          </cell>
          <cell r="S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17</v>
          </cell>
        </row>
        <row r="27">
          <cell r="A27">
            <v>1</v>
          </cell>
          <cell r="B27" t="str">
            <v>AVG RB DEC 2020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RB DEC 2020</v>
          </cell>
          <cell r="H27" t="str">
            <v>AVG RB DEC 2018</v>
          </cell>
          <cell r="I27" t="str">
            <v>Y</v>
          </cell>
          <cell r="J27" t="str">
            <v>AVG RB DEC 2018</v>
          </cell>
          <cell r="K27" t="str">
            <v>Y</v>
          </cell>
          <cell r="L27" t="str">
            <v>AVG RB DEC 2019</v>
          </cell>
          <cell r="M27" t="str">
            <v>Y</v>
          </cell>
          <cell r="N27" t="str">
            <v>AVG RB DEC 2020</v>
          </cell>
          <cell r="O27" t="str">
            <v>Y</v>
          </cell>
          <cell r="P27" t="str">
            <v>AVG RB DEC 2020</v>
          </cell>
          <cell r="Q27" t="str">
            <v>Y</v>
          </cell>
          <cell r="S27">
            <v>18</v>
          </cell>
        </row>
        <row r="28">
          <cell r="A28">
            <v>2</v>
          </cell>
          <cell r="B28" t="str">
            <v>Expense Dec 2020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Expense Dec 2020</v>
          </cell>
          <cell r="H28" t="str">
            <v>Expense Dec 2018</v>
          </cell>
          <cell r="I28" t="str">
            <v>N</v>
          </cell>
          <cell r="J28" t="str">
            <v>Expense Dec 2018</v>
          </cell>
          <cell r="K28" t="str">
            <v>N</v>
          </cell>
          <cell r="L28" t="str">
            <v>Expense Dec 2019</v>
          </cell>
          <cell r="M28" t="str">
            <v>Y</v>
          </cell>
          <cell r="N28" t="str">
            <v>Expense Dec 2020</v>
          </cell>
          <cell r="O28" t="str">
            <v>Y</v>
          </cell>
          <cell r="P28" t="str">
            <v>Expense Dec 2020</v>
          </cell>
          <cell r="Q28" t="str">
            <v>Y</v>
          </cell>
          <cell r="S28">
            <v>19</v>
          </cell>
        </row>
        <row r="29">
          <cell r="A29">
            <v>3</v>
          </cell>
          <cell r="B29" t="str">
            <v>AVG Projected Rev 2020 with CET</v>
          </cell>
          <cell r="C29" t="str">
            <v>REVENUE  ADJUSTMENT</v>
          </cell>
          <cell r="D29">
            <v>0</v>
          </cell>
          <cell r="E29" t="str">
            <v>Y</v>
          </cell>
          <cell r="F29" t="str">
            <v>AVG Projected Rev 2020 with CET</v>
          </cell>
          <cell r="H29" t="str">
            <v>Booked Rev DEC 2018</v>
          </cell>
          <cell r="I29" t="str">
            <v>Y</v>
          </cell>
          <cell r="J29" t="str">
            <v>Booked Rev DEC 2018</v>
          </cell>
          <cell r="K29" t="str">
            <v>Y</v>
          </cell>
          <cell r="L29" t="str">
            <v xml:space="preserve">AVG Proj Rev 2019  </v>
          </cell>
          <cell r="M29" t="str">
            <v>Y</v>
          </cell>
          <cell r="N29" t="str">
            <v>AVG Projected Rev 2020 adj HDD</v>
          </cell>
          <cell r="O29" t="str">
            <v>Y</v>
          </cell>
          <cell r="P29" t="str">
            <v>AVG Projected Rev 2020 with CET</v>
          </cell>
          <cell r="Q29" t="str">
            <v>Y</v>
          </cell>
          <cell r="S29">
            <v>20</v>
          </cell>
        </row>
        <row r="30">
          <cell r="A30">
            <v>4</v>
          </cell>
          <cell r="B30" t="str">
            <v>Underground Storage</v>
          </cell>
          <cell r="C30" t="str">
            <v>Underground Storage</v>
          </cell>
          <cell r="D30">
            <v>0</v>
          </cell>
          <cell r="E30" t="str">
            <v>Y</v>
          </cell>
          <cell r="F30" t="str">
            <v>Underground Storage</v>
          </cell>
          <cell r="H30" t="str">
            <v>Underground Storage</v>
          </cell>
          <cell r="I30" t="str">
            <v>Y</v>
          </cell>
          <cell r="J30" t="str">
            <v>Underground Storage</v>
          </cell>
          <cell r="K30" t="str">
            <v>Y</v>
          </cell>
          <cell r="L30" t="str">
            <v>Underground Storage</v>
          </cell>
          <cell r="M30" t="str">
            <v>Y</v>
          </cell>
          <cell r="N30" t="str">
            <v>Underground Storage</v>
          </cell>
          <cell r="O30" t="str">
            <v>Y</v>
          </cell>
          <cell r="P30" t="str">
            <v>Underground Storage</v>
          </cell>
          <cell r="Q30" t="str">
            <v>Y</v>
          </cell>
          <cell r="S30">
            <v>21</v>
          </cell>
        </row>
        <row r="31">
          <cell r="A31">
            <v>5</v>
          </cell>
          <cell r="B31" t="str">
            <v>Wexpro</v>
          </cell>
          <cell r="C31" t="str">
            <v>Wexpro</v>
          </cell>
          <cell r="D31">
            <v>0</v>
          </cell>
          <cell r="E31" t="str">
            <v>Y</v>
          </cell>
          <cell r="F31" t="str">
            <v>Wexpro</v>
          </cell>
          <cell r="H31" t="str">
            <v>Wexpro</v>
          </cell>
          <cell r="I31" t="str">
            <v>Y</v>
          </cell>
          <cell r="J31" t="str">
            <v>Wexpro</v>
          </cell>
          <cell r="K31" t="str">
            <v>Y</v>
          </cell>
          <cell r="L31" t="str">
            <v>Wexpro</v>
          </cell>
          <cell r="M31" t="str">
            <v>Y</v>
          </cell>
          <cell r="N31" t="str">
            <v>Wexpro</v>
          </cell>
          <cell r="O31" t="str">
            <v>Y</v>
          </cell>
          <cell r="P31" t="str">
            <v>Wexpro</v>
          </cell>
          <cell r="Q31" t="str">
            <v>Y</v>
          </cell>
          <cell r="S31">
            <v>22</v>
          </cell>
        </row>
        <row r="32">
          <cell r="A32">
            <v>6</v>
          </cell>
          <cell r="B32" t="str">
            <v>Energy Efficiency 2020</v>
          </cell>
          <cell r="C32" t="str">
            <v>Energy Efficiency</v>
          </cell>
          <cell r="D32">
            <v>0</v>
          </cell>
          <cell r="E32" t="str">
            <v>Y</v>
          </cell>
          <cell r="F32" t="str">
            <v>Energy Efficiency 2020</v>
          </cell>
          <cell r="H32" t="str">
            <v>Energy Efficiency 2018</v>
          </cell>
          <cell r="I32" t="str">
            <v>Y</v>
          </cell>
          <cell r="J32" t="str">
            <v>Energy Efficiency 2018</v>
          </cell>
          <cell r="K32" t="str">
            <v>Y</v>
          </cell>
          <cell r="L32" t="str">
            <v>Energy Efficiency 2019</v>
          </cell>
          <cell r="M32" t="str">
            <v>Y</v>
          </cell>
          <cell r="N32" t="str">
            <v>Energy Efficiency 2020</v>
          </cell>
          <cell r="O32" t="str">
            <v>Y</v>
          </cell>
          <cell r="P32" t="str">
            <v>Energy Efficiency 2020</v>
          </cell>
          <cell r="Q32" t="str">
            <v>Y</v>
          </cell>
          <cell r="S32">
            <v>23</v>
          </cell>
        </row>
        <row r="33">
          <cell r="A33">
            <v>7</v>
          </cell>
          <cell r="B33" t="str">
            <v>Utah Bad Debt 2020</v>
          </cell>
          <cell r="C33" t="str">
            <v>Utah Bad Debt</v>
          </cell>
          <cell r="D33">
            <v>0</v>
          </cell>
          <cell r="E33" t="str">
            <v>Y</v>
          </cell>
          <cell r="F33" t="str">
            <v>Utah Bad Debt 2020</v>
          </cell>
          <cell r="H33" t="str">
            <v>Utah Bad Debt 2018</v>
          </cell>
          <cell r="I33" t="str">
            <v>N</v>
          </cell>
          <cell r="J33" t="str">
            <v>Utah Bad Debt 2018</v>
          </cell>
          <cell r="K33" t="str">
            <v>Y</v>
          </cell>
          <cell r="L33" t="str">
            <v>Utah Bad Debt 2019</v>
          </cell>
          <cell r="M33" t="str">
            <v>Y</v>
          </cell>
          <cell r="N33" t="str">
            <v>Utah Bad Debt 2020</v>
          </cell>
          <cell r="O33" t="str">
            <v>Y</v>
          </cell>
          <cell r="P33" t="str">
            <v>Utah Bad Debt 2020</v>
          </cell>
          <cell r="Q33" t="str">
            <v>Y</v>
          </cell>
          <cell r="S33">
            <v>24</v>
          </cell>
        </row>
        <row r="34">
          <cell r="A34">
            <v>8</v>
          </cell>
          <cell r="B34" t="str">
            <v>Incentives 2020</v>
          </cell>
          <cell r="C34" t="str">
            <v>Incentives</v>
          </cell>
          <cell r="D34">
            <v>0</v>
          </cell>
          <cell r="E34" t="str">
            <v>Y</v>
          </cell>
          <cell r="F34" t="str">
            <v>Incentives 2020</v>
          </cell>
          <cell r="H34" t="str">
            <v>ROO Incentives 2018</v>
          </cell>
          <cell r="I34" t="str">
            <v>N</v>
          </cell>
          <cell r="J34" t="str">
            <v>ROO Incentives 2018</v>
          </cell>
          <cell r="K34" t="str">
            <v>Y</v>
          </cell>
          <cell r="L34" t="str">
            <v>Incentives 2019</v>
          </cell>
          <cell r="M34" t="str">
            <v>Y</v>
          </cell>
          <cell r="N34" t="str">
            <v>Incentives 2020</v>
          </cell>
          <cell r="O34" t="str">
            <v>Y</v>
          </cell>
          <cell r="P34" t="str">
            <v>Incentives 2020</v>
          </cell>
          <cell r="Q34" t="str">
            <v>Y</v>
          </cell>
          <cell r="S34">
            <v>25</v>
          </cell>
        </row>
        <row r="35">
          <cell r="A35">
            <v>9</v>
          </cell>
          <cell r="B35" t="str">
            <v>Sporting Events DEC 2020</v>
          </cell>
          <cell r="C35" t="str">
            <v>Sporting Events</v>
          </cell>
          <cell r="D35">
            <v>0</v>
          </cell>
          <cell r="E35" t="str">
            <v>Y</v>
          </cell>
          <cell r="F35" t="str">
            <v>Sporting Events DEC 2020</v>
          </cell>
          <cell r="H35" t="str">
            <v>Sporting Events DEC 2018</v>
          </cell>
          <cell r="I35" t="str">
            <v>N</v>
          </cell>
          <cell r="J35" t="str">
            <v>Sporting Events DEC 2018</v>
          </cell>
          <cell r="K35" t="str">
            <v>Y</v>
          </cell>
          <cell r="L35" t="str">
            <v>Sporting Events DEC 2019</v>
          </cell>
          <cell r="M35" t="str">
            <v>Y</v>
          </cell>
          <cell r="N35" t="str">
            <v>Sporting Events DEC 2020</v>
          </cell>
          <cell r="O35" t="str">
            <v>Y</v>
          </cell>
          <cell r="P35" t="str">
            <v>Sporting Events DEC 2020</v>
          </cell>
          <cell r="Q35" t="str">
            <v>Y</v>
          </cell>
          <cell r="S35">
            <v>26</v>
          </cell>
        </row>
        <row r="36">
          <cell r="A36">
            <v>10</v>
          </cell>
          <cell r="B36" t="str">
            <v>Advertising DEC 2020</v>
          </cell>
          <cell r="C36" t="str">
            <v>Advertising</v>
          </cell>
          <cell r="D36">
            <v>0</v>
          </cell>
          <cell r="E36" t="str">
            <v>Y</v>
          </cell>
          <cell r="F36" t="str">
            <v>Advertising DEC 2020</v>
          </cell>
          <cell r="H36" t="str">
            <v>Advertising DEC 2018</v>
          </cell>
          <cell r="I36" t="str">
            <v>N</v>
          </cell>
          <cell r="J36" t="str">
            <v>Advertising DEC 2018</v>
          </cell>
          <cell r="K36" t="str">
            <v>Y</v>
          </cell>
          <cell r="L36" t="str">
            <v>Advertising DEC 2019</v>
          </cell>
          <cell r="M36" t="str">
            <v>Y</v>
          </cell>
          <cell r="N36" t="str">
            <v>Advertising DEC 2020</v>
          </cell>
          <cell r="O36" t="str">
            <v>Y</v>
          </cell>
          <cell r="P36" t="str">
            <v>Advertising DEC 2020</v>
          </cell>
          <cell r="Q36" t="str">
            <v>Y</v>
          </cell>
          <cell r="S36">
            <v>27</v>
          </cell>
        </row>
        <row r="37">
          <cell r="A37">
            <v>11</v>
          </cell>
          <cell r="B37" t="str">
            <v>Don &amp; Membership DEC 2020</v>
          </cell>
          <cell r="C37" t="str">
            <v>Donations</v>
          </cell>
          <cell r="D37">
            <v>0</v>
          </cell>
          <cell r="E37" t="str">
            <v>Y</v>
          </cell>
          <cell r="F37" t="str">
            <v>Don &amp; Membership DEC 2020</v>
          </cell>
          <cell r="H37" t="str">
            <v>Don &amp; Membership DEC 2018</v>
          </cell>
          <cell r="I37" t="str">
            <v>N</v>
          </cell>
          <cell r="J37" t="str">
            <v>Don &amp; Membership DEC 2018</v>
          </cell>
          <cell r="K37" t="str">
            <v>Y</v>
          </cell>
          <cell r="L37" t="str">
            <v>Don &amp; Membership DEC 2019</v>
          </cell>
          <cell r="M37" t="str">
            <v>Y</v>
          </cell>
          <cell r="N37" t="str">
            <v>Don &amp; Membership DEC 2020</v>
          </cell>
          <cell r="O37" t="str">
            <v>Y</v>
          </cell>
          <cell r="P37" t="str">
            <v>Don &amp; Membership DEC 2020</v>
          </cell>
          <cell r="Q37" t="str">
            <v>Y</v>
          </cell>
          <cell r="S37">
            <v>28</v>
          </cell>
        </row>
        <row r="38">
          <cell r="A38">
            <v>12</v>
          </cell>
          <cell r="B38" t="str">
            <v>Reserve Accrual Dec 2020</v>
          </cell>
          <cell r="C38" t="str">
            <v>RESERVE ACCRUAL</v>
          </cell>
          <cell r="D38">
            <v>0</v>
          </cell>
          <cell r="E38" t="str">
            <v>Y</v>
          </cell>
          <cell r="F38" t="str">
            <v>Reserve Accrual Dec 2020</v>
          </cell>
          <cell r="H38" t="str">
            <v>Reserve Accrual Dec 2018</v>
          </cell>
          <cell r="I38" t="str">
            <v>N</v>
          </cell>
          <cell r="J38" t="str">
            <v>Reserve Accrual Dec 2018</v>
          </cell>
          <cell r="K38" t="str">
            <v>Y</v>
          </cell>
          <cell r="L38" t="str">
            <v>Reserve Accrual Dec 2019</v>
          </cell>
          <cell r="M38" t="str">
            <v>Y</v>
          </cell>
          <cell r="N38" t="str">
            <v>Reserve Accrual Dec 2020</v>
          </cell>
          <cell r="O38" t="str">
            <v>Y</v>
          </cell>
          <cell r="P38" t="str">
            <v>Reserve Accrual Dec 2020</v>
          </cell>
          <cell r="Q38" t="str">
            <v>Y</v>
          </cell>
          <cell r="S38">
            <v>29</v>
          </cell>
        </row>
        <row r="39">
          <cell r="A39">
            <v>13</v>
          </cell>
          <cell r="B39" t="str">
            <v>Pipeline Integrity 2020</v>
          </cell>
          <cell r="C39" t="str">
            <v>Pipeline Integrity</v>
          </cell>
          <cell r="D39">
            <v>0</v>
          </cell>
          <cell r="E39" t="str">
            <v>Y</v>
          </cell>
          <cell r="F39" t="str">
            <v>Pipeline Integrity 2020</v>
          </cell>
          <cell r="H39" t="str">
            <v>Pipeline Integrity 2020</v>
          </cell>
          <cell r="I39" t="str">
            <v>N</v>
          </cell>
          <cell r="J39" t="str">
            <v>Pipeline Integrity 2020</v>
          </cell>
          <cell r="K39" t="str">
            <v>N</v>
          </cell>
          <cell r="L39" t="str">
            <v>Pipeline Integrity 2019</v>
          </cell>
          <cell r="M39" t="str">
            <v>Y</v>
          </cell>
          <cell r="N39" t="str">
            <v>Pipeline Integrity 2020</v>
          </cell>
          <cell r="O39" t="str">
            <v>Y</v>
          </cell>
          <cell r="P39" t="str">
            <v>Pipeline Integrity 2020</v>
          </cell>
          <cell r="Q39" t="str">
            <v>Y</v>
          </cell>
          <cell r="S39">
            <v>30</v>
          </cell>
        </row>
        <row r="40">
          <cell r="A40">
            <v>14</v>
          </cell>
          <cell r="B40" t="str">
            <v>Transition Costs</v>
          </cell>
          <cell r="C40" t="str">
            <v>Transition Costs</v>
          </cell>
          <cell r="D40">
            <v>0</v>
          </cell>
          <cell r="E40" t="str">
            <v>N</v>
          </cell>
          <cell r="F40" t="str">
            <v>Transition Costs</v>
          </cell>
          <cell r="H40" t="str">
            <v>Transition Costs</v>
          </cell>
          <cell r="I40" t="str">
            <v>Y</v>
          </cell>
          <cell r="J40" t="str">
            <v>Transition Costs</v>
          </cell>
          <cell r="K40" t="str">
            <v>Y</v>
          </cell>
          <cell r="L40" t="str">
            <v>Transition Costs</v>
          </cell>
          <cell r="M40" t="str">
            <v>N</v>
          </cell>
          <cell r="N40" t="str">
            <v>Transition Costs</v>
          </cell>
          <cell r="O40" t="str">
            <v>N</v>
          </cell>
          <cell r="P40" t="str">
            <v>Transition Costs</v>
          </cell>
          <cell r="Q40" t="str">
            <v>N</v>
          </cell>
          <cell r="S40">
            <v>31</v>
          </cell>
        </row>
        <row r="41">
          <cell r="A41">
            <v>15</v>
          </cell>
          <cell r="B41" t="str">
            <v>Tax Surcredit 2</v>
          </cell>
          <cell r="C41" t="str">
            <v>Tax Surcredit 2</v>
          </cell>
          <cell r="D41">
            <v>0</v>
          </cell>
          <cell r="E41" t="str">
            <v>N</v>
          </cell>
          <cell r="F41" t="str">
            <v>Tax Surcredit 2</v>
          </cell>
          <cell r="H41" t="str">
            <v>Tax Surcredit 2</v>
          </cell>
          <cell r="I41" t="str">
            <v>Y</v>
          </cell>
          <cell r="J41" t="str">
            <v>Tax Surcredit 2</v>
          </cell>
          <cell r="K41" t="str">
            <v>Y</v>
          </cell>
          <cell r="L41" t="str">
            <v>Tax Surcredit 2</v>
          </cell>
          <cell r="M41" t="str">
            <v>N</v>
          </cell>
          <cell r="N41" t="str">
            <v>Tax Surcredit 2</v>
          </cell>
          <cell r="O41" t="str">
            <v>N</v>
          </cell>
          <cell r="P41" t="str">
            <v>Tax Surcredit 2</v>
          </cell>
          <cell r="Q41" t="str">
            <v>N</v>
          </cell>
          <cell r="S41">
            <v>32</v>
          </cell>
        </row>
        <row r="42">
          <cell r="A42">
            <v>16</v>
          </cell>
          <cell r="B42" t="str">
            <v>2020 EDIT Adjustment</v>
          </cell>
          <cell r="C42" t="str">
            <v>Edit Amort 2020</v>
          </cell>
          <cell r="D42">
            <v>0</v>
          </cell>
          <cell r="E42" t="str">
            <v>Y</v>
          </cell>
          <cell r="F42" t="str">
            <v>2020 EDIT Adjustment</v>
          </cell>
          <cell r="H42" t="str">
            <v>2018 EDIT Adjustment</v>
          </cell>
          <cell r="I42" t="str">
            <v>N</v>
          </cell>
          <cell r="J42" t="str">
            <v>2018 EDIT Adjustment</v>
          </cell>
          <cell r="K42" t="str">
            <v>N</v>
          </cell>
          <cell r="L42" t="str">
            <v>2019 EDIT Adjustment</v>
          </cell>
          <cell r="M42" t="str">
            <v>N</v>
          </cell>
          <cell r="N42" t="str">
            <v>2020 EDIT Adjustment</v>
          </cell>
          <cell r="O42" t="str">
            <v>Y</v>
          </cell>
          <cell r="P42" t="str">
            <v>2020 EDIT Adjustment</v>
          </cell>
          <cell r="Q42" t="str">
            <v>Y</v>
          </cell>
          <cell r="S42">
            <v>33</v>
          </cell>
        </row>
        <row r="43">
          <cell r="A43">
            <v>17</v>
          </cell>
          <cell r="B43" t="str">
            <v>Own Your Future - Savings</v>
          </cell>
          <cell r="C43" t="str">
            <v>OYF Savings</v>
          </cell>
          <cell r="D43">
            <v>0</v>
          </cell>
          <cell r="E43" t="str">
            <v>Y</v>
          </cell>
          <cell r="F43" t="str">
            <v>Own Your Future - Savings</v>
          </cell>
          <cell r="H43" t="str">
            <v>Own Your Future - Savings</v>
          </cell>
          <cell r="I43" t="str">
            <v>N</v>
          </cell>
          <cell r="J43" t="str">
            <v>Own Your Future - Savings</v>
          </cell>
          <cell r="K43" t="str">
            <v>N</v>
          </cell>
          <cell r="L43" t="str">
            <v>Own Your Future - Savings</v>
          </cell>
          <cell r="M43" t="str">
            <v>N</v>
          </cell>
          <cell r="N43" t="str">
            <v>Own Your Future - Savings</v>
          </cell>
          <cell r="O43" t="str">
            <v>Y</v>
          </cell>
          <cell r="P43" t="str">
            <v>Own Your Future - Savings</v>
          </cell>
          <cell r="Q43" t="str">
            <v>Y</v>
          </cell>
          <cell r="S43">
            <v>34</v>
          </cell>
        </row>
        <row r="44">
          <cell r="A44">
            <v>18</v>
          </cell>
          <cell r="B44" t="str">
            <v>RNGT - Incremental Volume</v>
          </cell>
          <cell r="C44" t="str">
            <v>RNGT - Incremental Volume</v>
          </cell>
          <cell r="D44">
            <v>0</v>
          </cell>
          <cell r="E44" t="str">
            <v>Y</v>
          </cell>
          <cell r="F44" t="str">
            <v>RNGT - Incremental Volume</v>
          </cell>
          <cell r="H44" t="str">
            <v>RNGT - Incremental Volume</v>
          </cell>
          <cell r="I44" t="str">
            <v>N</v>
          </cell>
          <cell r="J44" t="str">
            <v>RNGT - Incremental Volume</v>
          </cell>
          <cell r="K44" t="str">
            <v>N</v>
          </cell>
          <cell r="L44" t="str">
            <v>RNGT - Incremental Volume</v>
          </cell>
          <cell r="M44" t="str">
            <v>N</v>
          </cell>
          <cell r="N44" t="str">
            <v>RNGT - Incremental Volume</v>
          </cell>
          <cell r="O44" t="str">
            <v>Y</v>
          </cell>
          <cell r="P44" t="str">
            <v>RNGT - Incremental Volume</v>
          </cell>
          <cell r="Q44" t="str">
            <v>Y</v>
          </cell>
          <cell r="S44">
            <v>35</v>
          </cell>
        </row>
        <row r="45">
          <cell r="A45">
            <v>19</v>
          </cell>
          <cell r="B45" t="str">
            <v>Pension 2020</v>
          </cell>
          <cell r="C45" t="str">
            <v>Pension</v>
          </cell>
          <cell r="D45">
            <v>0</v>
          </cell>
          <cell r="E45" t="str">
            <v>Y</v>
          </cell>
          <cell r="F45" t="str">
            <v>Pension 2020</v>
          </cell>
          <cell r="H45" t="str">
            <v>Pension 2018</v>
          </cell>
          <cell r="I45" t="str">
            <v>Y</v>
          </cell>
          <cell r="J45" t="str">
            <v>Pension 2018</v>
          </cell>
          <cell r="K45" t="str">
            <v>Y</v>
          </cell>
          <cell r="L45" t="str">
            <v>Pension 2019</v>
          </cell>
          <cell r="M45" t="str">
            <v>N</v>
          </cell>
          <cell r="N45" t="str">
            <v>Pension 2020</v>
          </cell>
          <cell r="O45" t="str">
            <v>Y</v>
          </cell>
          <cell r="P45" t="str">
            <v>Pension 2020</v>
          </cell>
          <cell r="Q45" t="str">
            <v>Y</v>
          </cell>
          <cell r="S45">
            <v>36</v>
          </cell>
        </row>
        <row r="46">
          <cell r="A46">
            <v>20</v>
          </cell>
          <cell r="B46" t="str">
            <v>Optional Adjustment 1</v>
          </cell>
          <cell r="C46" t="str">
            <v>Optional Adjustment 1</v>
          </cell>
          <cell r="D46">
            <v>0</v>
          </cell>
          <cell r="E46" t="str">
            <v>Y</v>
          </cell>
          <cell r="F46" t="str">
            <v>Optional Adjustment 1</v>
          </cell>
          <cell r="H46" t="str">
            <v>Optional Adjustment 1</v>
          </cell>
          <cell r="I46" t="str">
            <v>N</v>
          </cell>
          <cell r="J46" t="str">
            <v>Optional Adjustment 1</v>
          </cell>
          <cell r="K46" t="str">
            <v>N</v>
          </cell>
          <cell r="L46" t="str">
            <v>Optional Adjustment 1</v>
          </cell>
          <cell r="M46" t="str">
            <v>N</v>
          </cell>
          <cell r="N46" t="str">
            <v>Optional Adjustment 1</v>
          </cell>
          <cell r="O46" t="str">
            <v>Y</v>
          </cell>
          <cell r="P46" t="str">
            <v>Optional Adjustment 1</v>
          </cell>
          <cell r="Q46" t="str">
            <v>Y</v>
          </cell>
          <cell r="S46">
            <v>37</v>
          </cell>
        </row>
        <row r="47">
          <cell r="A47">
            <v>21</v>
          </cell>
          <cell r="B47" t="str">
            <v>Optional Adjustment 2</v>
          </cell>
          <cell r="C47" t="str">
            <v>Optional Adjustment 2</v>
          </cell>
          <cell r="D47">
            <v>0</v>
          </cell>
          <cell r="E47" t="str">
            <v>Y</v>
          </cell>
          <cell r="F47" t="str">
            <v>Optional Adjustment 2</v>
          </cell>
          <cell r="H47" t="str">
            <v>Optional Adjustment 2</v>
          </cell>
          <cell r="I47" t="str">
            <v>N</v>
          </cell>
          <cell r="J47" t="str">
            <v>Optional Adjustment 2</v>
          </cell>
          <cell r="K47" t="str">
            <v>N</v>
          </cell>
          <cell r="L47" t="str">
            <v>Optional Adjustment 2</v>
          </cell>
          <cell r="M47" t="str">
            <v>N</v>
          </cell>
          <cell r="N47" t="str">
            <v>Optional Adjustment 2</v>
          </cell>
          <cell r="O47" t="str">
            <v>Y</v>
          </cell>
          <cell r="P47" t="str">
            <v>Optional Adjustment 2</v>
          </cell>
          <cell r="Q47" t="str">
            <v>Y</v>
          </cell>
          <cell r="S47">
            <v>38</v>
          </cell>
        </row>
        <row r="48">
          <cell r="A48">
            <v>22</v>
          </cell>
          <cell r="B48" t="str">
            <v>Optional Adjustment 3</v>
          </cell>
          <cell r="C48" t="str">
            <v>Optional Adjustment 3</v>
          </cell>
          <cell r="D48">
            <v>0</v>
          </cell>
          <cell r="E48" t="str">
            <v>Y</v>
          </cell>
          <cell r="F48" t="str">
            <v>Optional Adjustment 3</v>
          </cell>
          <cell r="H48" t="str">
            <v>Optional Adjustment 3</v>
          </cell>
          <cell r="I48" t="str">
            <v>N</v>
          </cell>
          <cell r="J48" t="str">
            <v>Optional Adjustment 3</v>
          </cell>
          <cell r="K48" t="str">
            <v>N</v>
          </cell>
          <cell r="L48" t="str">
            <v>Optional Adjustment 3</v>
          </cell>
          <cell r="M48" t="str">
            <v>N</v>
          </cell>
          <cell r="N48" t="str">
            <v>Optional Adjustment 3</v>
          </cell>
          <cell r="O48" t="str">
            <v>Y</v>
          </cell>
          <cell r="P48" t="str">
            <v>Optional Adjustment 3</v>
          </cell>
          <cell r="Q48" t="str">
            <v>Y</v>
          </cell>
          <cell r="S48">
            <v>39</v>
          </cell>
        </row>
        <row r="49">
          <cell r="A49">
            <v>23</v>
          </cell>
          <cell r="B49" t="str">
            <v>Optional Adjustment 4</v>
          </cell>
          <cell r="C49" t="str">
            <v>Optional Adjustment 4</v>
          </cell>
          <cell r="D49">
            <v>0</v>
          </cell>
          <cell r="E49" t="str">
            <v>Y</v>
          </cell>
          <cell r="F49" t="str">
            <v>Optional Adjustment 4</v>
          </cell>
          <cell r="H49" t="str">
            <v>Optional Adjustment 4</v>
          </cell>
          <cell r="I49" t="str">
            <v>N</v>
          </cell>
          <cell r="J49" t="str">
            <v>Optional Adjustment 4</v>
          </cell>
          <cell r="K49" t="str">
            <v>N</v>
          </cell>
          <cell r="L49" t="str">
            <v>Optional Adjustment 4</v>
          </cell>
          <cell r="M49" t="str">
            <v>N</v>
          </cell>
          <cell r="N49" t="str">
            <v>Optional Adjustment 4</v>
          </cell>
          <cell r="O49" t="str">
            <v>Y</v>
          </cell>
          <cell r="P49" t="str">
            <v>Optional Adjustment 4</v>
          </cell>
          <cell r="Q49" t="str">
            <v>Y</v>
          </cell>
          <cell r="S49">
            <v>40</v>
          </cell>
        </row>
        <row r="50">
          <cell r="A50">
            <v>24</v>
          </cell>
          <cell r="B50" t="str">
            <v>Optional Adjustment 5</v>
          </cell>
          <cell r="C50" t="str">
            <v>Optional Adjustment 5</v>
          </cell>
          <cell r="D50">
            <v>0</v>
          </cell>
          <cell r="E50" t="str">
            <v>Y</v>
          </cell>
          <cell r="F50" t="str">
            <v>Optional Adjustment 5</v>
          </cell>
          <cell r="H50" t="str">
            <v>Optional Adjustment 5</v>
          </cell>
          <cell r="I50" t="str">
            <v>N</v>
          </cell>
          <cell r="J50" t="str">
            <v>Optional Adjustment 5</v>
          </cell>
          <cell r="K50" t="str">
            <v>N</v>
          </cell>
          <cell r="L50" t="str">
            <v>Optional Adjustment 5</v>
          </cell>
          <cell r="M50" t="str">
            <v>N</v>
          </cell>
          <cell r="N50" t="str">
            <v>Optional Adjustment 5</v>
          </cell>
          <cell r="O50" t="str">
            <v>Y</v>
          </cell>
          <cell r="P50" t="str">
            <v>Optional Adjustment 5</v>
          </cell>
          <cell r="Q50" t="str">
            <v>Y</v>
          </cell>
          <cell r="S50">
            <v>41</v>
          </cell>
        </row>
        <row r="51">
          <cell r="A51">
            <v>25</v>
          </cell>
          <cell r="B51" t="str">
            <v>Optional Adjustment 6</v>
          </cell>
          <cell r="C51" t="str">
            <v>Optional Adjustment 6</v>
          </cell>
          <cell r="D51">
            <v>0</v>
          </cell>
          <cell r="E51" t="str">
            <v>Y</v>
          </cell>
          <cell r="F51" t="str">
            <v>Optional Adjustment 6</v>
          </cell>
          <cell r="H51" t="str">
            <v>Optional Adjustment 6</v>
          </cell>
          <cell r="I51" t="str">
            <v>N</v>
          </cell>
          <cell r="J51" t="str">
            <v>Optional Adjustment 6</v>
          </cell>
          <cell r="K51" t="str">
            <v>N</v>
          </cell>
          <cell r="L51" t="str">
            <v>Optional Adjustment 6</v>
          </cell>
          <cell r="M51" t="str">
            <v>N</v>
          </cell>
          <cell r="N51" t="str">
            <v>Optional Adjustment 6</v>
          </cell>
          <cell r="O51" t="str">
            <v>Y</v>
          </cell>
          <cell r="P51" t="str">
            <v>Optional Adjustment 6</v>
          </cell>
          <cell r="Q51" t="str">
            <v>Y</v>
          </cell>
          <cell r="S51">
            <v>42</v>
          </cell>
        </row>
        <row r="52">
          <cell r="A52">
            <v>26</v>
          </cell>
          <cell r="B52" t="str">
            <v>Optional Adjustment 7</v>
          </cell>
          <cell r="C52" t="str">
            <v>Optional Adjustment 7</v>
          </cell>
          <cell r="D52">
            <v>0</v>
          </cell>
          <cell r="E52" t="str">
            <v>Y</v>
          </cell>
          <cell r="F52" t="str">
            <v>Optional Adjustment 7</v>
          </cell>
          <cell r="H52" t="str">
            <v>Optional Adjustment 7</v>
          </cell>
          <cell r="I52" t="str">
            <v>N</v>
          </cell>
          <cell r="J52" t="str">
            <v>Optional Adjustment 7</v>
          </cell>
          <cell r="K52" t="str">
            <v>N</v>
          </cell>
          <cell r="L52" t="str">
            <v>Optional Adjustment 7</v>
          </cell>
          <cell r="M52" t="str">
            <v>N</v>
          </cell>
          <cell r="N52" t="str">
            <v>Optional Adjustment 7</v>
          </cell>
          <cell r="O52" t="str">
            <v>Y</v>
          </cell>
          <cell r="P52" t="str">
            <v>Optional Adjustment 7</v>
          </cell>
          <cell r="Q52" t="str">
            <v>Y</v>
          </cell>
          <cell r="S52">
            <v>43</v>
          </cell>
        </row>
        <row r="53">
          <cell r="A53">
            <v>27</v>
          </cell>
          <cell r="B53" t="str">
            <v>Optional Adjustment 8</v>
          </cell>
          <cell r="C53" t="str">
            <v>Optional Adjustment 8</v>
          </cell>
          <cell r="D53">
            <v>0</v>
          </cell>
          <cell r="E53" t="str">
            <v>Y</v>
          </cell>
          <cell r="F53" t="str">
            <v>Optional Adjustment 8</v>
          </cell>
          <cell r="H53" t="str">
            <v>Optional Adjustment 8</v>
          </cell>
          <cell r="I53" t="str">
            <v>N</v>
          </cell>
          <cell r="J53" t="str">
            <v>Optional Adjustment 8</v>
          </cell>
          <cell r="K53" t="str">
            <v>N</v>
          </cell>
          <cell r="L53" t="str">
            <v>Optional Adjustment 8</v>
          </cell>
          <cell r="M53" t="str">
            <v>N</v>
          </cell>
          <cell r="N53" t="str">
            <v>Optional Adjustment 8</v>
          </cell>
          <cell r="O53" t="str">
            <v>Y</v>
          </cell>
          <cell r="P53" t="str">
            <v>Optional Adjustment 8</v>
          </cell>
          <cell r="Q53" t="str">
            <v>Y</v>
          </cell>
          <cell r="S53">
            <v>44</v>
          </cell>
        </row>
        <row r="54">
          <cell r="A54">
            <v>28</v>
          </cell>
          <cell r="B54" t="str">
            <v>Optional Adjustment 19</v>
          </cell>
          <cell r="C54" t="str">
            <v>Optional Adjustment 9</v>
          </cell>
          <cell r="D54">
            <v>0</v>
          </cell>
          <cell r="E54" t="str">
            <v>Y</v>
          </cell>
          <cell r="F54" t="str">
            <v>Optional Adjustment 19</v>
          </cell>
          <cell r="H54" t="str">
            <v>Optional Adjustment 19</v>
          </cell>
          <cell r="I54" t="str">
            <v>N</v>
          </cell>
          <cell r="J54" t="str">
            <v>Optional Adjustment 19</v>
          </cell>
          <cell r="K54" t="str">
            <v>N</v>
          </cell>
          <cell r="L54" t="str">
            <v>Optional Adjustment 19</v>
          </cell>
          <cell r="M54" t="str">
            <v>N</v>
          </cell>
          <cell r="N54" t="str">
            <v>Optional Adjustment 19</v>
          </cell>
          <cell r="O54" t="str">
            <v>Y</v>
          </cell>
          <cell r="P54" t="str">
            <v>Optional Adjustment 19</v>
          </cell>
          <cell r="Q54" t="str">
            <v>Y</v>
          </cell>
          <cell r="S54">
            <v>45</v>
          </cell>
        </row>
        <row r="55">
          <cell r="A55">
            <v>29</v>
          </cell>
          <cell r="B55" t="str">
            <v>Optional Adjustment 10</v>
          </cell>
          <cell r="C55" t="str">
            <v>Optional Adjustment 10</v>
          </cell>
          <cell r="D55">
            <v>0</v>
          </cell>
          <cell r="E55" t="str">
            <v>Y</v>
          </cell>
          <cell r="F55" t="str">
            <v>Optional Adjustment 10</v>
          </cell>
          <cell r="H55" t="str">
            <v>Optional Adjustment 10</v>
          </cell>
          <cell r="I55" t="str">
            <v>N</v>
          </cell>
          <cell r="J55" t="str">
            <v>Optional Adjustment 10</v>
          </cell>
          <cell r="K55" t="str">
            <v>N</v>
          </cell>
          <cell r="L55" t="str">
            <v>Optional Adjustment 10</v>
          </cell>
          <cell r="M55" t="str">
            <v>N</v>
          </cell>
          <cell r="N55" t="str">
            <v>Optional Adjustment 10</v>
          </cell>
          <cell r="O55" t="str">
            <v>Y</v>
          </cell>
          <cell r="P55" t="str">
            <v>Optional Adjustment 10</v>
          </cell>
          <cell r="Q55" t="str">
            <v>Y</v>
          </cell>
          <cell r="S55">
            <v>46</v>
          </cell>
        </row>
        <row r="56">
          <cell r="A56">
            <v>30</v>
          </cell>
          <cell r="B56" t="str">
            <v>Optional Adjustment 11</v>
          </cell>
          <cell r="C56" t="str">
            <v>Optional Adjustment 11</v>
          </cell>
          <cell r="D56">
            <v>0</v>
          </cell>
          <cell r="E56" t="str">
            <v>Y</v>
          </cell>
          <cell r="F56" t="str">
            <v>Optional Adjustment 11</v>
          </cell>
          <cell r="H56" t="str">
            <v>Optional Adjustment 11</v>
          </cell>
          <cell r="I56" t="str">
            <v>N</v>
          </cell>
          <cell r="J56" t="str">
            <v>Optional Adjustment 11</v>
          </cell>
          <cell r="K56" t="str">
            <v>N</v>
          </cell>
          <cell r="L56" t="str">
            <v>Optional Adjustment 11</v>
          </cell>
          <cell r="M56" t="str">
            <v>N</v>
          </cell>
          <cell r="N56" t="str">
            <v>Optional Adjustment 11</v>
          </cell>
          <cell r="O56" t="str">
            <v>Y</v>
          </cell>
          <cell r="P56" t="str">
            <v>Optional Adjustment 11</v>
          </cell>
          <cell r="Q56" t="str">
            <v>Y</v>
          </cell>
          <cell r="S56">
            <v>47</v>
          </cell>
        </row>
        <row r="57">
          <cell r="A57">
            <v>31</v>
          </cell>
          <cell r="B57" t="str">
            <v>Optional Adjustment 12</v>
          </cell>
          <cell r="C57" t="str">
            <v>Optional Adjustment 12</v>
          </cell>
          <cell r="D57">
            <v>0</v>
          </cell>
          <cell r="E57" t="str">
            <v>Y</v>
          </cell>
          <cell r="F57" t="str">
            <v>Optional Adjustment 12</v>
          </cell>
          <cell r="H57" t="str">
            <v>Optional Adjustment 12</v>
          </cell>
          <cell r="I57" t="str">
            <v>N</v>
          </cell>
          <cell r="J57" t="str">
            <v>Optional Adjustment 12</v>
          </cell>
          <cell r="K57" t="str">
            <v>N</v>
          </cell>
          <cell r="L57" t="str">
            <v>Optional Adjustment 12</v>
          </cell>
          <cell r="M57" t="str">
            <v>N</v>
          </cell>
          <cell r="N57" t="str">
            <v>Optional Adjustment 12</v>
          </cell>
          <cell r="O57" t="str">
            <v>Y</v>
          </cell>
          <cell r="P57" t="str">
            <v>Optional Adjustment 12</v>
          </cell>
          <cell r="Q57" t="str">
            <v>Y</v>
          </cell>
          <cell r="S57">
            <v>48</v>
          </cell>
        </row>
        <row r="58">
          <cell r="A58">
            <v>32</v>
          </cell>
          <cell r="B58" t="str">
            <v>Optional Adjustment 13</v>
          </cell>
          <cell r="C58" t="str">
            <v>Optional Adjustment 13</v>
          </cell>
          <cell r="D58">
            <v>0</v>
          </cell>
          <cell r="E58" t="str">
            <v>Y</v>
          </cell>
          <cell r="F58" t="str">
            <v>Optional Adjustment 13</v>
          </cell>
          <cell r="H58" t="str">
            <v>Optional Adjustment 13</v>
          </cell>
          <cell r="I58" t="str">
            <v>N</v>
          </cell>
          <cell r="J58" t="str">
            <v>Optional Adjustment 13</v>
          </cell>
          <cell r="K58" t="str">
            <v>N</v>
          </cell>
          <cell r="L58" t="str">
            <v>Optional Adjustment 13</v>
          </cell>
          <cell r="M58" t="str">
            <v>N</v>
          </cell>
          <cell r="N58" t="str">
            <v>Optional Adjustment 13</v>
          </cell>
          <cell r="O58" t="str">
            <v>Y</v>
          </cell>
          <cell r="P58" t="str">
            <v>Optional Adjustment 13</v>
          </cell>
          <cell r="Q58" t="str">
            <v>Y</v>
          </cell>
          <cell r="S58">
            <v>49</v>
          </cell>
        </row>
        <row r="59">
          <cell r="A59">
            <v>33</v>
          </cell>
          <cell r="B59" t="str">
            <v>Optional Adjustment 14</v>
          </cell>
          <cell r="C59" t="str">
            <v>Optional Adjustment 14</v>
          </cell>
          <cell r="D59">
            <v>0</v>
          </cell>
          <cell r="E59" t="str">
            <v>Y</v>
          </cell>
          <cell r="F59" t="str">
            <v>Optional Adjustment 14</v>
          </cell>
          <cell r="H59" t="str">
            <v>Optional Adjustment 14</v>
          </cell>
          <cell r="I59" t="str">
            <v>N</v>
          </cell>
          <cell r="J59" t="str">
            <v>Optional Adjustment 14</v>
          </cell>
          <cell r="K59" t="str">
            <v>N</v>
          </cell>
          <cell r="L59" t="str">
            <v>Optional Adjustment 14</v>
          </cell>
          <cell r="M59" t="str">
            <v>N</v>
          </cell>
          <cell r="N59" t="str">
            <v>Optional Adjustment 14</v>
          </cell>
          <cell r="O59" t="str">
            <v>Y</v>
          </cell>
          <cell r="P59" t="str">
            <v>Optional Adjustment 14</v>
          </cell>
          <cell r="Q59" t="str">
            <v>Y</v>
          </cell>
          <cell r="S59">
            <v>50</v>
          </cell>
        </row>
        <row r="60">
          <cell r="A60">
            <v>34</v>
          </cell>
          <cell r="B60" t="str">
            <v>Optional Adjustment 15</v>
          </cell>
          <cell r="C60" t="str">
            <v>Optional Adjustment 15</v>
          </cell>
          <cell r="D60">
            <v>0</v>
          </cell>
          <cell r="E60" t="str">
            <v>Y</v>
          </cell>
          <cell r="F60" t="str">
            <v>Optional Adjustment 15</v>
          </cell>
          <cell r="H60" t="str">
            <v>Optional Adjustment 15</v>
          </cell>
          <cell r="I60" t="str">
            <v>N</v>
          </cell>
          <cell r="J60" t="str">
            <v>Optional Adjustment 15</v>
          </cell>
          <cell r="K60" t="str">
            <v>N</v>
          </cell>
          <cell r="L60" t="str">
            <v>Optional Adjustment 15</v>
          </cell>
          <cell r="M60" t="str">
            <v>N</v>
          </cell>
          <cell r="N60" t="str">
            <v>Optional Adjustment 15</v>
          </cell>
          <cell r="O60" t="str">
            <v>Y</v>
          </cell>
          <cell r="P60" t="str">
            <v>Optional Adjustment 15</v>
          </cell>
          <cell r="Q60" t="str">
            <v>Y</v>
          </cell>
          <cell r="S60">
            <v>51</v>
          </cell>
        </row>
        <row r="61">
          <cell r="A61">
            <v>35</v>
          </cell>
          <cell r="B61" t="str">
            <v>Optional Adjustment 16</v>
          </cell>
          <cell r="C61" t="str">
            <v>Optional Adjustment 16</v>
          </cell>
          <cell r="D61">
            <v>0</v>
          </cell>
          <cell r="E61" t="str">
            <v>Y</v>
          </cell>
          <cell r="F61" t="str">
            <v>Optional Adjustment 16</v>
          </cell>
          <cell r="H61" t="str">
            <v>Optional Adjustment 16</v>
          </cell>
          <cell r="I61" t="str">
            <v>N</v>
          </cell>
          <cell r="J61" t="str">
            <v>Optional Adjustment 16</v>
          </cell>
          <cell r="K61" t="str">
            <v>N</v>
          </cell>
          <cell r="L61" t="str">
            <v>Optional Adjustment 16</v>
          </cell>
          <cell r="M61" t="str">
            <v>N</v>
          </cell>
          <cell r="N61" t="str">
            <v>Optional Adjustment 16</v>
          </cell>
          <cell r="O61" t="str">
            <v>Y</v>
          </cell>
          <cell r="P61" t="str">
            <v>Optional Adjustment 16</v>
          </cell>
          <cell r="Q61" t="str">
            <v>Y</v>
          </cell>
          <cell r="S61">
            <v>52</v>
          </cell>
        </row>
        <row r="62">
          <cell r="A62">
            <v>36</v>
          </cell>
          <cell r="B62" t="str">
            <v>Optional Adjustment 17</v>
          </cell>
          <cell r="C62" t="str">
            <v>Optional Adjustment 17</v>
          </cell>
          <cell r="D62">
            <v>0</v>
          </cell>
          <cell r="E62" t="str">
            <v>Y</v>
          </cell>
          <cell r="F62" t="str">
            <v>Optional Adjustment 17</v>
          </cell>
          <cell r="H62" t="str">
            <v>Optional Adjustment 17</v>
          </cell>
          <cell r="I62" t="str">
            <v>N</v>
          </cell>
          <cell r="J62" t="str">
            <v>Optional Adjustment 17</v>
          </cell>
          <cell r="K62" t="str">
            <v>N</v>
          </cell>
          <cell r="L62" t="str">
            <v>Optional Adjustment 17</v>
          </cell>
          <cell r="M62" t="str">
            <v>N</v>
          </cell>
          <cell r="N62" t="str">
            <v>Optional Adjustment 17</v>
          </cell>
          <cell r="O62" t="str">
            <v>Y</v>
          </cell>
          <cell r="P62" t="str">
            <v>Optional Adjustment 17</v>
          </cell>
          <cell r="Q62" t="str">
            <v>Y</v>
          </cell>
          <cell r="S62">
            <v>53</v>
          </cell>
        </row>
        <row r="63">
          <cell r="A63">
            <v>37</v>
          </cell>
          <cell r="B63" t="str">
            <v>Optional Adjustment 18</v>
          </cell>
          <cell r="C63" t="str">
            <v>Optional Adjustment 18</v>
          </cell>
          <cell r="D63">
            <v>0</v>
          </cell>
          <cell r="E63" t="str">
            <v>Y</v>
          </cell>
          <cell r="F63" t="str">
            <v>Optional Adjustment 18</v>
          </cell>
          <cell r="H63" t="str">
            <v>Optional Adjustment 18</v>
          </cell>
          <cell r="I63" t="str">
            <v>N</v>
          </cell>
          <cell r="J63" t="str">
            <v>Optional Adjustment 18</v>
          </cell>
          <cell r="K63" t="str">
            <v>N</v>
          </cell>
          <cell r="L63" t="str">
            <v>Optional Adjustment 18</v>
          </cell>
          <cell r="M63" t="str">
            <v>N</v>
          </cell>
          <cell r="N63" t="str">
            <v>Optional Adjustment 18</v>
          </cell>
          <cell r="O63" t="str">
            <v>Y</v>
          </cell>
          <cell r="P63" t="str">
            <v>Optional Adjustment 18</v>
          </cell>
          <cell r="Q63" t="str">
            <v>Y</v>
          </cell>
          <cell r="S63">
            <v>54</v>
          </cell>
        </row>
        <row r="64">
          <cell r="A64">
            <v>38</v>
          </cell>
          <cell r="B64" t="str">
            <v>Optional Adjustment 19</v>
          </cell>
          <cell r="C64" t="str">
            <v>Optional Adjustment 19</v>
          </cell>
          <cell r="D64">
            <v>0</v>
          </cell>
          <cell r="E64" t="str">
            <v>Y</v>
          </cell>
          <cell r="F64" t="str">
            <v>Optional Adjustment 19</v>
          </cell>
          <cell r="H64" t="str">
            <v>Optional Adjustment 19</v>
          </cell>
          <cell r="I64" t="str">
            <v>N</v>
          </cell>
          <cell r="J64" t="str">
            <v>Optional Adjustment 19</v>
          </cell>
          <cell r="K64" t="str">
            <v>N</v>
          </cell>
          <cell r="L64" t="str">
            <v>Optional Adjustment 19</v>
          </cell>
          <cell r="M64" t="str">
            <v>N</v>
          </cell>
          <cell r="N64" t="str">
            <v>Optional Adjustment 19</v>
          </cell>
          <cell r="O64" t="str">
            <v>Y</v>
          </cell>
          <cell r="P64" t="str">
            <v>Optional Adjustment 19</v>
          </cell>
          <cell r="Q64" t="str">
            <v>Y</v>
          </cell>
          <cell r="S64">
            <v>55</v>
          </cell>
        </row>
        <row r="65">
          <cell r="A65">
            <v>39</v>
          </cell>
          <cell r="B65" t="str">
            <v>Optional Adjustment 20</v>
          </cell>
          <cell r="C65" t="str">
            <v>Optional Adjustment 20</v>
          </cell>
          <cell r="D65">
            <v>0</v>
          </cell>
          <cell r="E65" t="str">
            <v>Y</v>
          </cell>
          <cell r="F65" t="str">
            <v>Optional Adjustment 20</v>
          </cell>
          <cell r="H65" t="str">
            <v>Optional Adjustment 20</v>
          </cell>
          <cell r="I65" t="str">
            <v>N</v>
          </cell>
          <cell r="J65" t="str">
            <v>Optional Adjustment 20</v>
          </cell>
          <cell r="K65" t="str">
            <v>N</v>
          </cell>
          <cell r="L65" t="str">
            <v>Optional Adjustment 20</v>
          </cell>
          <cell r="M65" t="str">
            <v>N</v>
          </cell>
          <cell r="N65" t="str">
            <v>Optional Adjustment 20</v>
          </cell>
          <cell r="O65" t="str">
            <v>Y</v>
          </cell>
          <cell r="P65" t="str">
            <v>Optional Adjustment 20</v>
          </cell>
          <cell r="Q65" t="str">
            <v>Y</v>
          </cell>
          <cell r="S65">
            <v>56</v>
          </cell>
        </row>
        <row r="66">
          <cell r="A66">
            <v>40</v>
          </cell>
          <cell r="B66" t="str">
            <v>Optional Adjustment 21</v>
          </cell>
          <cell r="C66" t="str">
            <v>Optional Adjustment 21</v>
          </cell>
          <cell r="D66">
            <v>0</v>
          </cell>
          <cell r="E66" t="str">
            <v>Y</v>
          </cell>
          <cell r="F66" t="str">
            <v>Optional Adjustment 21</v>
          </cell>
          <cell r="H66" t="str">
            <v>Optional Adjustment 21</v>
          </cell>
          <cell r="I66" t="str">
            <v>N</v>
          </cell>
          <cell r="J66" t="str">
            <v>Optional Adjustment 21</v>
          </cell>
          <cell r="K66" t="str">
            <v>N</v>
          </cell>
          <cell r="L66" t="str">
            <v>Optional Adjustment 21</v>
          </cell>
          <cell r="M66" t="str">
            <v>N</v>
          </cell>
          <cell r="N66" t="str">
            <v>Optional Adjustment 21</v>
          </cell>
          <cell r="O66" t="str">
            <v>Y</v>
          </cell>
          <cell r="P66" t="str">
            <v>Optional Adjustment 21</v>
          </cell>
          <cell r="Q66" t="str">
            <v>Y</v>
          </cell>
          <cell r="S66">
            <v>57</v>
          </cell>
        </row>
        <row r="67">
          <cell r="A67">
            <v>41</v>
          </cell>
          <cell r="B67" t="str">
            <v>Optional Adjustment 22</v>
          </cell>
          <cell r="C67" t="str">
            <v>Optional Adjustment 22</v>
          </cell>
          <cell r="D67">
            <v>0</v>
          </cell>
          <cell r="E67" t="str">
            <v>Y</v>
          </cell>
          <cell r="F67" t="str">
            <v>Optional Adjustment 22</v>
          </cell>
          <cell r="H67" t="str">
            <v>Optional Adjustment 22</v>
          </cell>
          <cell r="I67" t="str">
            <v>N</v>
          </cell>
          <cell r="J67" t="str">
            <v>Optional Adjustment 22</v>
          </cell>
          <cell r="K67" t="str">
            <v>N</v>
          </cell>
          <cell r="L67" t="str">
            <v>Optional Adjustment 22</v>
          </cell>
          <cell r="M67" t="str">
            <v>N</v>
          </cell>
          <cell r="N67" t="str">
            <v>Optional Adjustment 22</v>
          </cell>
          <cell r="O67" t="str">
            <v>Y</v>
          </cell>
          <cell r="P67" t="str">
            <v>Optional Adjustment 22</v>
          </cell>
          <cell r="Q67" t="str">
            <v>Y</v>
          </cell>
          <cell r="S67">
            <v>58</v>
          </cell>
        </row>
        <row r="68">
          <cell r="A68">
            <v>42</v>
          </cell>
          <cell r="B68" t="str">
            <v>Optional Adjustment 23</v>
          </cell>
          <cell r="C68" t="str">
            <v>Optional Adjustment 23</v>
          </cell>
          <cell r="D68">
            <v>0</v>
          </cell>
          <cell r="E68" t="str">
            <v>Y</v>
          </cell>
          <cell r="F68" t="str">
            <v>Optional Adjustment 23</v>
          </cell>
          <cell r="H68" t="str">
            <v>Optional Adjustment 23</v>
          </cell>
          <cell r="I68" t="str">
            <v>N</v>
          </cell>
          <cell r="J68" t="str">
            <v>Optional Adjustment 23</v>
          </cell>
          <cell r="K68" t="str">
            <v>N</v>
          </cell>
          <cell r="L68" t="str">
            <v>Optional Adjustment 23</v>
          </cell>
          <cell r="M68" t="str">
            <v>N</v>
          </cell>
          <cell r="N68" t="str">
            <v>Optional Adjustment 23</v>
          </cell>
          <cell r="O68" t="str">
            <v>Y</v>
          </cell>
          <cell r="P68" t="str">
            <v>Optional Adjustment 23</v>
          </cell>
          <cell r="Q68" t="str">
            <v>Y</v>
          </cell>
          <cell r="S68">
            <v>59</v>
          </cell>
        </row>
        <row r="69">
          <cell r="A69">
            <v>43</v>
          </cell>
          <cell r="B69" t="str">
            <v>Labor Adjustment-ROO</v>
          </cell>
          <cell r="C69">
            <v>0</v>
          </cell>
          <cell r="D69">
            <v>0</v>
          </cell>
          <cell r="E69" t="str">
            <v>N</v>
          </cell>
          <cell r="F69" t="str">
            <v>Labor Adjustment-ROO</v>
          </cell>
          <cell r="H69" t="str">
            <v>Labor Adjustment-ROO</v>
          </cell>
          <cell r="I69" t="str">
            <v>N</v>
          </cell>
          <cell r="J69" t="str">
            <v>Labor Adjustment-ROO</v>
          </cell>
          <cell r="K69" t="str">
            <v>Y</v>
          </cell>
          <cell r="L69" t="str">
            <v>Labor Adjustment-ROO</v>
          </cell>
          <cell r="M69" t="str">
            <v>N</v>
          </cell>
          <cell r="N69" t="str">
            <v>Labor Adjustment-ROO</v>
          </cell>
          <cell r="O69" t="str">
            <v>N</v>
          </cell>
          <cell r="P69" t="str">
            <v>Labor Adjustment-ROO</v>
          </cell>
          <cell r="Q69" t="str">
            <v>N</v>
          </cell>
          <cell r="S69">
            <v>60</v>
          </cell>
        </row>
        <row r="70">
          <cell r="A70">
            <v>44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61</v>
          </cell>
        </row>
        <row r="71">
          <cell r="A71">
            <v>45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62</v>
          </cell>
        </row>
        <row r="72">
          <cell r="A72">
            <v>46</v>
          </cell>
          <cell r="B72" t="str">
            <v>AVG CAP STR DEC 20</v>
          </cell>
          <cell r="C72" t="str">
            <v>Capital Structure</v>
          </cell>
          <cell r="D72">
            <v>0</v>
          </cell>
          <cell r="E72">
            <v>0</v>
          </cell>
          <cell r="F72" t="str">
            <v>AVG CAP STR DEC 20</v>
          </cell>
          <cell r="H72" t="str">
            <v>ORDERED CAP STR 13-057-05</v>
          </cell>
          <cell r="I72">
            <v>0</v>
          </cell>
          <cell r="J72" t="str">
            <v>ORDERED CAP STR 13-057-05</v>
          </cell>
          <cell r="K72">
            <v>0</v>
          </cell>
          <cell r="L72" t="str">
            <v>AVG CAP STR DEC 20</v>
          </cell>
          <cell r="M72">
            <v>0</v>
          </cell>
          <cell r="N72" t="str">
            <v>AVG CAP STR DEC 20</v>
          </cell>
          <cell r="O72">
            <v>0</v>
          </cell>
          <cell r="P72" t="str">
            <v>AVG CAP STR DEC 20</v>
          </cell>
          <cell r="Q72">
            <v>0</v>
          </cell>
          <cell r="S72">
            <v>63</v>
          </cell>
        </row>
        <row r="73">
          <cell r="A73">
            <v>47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6">
          <cell r="C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88">
          <cell r="G388">
            <v>506625.63</v>
          </cell>
        </row>
        <row r="389">
          <cell r="G389">
            <v>2067592.6199999994</v>
          </cell>
        </row>
        <row r="390">
          <cell r="G390">
            <v>61653256.760000005</v>
          </cell>
        </row>
        <row r="391">
          <cell r="G391">
            <v>9356239.7200000007</v>
          </cell>
        </row>
      </sheetData>
      <sheetData sheetId="8">
        <row r="8">
          <cell r="AI8" t="str">
            <v>YE RB DEC 2018</v>
          </cell>
          <cell r="AJ8" t="str">
            <v>AVG RB DEC 2018</v>
          </cell>
          <cell r="AK8" t="str">
            <v>AVG RB DEC 2019</v>
          </cell>
          <cell r="AL8" t="str">
            <v>YE RB DEC 2019</v>
          </cell>
          <cell r="AM8" t="str">
            <v>AVG RB DEC 2020</v>
          </cell>
          <cell r="AN8" t="str">
            <v>YE RB DEC 2020</v>
          </cell>
        </row>
        <row r="9"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1"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I15">
            <v>10883.08</v>
          </cell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</row>
        <row r="16">
          <cell r="AI16">
            <v>58742.879999999997</v>
          </cell>
          <cell r="AJ16">
            <v>58742.880000000005</v>
          </cell>
          <cell r="AK16">
            <v>58742.879999999983</v>
          </cell>
          <cell r="AL16">
            <v>58742.879999999997</v>
          </cell>
          <cell r="AM16">
            <v>58742.879999999983</v>
          </cell>
          <cell r="AN16">
            <v>58742.879999999997</v>
          </cell>
        </row>
        <row r="17"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I18">
            <v>69625.959999999992</v>
          </cell>
          <cell r="AJ18">
            <v>69625.960000000006</v>
          </cell>
          <cell r="AK18">
            <v>69625.959999999977</v>
          </cell>
          <cell r="AL18">
            <v>69625.959999999992</v>
          </cell>
          <cell r="AM18">
            <v>69625.959999999977</v>
          </cell>
          <cell r="AN18">
            <v>69625.959999999992</v>
          </cell>
        </row>
        <row r="21">
          <cell r="AI21">
            <v>6266764.3399999999</v>
          </cell>
          <cell r="AJ21">
            <v>6266770.0212500012</v>
          </cell>
          <cell r="AK21">
            <v>6266764.3400000008</v>
          </cell>
          <cell r="AL21">
            <v>6266764.3399999999</v>
          </cell>
          <cell r="AM21">
            <v>6266764.3400000008</v>
          </cell>
          <cell r="AN21">
            <v>6266764.3399999999</v>
          </cell>
        </row>
        <row r="22">
          <cell r="AI22">
            <v>1437704.34</v>
          </cell>
          <cell r="AJ22">
            <v>1437698.6587500002</v>
          </cell>
          <cell r="AK22">
            <v>1437704.34</v>
          </cell>
          <cell r="AL22">
            <v>1437704.34</v>
          </cell>
          <cell r="AM22">
            <v>1437704.34</v>
          </cell>
          <cell r="AN22">
            <v>1437704.34</v>
          </cell>
        </row>
        <row r="23">
          <cell r="AI23">
            <v>52175293.810000002</v>
          </cell>
          <cell r="AJ23">
            <v>52175293.809999995</v>
          </cell>
          <cell r="AK23">
            <v>52175293.810000002</v>
          </cell>
          <cell r="AL23">
            <v>52175293.810000002</v>
          </cell>
          <cell r="AM23">
            <v>52175293.810000002</v>
          </cell>
          <cell r="AN23">
            <v>52175293.810000002</v>
          </cell>
        </row>
        <row r="24">
          <cell r="AI24">
            <v>17216356.050000001</v>
          </cell>
          <cell r="AJ24">
            <v>17216356.050000004</v>
          </cell>
          <cell r="AK24">
            <v>17216356.050000004</v>
          </cell>
          <cell r="AL24">
            <v>17216356.050000001</v>
          </cell>
          <cell r="AM24">
            <v>17216356.050000004</v>
          </cell>
          <cell r="AN24">
            <v>17216356.050000001</v>
          </cell>
        </row>
        <row r="25">
          <cell r="AI25">
            <v>2693816.12</v>
          </cell>
          <cell r="AJ25">
            <v>2693816.1200000006</v>
          </cell>
          <cell r="AK25">
            <v>2693816.1200000006</v>
          </cell>
          <cell r="AL25">
            <v>2693816.12</v>
          </cell>
          <cell r="AM25">
            <v>2693816.1200000006</v>
          </cell>
          <cell r="AN25">
            <v>2693816.12</v>
          </cell>
        </row>
        <row r="26">
          <cell r="AI26">
            <v>57014.71</v>
          </cell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</row>
        <row r="27">
          <cell r="AI27">
            <v>121186.63</v>
          </cell>
          <cell r="AJ27">
            <v>121186.62999999996</v>
          </cell>
          <cell r="AK27">
            <v>121186.62999999996</v>
          </cell>
          <cell r="AL27">
            <v>121186.62999999999</v>
          </cell>
          <cell r="AM27">
            <v>121186.62999999996</v>
          </cell>
          <cell r="AN27">
            <v>121186.62999999999</v>
          </cell>
        </row>
        <row r="28"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I29">
            <v>79968136</v>
          </cell>
          <cell r="AJ29">
            <v>79968135.999999985</v>
          </cell>
          <cell r="AK29">
            <v>79968136</v>
          </cell>
          <cell r="AL29">
            <v>79968136</v>
          </cell>
          <cell r="AM29">
            <v>79968136</v>
          </cell>
          <cell r="AN29">
            <v>79968136</v>
          </cell>
        </row>
        <row r="32"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AI33">
            <v>451318.04000000004</v>
          </cell>
          <cell r="AJ33">
            <v>450596.9208333334</v>
          </cell>
          <cell r="AK33">
            <v>451318.04000000004</v>
          </cell>
          <cell r="AL33">
            <v>451318.04000000004</v>
          </cell>
          <cell r="AM33">
            <v>451318.04000000004</v>
          </cell>
          <cell r="AN33">
            <v>451318.04000000004</v>
          </cell>
        </row>
        <row r="34">
          <cell r="AI34">
            <v>20021728.760000002</v>
          </cell>
          <cell r="AJ34">
            <v>20021263.099166665</v>
          </cell>
          <cell r="AK34">
            <v>20021728.759999998</v>
          </cell>
          <cell r="AL34">
            <v>20021728.760000002</v>
          </cell>
          <cell r="AM34">
            <v>20021728.759999998</v>
          </cell>
          <cell r="AN34">
            <v>20021728.760000002</v>
          </cell>
        </row>
        <row r="35">
          <cell r="AI35">
            <v>20473046.800000001</v>
          </cell>
          <cell r="AJ35">
            <v>20471860.02</v>
          </cell>
          <cell r="AK35">
            <v>20473046.799999997</v>
          </cell>
          <cell r="AL35">
            <v>20473046.800000001</v>
          </cell>
          <cell r="AM35">
            <v>20473046.799999997</v>
          </cell>
          <cell r="AN35">
            <v>20473046.800000001</v>
          </cell>
        </row>
        <row r="38">
          <cell r="AI38">
            <v>1179422.22</v>
          </cell>
          <cell r="AJ38">
            <v>1172132.7329166669</v>
          </cell>
          <cell r="AK38">
            <v>1180328.3296256843</v>
          </cell>
          <cell r="AL38">
            <v>1183773.438849479</v>
          </cell>
          <cell r="AM38">
            <v>1183773.438849479</v>
          </cell>
          <cell r="AN38">
            <v>1183773.438849479</v>
          </cell>
        </row>
        <row r="39">
          <cell r="AI39">
            <v>15976068.660000002</v>
          </cell>
          <cell r="AJ39">
            <v>15468748.642916664</v>
          </cell>
          <cell r="AK39">
            <v>15988342.525413038</v>
          </cell>
          <cell r="AL39">
            <v>16035008.851150516</v>
          </cell>
          <cell r="AM39">
            <v>16035008.851150515</v>
          </cell>
          <cell r="AN39">
            <v>16035008.851150516</v>
          </cell>
        </row>
        <row r="40">
          <cell r="AI40">
            <v>17155490.880000003</v>
          </cell>
          <cell r="AJ40">
            <v>16640881.375833331</v>
          </cell>
          <cell r="AK40">
            <v>17168670.855038721</v>
          </cell>
          <cell r="AL40">
            <v>17218782.289999995</v>
          </cell>
          <cell r="AM40">
            <v>17218782.289999992</v>
          </cell>
          <cell r="AN40">
            <v>17218782.289999995</v>
          </cell>
        </row>
        <row r="43"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I46">
            <v>49799713.68</v>
          </cell>
          <cell r="AJ46">
            <v>43642859.385416664</v>
          </cell>
          <cell r="AK46">
            <v>52419197.476825409</v>
          </cell>
          <cell r="AL46">
            <v>56463927.382991821</v>
          </cell>
          <cell r="AM46">
            <v>58680736.754774071</v>
          </cell>
          <cell r="AN46">
            <v>62103699.390841588</v>
          </cell>
        </row>
        <row r="47"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I50">
            <v>1603521659.2799997</v>
          </cell>
          <cell r="AJ50">
            <v>1575433643.1791666</v>
          </cell>
          <cell r="AK50">
            <v>1687867505.7507885</v>
          </cell>
          <cell r="AL50">
            <v>1818105443.5058434</v>
          </cell>
          <cell r="AM50">
            <v>1889485408.960851</v>
          </cell>
          <cell r="AN50">
            <v>1999702804.2075384</v>
          </cell>
        </row>
        <row r="51">
          <cell r="AI51">
            <v>1653321372.9599998</v>
          </cell>
          <cell r="AJ51">
            <v>1619076502.5645833</v>
          </cell>
          <cell r="AK51">
            <v>1740286703.2276139</v>
          </cell>
          <cell r="AL51">
            <v>1874569370.8888352</v>
          </cell>
          <cell r="AM51">
            <v>1948166145.715625</v>
          </cell>
          <cell r="AN51">
            <v>2061806503.5983799</v>
          </cell>
        </row>
        <row r="52"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I55">
            <v>14446634.199999999</v>
          </cell>
          <cell r="AJ55">
            <v>14439964.693333333</v>
          </cell>
          <cell r="AK55">
            <v>14896553.841358436</v>
          </cell>
          <cell r="AL55">
            <v>14916115.564895764</v>
          </cell>
          <cell r="AM55">
            <v>15091443.305934511</v>
          </cell>
          <cell r="AN55">
            <v>15099066.251197062</v>
          </cell>
        </row>
        <row r="56">
          <cell r="AI56">
            <v>14446634.199999999</v>
          </cell>
          <cell r="AJ56">
            <v>14439964.693333333</v>
          </cell>
          <cell r="AK56">
            <v>14896553.841358436</v>
          </cell>
          <cell r="AL56">
            <v>14916115.564895764</v>
          </cell>
          <cell r="AM56">
            <v>15091443.305934511</v>
          </cell>
          <cell r="AN56">
            <v>15099066.251197062</v>
          </cell>
        </row>
        <row r="59">
          <cell r="AI59">
            <v>8000548.9100000001</v>
          </cell>
          <cell r="AJ59">
            <v>7973934.1970833316</v>
          </cell>
          <cell r="AK59">
            <v>8420945.0230314992</v>
          </cell>
          <cell r="AL59">
            <v>9907461.0582070816</v>
          </cell>
          <cell r="AM59">
            <v>10103795.439154342</v>
          </cell>
          <cell r="AN59">
            <v>10798031.652305322</v>
          </cell>
        </row>
        <row r="60">
          <cell r="AI60">
            <v>104970515.67</v>
          </cell>
          <cell r="AJ60">
            <v>101811716.21583337</v>
          </cell>
          <cell r="AK60">
            <v>110486286.80858058</v>
          </cell>
          <cell r="AL60">
            <v>129989992.93167761</v>
          </cell>
          <cell r="AM60">
            <v>132565981.33492637</v>
          </cell>
          <cell r="AN60">
            <v>141674648.01655364</v>
          </cell>
        </row>
        <row r="61">
          <cell r="AI61">
            <v>112971064.58</v>
          </cell>
          <cell r="AJ61">
            <v>109785650.41291669</v>
          </cell>
          <cell r="AK61">
            <v>118907231.83161208</v>
          </cell>
          <cell r="AL61">
            <v>139897453.9898847</v>
          </cell>
          <cell r="AM61">
            <v>142669776.77408069</v>
          </cell>
          <cell r="AN61">
            <v>152472679.66885898</v>
          </cell>
        </row>
        <row r="64">
          <cell r="AI64">
            <v>20295326.300000001</v>
          </cell>
          <cell r="AJ64">
            <v>20005058.930416666</v>
          </cell>
          <cell r="AK64">
            <v>20483615.867244158</v>
          </cell>
          <cell r="AL64">
            <v>20704039.061770152</v>
          </cell>
          <cell r="AM64">
            <v>20871096.380707484</v>
          </cell>
          <cell r="AN64">
            <v>21066663.81680109</v>
          </cell>
        </row>
        <row r="65">
          <cell r="AI65">
            <v>412573082.38</v>
          </cell>
          <cell r="AJ65">
            <v>402380302.35291672</v>
          </cell>
          <cell r="AK65">
            <v>416400722.59576327</v>
          </cell>
          <cell r="AL65">
            <v>420881590.52808303</v>
          </cell>
          <cell r="AM65">
            <v>424277611.46360821</v>
          </cell>
          <cell r="AN65">
            <v>428253199.67192847</v>
          </cell>
        </row>
        <row r="66">
          <cell r="AI66">
            <v>432868408.68000001</v>
          </cell>
          <cell r="AJ66">
            <v>422385361.28333336</v>
          </cell>
          <cell r="AK66">
            <v>436884338.46300745</v>
          </cell>
          <cell r="AL66">
            <v>441585629.58985317</v>
          </cell>
          <cell r="AM66">
            <v>445148707.84431571</v>
          </cell>
          <cell r="AN66">
            <v>449319863.48872954</v>
          </cell>
        </row>
        <row r="69">
          <cell r="AI69">
            <v>10747804.779999999</v>
          </cell>
          <cell r="AJ69">
            <v>10614802.429750001</v>
          </cell>
          <cell r="AK69">
            <v>10714616.443660324</v>
          </cell>
          <cell r="AL69">
            <v>10696484.790963549</v>
          </cell>
          <cell r="AM69">
            <v>11145284.373560598</v>
          </cell>
          <cell r="AN69">
            <v>11390475.276738824</v>
          </cell>
        </row>
        <row r="70">
          <cell r="AI70">
            <v>382269864.68000001</v>
          </cell>
          <cell r="AJ70">
            <v>364536956.35316664</v>
          </cell>
          <cell r="AK70">
            <v>381089446.80851704</v>
          </cell>
          <cell r="AL70">
            <v>380444553.77550262</v>
          </cell>
          <cell r="AM70">
            <v>396407120.94336414</v>
          </cell>
          <cell r="AN70">
            <v>405127887.2112</v>
          </cell>
        </row>
        <row r="71">
          <cell r="AI71">
            <v>393017669.45999998</v>
          </cell>
          <cell r="AJ71">
            <v>375151758.78291667</v>
          </cell>
          <cell r="AK71">
            <v>391804063.25217736</v>
          </cell>
          <cell r="AL71">
            <v>391141038.56646615</v>
          </cell>
          <cell r="AM71">
            <v>407552405.31692475</v>
          </cell>
          <cell r="AN71">
            <v>416518362.48793882</v>
          </cell>
        </row>
        <row r="74">
          <cell r="AI74">
            <v>440052.27</v>
          </cell>
          <cell r="AJ74">
            <v>453342.50791666674</v>
          </cell>
          <cell r="AK74">
            <v>440052.27</v>
          </cell>
          <cell r="AL74">
            <v>440052.27</v>
          </cell>
          <cell r="AM74">
            <v>440052.27</v>
          </cell>
          <cell r="AN74">
            <v>440052.27</v>
          </cell>
        </row>
        <row r="75">
          <cell r="AI75">
            <v>14208303.550000001</v>
          </cell>
          <cell r="AJ75">
            <v>14195013.312083334</v>
          </cell>
          <cell r="AK75">
            <v>14208303.550000003</v>
          </cell>
          <cell r="AL75">
            <v>14208303.550000001</v>
          </cell>
          <cell r="AM75">
            <v>14208303.550000003</v>
          </cell>
          <cell r="AN75">
            <v>14208303.550000001</v>
          </cell>
        </row>
        <row r="76">
          <cell r="AI76">
            <v>14648355.82</v>
          </cell>
          <cell r="AJ76">
            <v>14648355.82</v>
          </cell>
          <cell r="AK76">
            <v>14648355.820000002</v>
          </cell>
          <cell r="AL76">
            <v>14648355.82</v>
          </cell>
          <cell r="AM76">
            <v>14648355.820000002</v>
          </cell>
          <cell r="AN76">
            <v>14648355.82</v>
          </cell>
        </row>
        <row r="79">
          <cell r="AI79">
            <v>218027.68</v>
          </cell>
          <cell r="AJ79">
            <v>211817.25333333333</v>
          </cell>
          <cell r="AK79">
            <v>238356.50664328985</v>
          </cell>
          <cell r="AL79">
            <v>236474.14061720966</v>
          </cell>
          <cell r="AM79">
            <v>236474.14061720963</v>
          </cell>
          <cell r="AN79">
            <v>236474.14061720966</v>
          </cell>
        </row>
        <row r="80">
          <cell r="AI80">
            <v>1949726.4200000002</v>
          </cell>
          <cell r="AJ80">
            <v>1941829.9962499999</v>
          </cell>
          <cell r="AK80">
            <v>2131518.2475056737</v>
          </cell>
          <cell r="AL80">
            <v>2114685.0693827905</v>
          </cell>
          <cell r="AM80">
            <v>2114685.0693827905</v>
          </cell>
          <cell r="AN80">
            <v>2114685.0693827905</v>
          </cell>
        </row>
        <row r="81">
          <cell r="AI81">
            <v>2167754.1</v>
          </cell>
          <cell r="AJ81">
            <v>2153647.2495833333</v>
          </cell>
          <cell r="AK81">
            <v>2369874.7541489634</v>
          </cell>
          <cell r="AL81">
            <v>2351159.21</v>
          </cell>
          <cell r="AM81">
            <v>2351159.21</v>
          </cell>
          <cell r="AN81">
            <v>2351159.21</v>
          </cell>
        </row>
        <row r="84"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  <row r="87"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AI88">
            <v>2661069797.48</v>
          </cell>
          <cell r="AJ88">
            <v>2594753982.2025003</v>
          </cell>
          <cell r="AK88">
            <v>2757438838.8449574</v>
          </cell>
          <cell r="AL88">
            <v>2916800952.7199354</v>
          </cell>
          <cell r="AM88">
            <v>3013319823.0768809</v>
          </cell>
          <cell r="AN88">
            <v>3149907819.6151047</v>
          </cell>
        </row>
        <row r="90"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</row>
        <row r="92">
          <cell r="AI92">
            <v>11584.02</v>
          </cell>
          <cell r="AJ92">
            <v>11584.020000000004</v>
          </cell>
          <cell r="AK92">
            <v>11786.519352887815</v>
          </cell>
          <cell r="AL92">
            <v>11989.01870577563</v>
          </cell>
          <cell r="AM92">
            <v>11989.018705775627</v>
          </cell>
          <cell r="AN92">
            <v>11989.01870577563</v>
          </cell>
        </row>
        <row r="93">
          <cell r="AI93">
            <v>3775953.85</v>
          </cell>
          <cell r="AJ93">
            <v>3775953.85</v>
          </cell>
          <cell r="AK93">
            <v>3841961.0056471117</v>
          </cell>
          <cell r="AL93">
            <v>3907968.1612942237</v>
          </cell>
          <cell r="AM93">
            <v>3907968.1612942223</v>
          </cell>
          <cell r="AN93">
            <v>3907968.1612942237</v>
          </cell>
        </row>
        <row r="94">
          <cell r="AI94">
            <v>3787537.87</v>
          </cell>
          <cell r="AJ94">
            <v>3787537.87</v>
          </cell>
          <cell r="AK94">
            <v>3853747.5249999994</v>
          </cell>
          <cell r="AL94">
            <v>3919957.1799999992</v>
          </cell>
          <cell r="AM94">
            <v>3919957.1799999978</v>
          </cell>
          <cell r="AN94">
            <v>3919957.1799999992</v>
          </cell>
        </row>
        <row r="97">
          <cell r="AI97">
            <v>3067806.94</v>
          </cell>
          <cell r="AJ97">
            <v>3004994.2616666672</v>
          </cell>
          <cell r="AK97">
            <v>3128072.2894556005</v>
          </cell>
          <cell r="AL97">
            <v>3357080.6173868501</v>
          </cell>
          <cell r="AM97">
            <v>3380430.1362681277</v>
          </cell>
          <cell r="AN97">
            <v>3469158.3080169656</v>
          </cell>
        </row>
        <row r="98">
          <cell r="AI98">
            <v>42649764.319999993</v>
          </cell>
          <cell r="AJ98">
            <v>42676105.429583326</v>
          </cell>
          <cell r="AK98">
            <v>43487595.057466112</v>
          </cell>
          <cell r="AL98">
            <v>46671351.859836802</v>
          </cell>
          <cell r="AM98">
            <v>46995965.336743496</v>
          </cell>
          <cell r="AN98">
            <v>48229496.548988685</v>
          </cell>
        </row>
        <row r="99">
          <cell r="AI99">
            <v>51076999.939999998</v>
          </cell>
          <cell r="AJ99">
            <v>51076999.939999998</v>
          </cell>
          <cell r="AK99">
            <v>52080379.002219558</v>
          </cell>
          <cell r="AL99">
            <v>55893219.438653238</v>
          </cell>
          <cell r="AM99">
            <v>56281973.815256216</v>
          </cell>
          <cell r="AN99">
            <v>57759240.446347341</v>
          </cell>
        </row>
        <row r="100">
          <cell r="AI100">
            <v>96794571.199999988</v>
          </cell>
          <cell r="AJ100">
            <v>96758099.631249994</v>
          </cell>
          <cell r="AK100">
            <v>98696046.34914127</v>
          </cell>
          <cell r="AL100">
            <v>105921651.9158769</v>
          </cell>
          <cell r="AM100">
            <v>106658369.28826785</v>
          </cell>
          <cell r="AN100">
            <v>109457895.30335298</v>
          </cell>
        </row>
        <row r="103">
          <cell r="AI103">
            <v>244686.33000000002</v>
          </cell>
          <cell r="AJ103">
            <v>276753.71125000005</v>
          </cell>
          <cell r="AK103">
            <v>256776.5342926844</v>
          </cell>
          <cell r="AL103">
            <v>220239.83668690256</v>
          </cell>
          <cell r="AM103">
            <v>213182.8447769935</v>
          </cell>
          <cell r="AN103">
            <v>234509.13283440954</v>
          </cell>
        </row>
        <row r="104">
          <cell r="AI104">
            <v>10542252.310000001</v>
          </cell>
          <cell r="AJ104">
            <v>11634017.808750002</v>
          </cell>
          <cell r="AK104">
            <v>11063155.885336326</v>
          </cell>
          <cell r="AL104">
            <v>9488980.9621425178</v>
          </cell>
          <cell r="AM104">
            <v>9184932.1447693128</v>
          </cell>
          <cell r="AN104">
            <v>10103770.19157405</v>
          </cell>
        </row>
        <row r="105">
          <cell r="AI105">
            <v>42235930.869999997</v>
          </cell>
          <cell r="AJ105">
            <v>40478168.096249998</v>
          </cell>
          <cell r="AK105">
            <v>44322851.838204458</v>
          </cell>
          <cell r="AL105">
            <v>38016159.370767079</v>
          </cell>
          <cell r="AM105">
            <v>36798034.016330369</v>
          </cell>
          <cell r="AN105">
            <v>40479218.936251014</v>
          </cell>
        </row>
        <row r="106">
          <cell r="AI106">
            <v>53022869.509999998</v>
          </cell>
          <cell r="AJ106">
            <v>52388939.616250001</v>
          </cell>
          <cell r="AK106">
            <v>55642784.257833466</v>
          </cell>
          <cell r="AL106">
            <v>47725380.169596501</v>
          </cell>
          <cell r="AM106">
            <v>46196149.005876675</v>
          </cell>
          <cell r="AN106">
            <v>50817498.260659471</v>
          </cell>
        </row>
        <row r="109">
          <cell r="AI109">
            <v>2549458.6</v>
          </cell>
          <cell r="AJ109">
            <v>2634163.3491666671</v>
          </cell>
          <cell r="AK109">
            <v>2571819.8736951998</v>
          </cell>
          <cell r="AL109">
            <v>2573577.0336826071</v>
          </cell>
          <cell r="AM109">
            <v>2429573.7287280443</v>
          </cell>
          <cell r="AN109">
            <v>2418257.8775395239</v>
          </cell>
        </row>
        <row r="110">
          <cell r="AI110">
            <v>44789943.540000007</v>
          </cell>
          <cell r="AJ110">
            <v>45112684.214583337</v>
          </cell>
          <cell r="AK110">
            <v>45182795.648400784</v>
          </cell>
          <cell r="AL110">
            <v>45213666.162096024</v>
          </cell>
          <cell r="AM110">
            <v>42683756.518343322</v>
          </cell>
          <cell r="AN110">
            <v>42484954.962655835</v>
          </cell>
        </row>
        <row r="111"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I112">
            <v>47339402.140000008</v>
          </cell>
          <cell r="AJ112">
            <v>47746847.563750006</v>
          </cell>
          <cell r="AK112">
            <v>47754615.522095986</v>
          </cell>
          <cell r="AL112">
            <v>47787243.195778631</v>
          </cell>
          <cell r="AM112">
            <v>45113330.247071363</v>
          </cell>
          <cell r="AN112">
            <v>44903212.840195358</v>
          </cell>
        </row>
        <row r="115">
          <cell r="AI115">
            <v>12371.89</v>
          </cell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</row>
        <row r="116">
          <cell r="AI116">
            <v>52487.310000000005</v>
          </cell>
          <cell r="AJ116">
            <v>47202.229583333341</v>
          </cell>
          <cell r="AK116">
            <v>52487.310000000019</v>
          </cell>
          <cell r="AL116">
            <v>52487.310000000005</v>
          </cell>
          <cell r="AM116">
            <v>52487.310000000019</v>
          </cell>
          <cell r="AN116">
            <v>52487.310000000005</v>
          </cell>
        </row>
        <row r="117">
          <cell r="AI117">
            <v>64859.200000000004</v>
          </cell>
          <cell r="AJ117">
            <v>59574.11958333334</v>
          </cell>
          <cell r="AK117">
            <v>64859.200000000019</v>
          </cell>
          <cell r="AL117">
            <v>64859.200000000004</v>
          </cell>
          <cell r="AM117">
            <v>64859.200000000019</v>
          </cell>
          <cell r="AN117">
            <v>64859.200000000004</v>
          </cell>
        </row>
        <row r="120">
          <cell r="AI120">
            <v>2329345.88</v>
          </cell>
          <cell r="AJ120">
            <v>2332091.9737499994</v>
          </cell>
          <cell r="AK120">
            <v>2437488.6289980789</v>
          </cell>
          <cell r="AL120">
            <v>2627055.3371344297</v>
          </cell>
          <cell r="AM120">
            <v>2696637.8289744025</v>
          </cell>
          <cell r="AN120">
            <v>2818611.0915762503</v>
          </cell>
        </row>
        <row r="121">
          <cell r="AI121">
            <v>29940390.349999998</v>
          </cell>
          <cell r="AJ121">
            <v>29563641.919999998</v>
          </cell>
          <cell r="AK121">
            <v>31330409.816977803</v>
          </cell>
          <cell r="AL121">
            <v>33767017.144253254</v>
          </cell>
          <cell r="AM121">
            <v>34661399.977263227</v>
          </cell>
          <cell r="AN121">
            <v>36229190.800394371</v>
          </cell>
        </row>
        <row r="122"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I123">
            <v>32269736.229999997</v>
          </cell>
          <cell r="AJ123">
            <v>31895733.893749997</v>
          </cell>
          <cell r="AK123">
            <v>33767898.445975885</v>
          </cell>
          <cell r="AL123">
            <v>36394072.481387682</v>
          </cell>
          <cell r="AM123">
            <v>37358037.806237631</v>
          </cell>
          <cell r="AN123">
            <v>39047801.89197062</v>
          </cell>
        </row>
        <row r="126"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</row>
        <row r="127">
          <cell r="AI127">
            <v>61117.83</v>
          </cell>
          <cell r="AJ127">
            <v>61117.830000000009</v>
          </cell>
          <cell r="AK127">
            <v>34082.870000000003</v>
          </cell>
          <cell r="AL127">
            <v>7047.9099999999899</v>
          </cell>
          <cell r="AM127">
            <v>7047.9099999999917</v>
          </cell>
          <cell r="AN127">
            <v>7047.9099999999899</v>
          </cell>
        </row>
        <row r="128"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</row>
        <row r="129">
          <cell r="AI129">
            <v>61117.83</v>
          </cell>
          <cell r="AJ129">
            <v>61117.830000000009</v>
          </cell>
          <cell r="AK129">
            <v>34082.870000000003</v>
          </cell>
          <cell r="AL129">
            <v>7047.9099999999899</v>
          </cell>
          <cell r="AM129">
            <v>7047.9099999999917</v>
          </cell>
          <cell r="AN129">
            <v>7047.9099999999899</v>
          </cell>
        </row>
        <row r="132">
          <cell r="AI132">
            <v>1218083.0900000001</v>
          </cell>
          <cell r="AJ132">
            <v>1091864.0766666664</v>
          </cell>
          <cell r="AK132">
            <v>1222745.9670871182</v>
          </cell>
          <cell r="AL132">
            <v>1288289.3850137317</v>
          </cell>
          <cell r="AM132">
            <v>1288289.3850137314</v>
          </cell>
          <cell r="AN132">
            <v>1288289.3850137317</v>
          </cell>
        </row>
        <row r="133">
          <cell r="AI133">
            <v>12334328.310000001</v>
          </cell>
          <cell r="AJ133">
            <v>11107304.725</v>
          </cell>
          <cell r="AK133">
            <v>12381544.675889857</v>
          </cell>
          <cell r="AL133">
            <v>13045238.344986269</v>
          </cell>
          <cell r="AM133">
            <v>13045238.344986269</v>
          </cell>
          <cell r="AN133">
            <v>13045238.344986269</v>
          </cell>
        </row>
        <row r="134"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</row>
        <row r="135">
          <cell r="AI135">
            <v>13552411.4</v>
          </cell>
          <cell r="AJ135">
            <v>12199168.801666666</v>
          </cell>
          <cell r="AK135">
            <v>13604290.642976975</v>
          </cell>
          <cell r="AL135">
            <v>14333527.73</v>
          </cell>
          <cell r="AM135">
            <v>14333527.73</v>
          </cell>
          <cell r="AN135">
            <v>14333527.73</v>
          </cell>
        </row>
        <row r="136">
          <cell r="AI136">
            <v>0</v>
          </cell>
          <cell r="AJ136">
            <v>0</v>
          </cell>
        </row>
        <row r="137">
          <cell r="AI137">
            <v>0</v>
          </cell>
          <cell r="AJ137">
            <v>0</v>
          </cell>
        </row>
        <row r="138">
          <cell r="AI138">
            <v>3074827.55</v>
          </cell>
          <cell r="AJ138">
            <v>3068270.5254166666</v>
          </cell>
          <cell r="AK138">
            <v>3728175.2478818856</v>
          </cell>
          <cell r="AL138">
            <v>4120183.866611016</v>
          </cell>
          <cell r="AM138">
            <v>4349893.5015892992</v>
          </cell>
          <cell r="AN138">
            <v>4487719.2825762685</v>
          </cell>
        </row>
        <row r="139">
          <cell r="AI139">
            <v>11470664.800000001</v>
          </cell>
          <cell r="AJ139">
            <v>11741120.274583332</v>
          </cell>
          <cell r="AK139">
            <v>13907982.769345885</v>
          </cell>
          <cell r="AL139">
            <v>15370373.550953411</v>
          </cell>
          <cell r="AM139">
            <v>16227306.88504112</v>
          </cell>
          <cell r="AN139">
            <v>16741466.885493744</v>
          </cell>
        </row>
        <row r="140">
          <cell r="AI140">
            <v>14545492.350000001</v>
          </cell>
          <cell r="AJ140">
            <v>14809390.799999999</v>
          </cell>
          <cell r="AK140">
            <v>17636158.017227769</v>
          </cell>
          <cell r="AL140">
            <v>19490557.417564426</v>
          </cell>
          <cell r="AM140">
            <v>20577200.38663042</v>
          </cell>
          <cell r="AN140">
            <v>21229186.168070011</v>
          </cell>
        </row>
        <row r="143">
          <cell r="AI143">
            <v>11449.04</v>
          </cell>
          <cell r="AJ143">
            <v>10580.536666666672</v>
          </cell>
          <cell r="AK143">
            <v>27474.734136243987</v>
          </cell>
          <cell r="AL143">
            <v>103406.46027197628</v>
          </cell>
          <cell r="AM143">
            <v>103400.94708444639</v>
          </cell>
          <cell r="AN143">
            <v>103374.8249182491</v>
          </cell>
        </row>
        <row r="144">
          <cell r="AI144">
            <v>619321.40999999992</v>
          </cell>
          <cell r="AJ144">
            <v>368820.42750000005</v>
          </cell>
          <cell r="AK144">
            <v>1486211.1657076702</v>
          </cell>
          <cell r="AL144">
            <v>5593642.3297280204</v>
          </cell>
          <cell r="AM144">
            <v>5593344.1007870259</v>
          </cell>
          <cell r="AN144">
            <v>5591931.0550817475</v>
          </cell>
        </row>
        <row r="145"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AI146">
            <v>630770.44999999995</v>
          </cell>
          <cell r="AJ146">
            <v>379400.96416666673</v>
          </cell>
          <cell r="AK146">
            <v>1513685.8998439142</v>
          </cell>
          <cell r="AL146">
            <v>5697048.7899999963</v>
          </cell>
          <cell r="AM146">
            <v>5696745.0478714723</v>
          </cell>
          <cell r="AN146">
            <v>5695305.8799999962</v>
          </cell>
        </row>
        <row r="149"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</row>
        <row r="151"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</row>
        <row r="153">
          <cell r="AI153">
            <v>262068768.18000001</v>
          </cell>
          <cell r="AJ153">
            <v>260085811.09041667</v>
          </cell>
          <cell r="AK153">
            <v>272568168.73009527</v>
          </cell>
          <cell r="AL153">
            <v>281341345.99020416</v>
          </cell>
          <cell r="AM153">
            <v>279925223.8019554</v>
          </cell>
          <cell r="AN153">
            <v>289476292.36424845</v>
          </cell>
        </row>
        <row r="155"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AI156">
            <v>79968136</v>
          </cell>
          <cell r="AJ156">
            <v>79968135.999999985</v>
          </cell>
          <cell r="AK156">
            <v>79968136</v>
          </cell>
          <cell r="AL156">
            <v>79968136</v>
          </cell>
          <cell r="AM156">
            <v>79968136</v>
          </cell>
          <cell r="AN156">
            <v>79968136</v>
          </cell>
        </row>
        <row r="157">
          <cell r="AI157">
            <v>91143096.960000008</v>
          </cell>
          <cell r="AJ157">
            <v>84535427.437666669</v>
          </cell>
          <cell r="AK157">
            <v>94359313.037030354</v>
          </cell>
          <cell r="AL157">
            <v>100094413.26339929</v>
          </cell>
          <cell r="AM157">
            <v>103123413.91766317</v>
          </cell>
          <cell r="AN157">
            <v>107681371.1061535</v>
          </cell>
        </row>
        <row r="158">
          <cell r="AI158">
            <v>2569996326.48</v>
          </cell>
          <cell r="AJ158">
            <v>2510288180.7248335</v>
          </cell>
          <cell r="AK158">
            <v>2663149151.7679267</v>
          </cell>
          <cell r="AL158">
            <v>2816776165.4165359</v>
          </cell>
          <cell r="AM158">
            <v>2910266035.1192174</v>
          </cell>
          <cell r="AN158">
            <v>3042296074.4689512</v>
          </cell>
        </row>
        <row r="159">
          <cell r="AI159">
            <v>262068768.18000001</v>
          </cell>
          <cell r="AJ159">
            <v>260085811.09041667</v>
          </cell>
          <cell r="AK159">
            <v>272568168.73009527</v>
          </cell>
          <cell r="AL159">
            <v>281341345.99020416</v>
          </cell>
          <cell r="AM159">
            <v>279925223.8019554</v>
          </cell>
          <cell r="AN159">
            <v>289476292.36424845</v>
          </cell>
        </row>
        <row r="160">
          <cell r="AI160">
            <v>3003176327.6199999</v>
          </cell>
          <cell r="AJ160">
            <v>2934877555.2529173</v>
          </cell>
          <cell r="AK160">
            <v>3110044769.5350523</v>
          </cell>
          <cell r="AL160">
            <v>3278180060.6701393</v>
          </cell>
          <cell r="AM160">
            <v>3373282808.8388357</v>
          </cell>
          <cell r="AN160">
            <v>3519421873.939353</v>
          </cell>
          <cell r="AO160">
            <v>0</v>
          </cell>
        </row>
        <row r="161">
          <cell r="AK161">
            <v>0</v>
          </cell>
        </row>
        <row r="163">
          <cell r="AI163">
            <v>0</v>
          </cell>
          <cell r="AJ163">
            <v>1888.81125</v>
          </cell>
          <cell r="AK163">
            <v>4826.9620833333347</v>
          </cell>
          <cell r="AL163">
            <v>5036.83</v>
          </cell>
          <cell r="AM163">
            <v>5036.8300000000008</v>
          </cell>
          <cell r="AN163">
            <v>5036.83</v>
          </cell>
        </row>
        <row r="164">
          <cell r="AI164">
            <v>0</v>
          </cell>
          <cell r="AJ164">
            <v>1888.81125</v>
          </cell>
          <cell r="AK164">
            <v>4826.9620833333347</v>
          </cell>
          <cell r="AL164">
            <v>5036.83</v>
          </cell>
          <cell r="AM164">
            <v>5036.8300000000008</v>
          </cell>
          <cell r="AN164">
            <v>5036.83</v>
          </cell>
        </row>
        <row r="167"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</row>
        <row r="168">
          <cell r="AI168">
            <v>1357281.1</v>
          </cell>
          <cell r="AJ168">
            <v>1599860.4779166665</v>
          </cell>
          <cell r="AK168">
            <v>56553.379166666673</v>
          </cell>
          <cell r="AL168">
            <v>0</v>
          </cell>
          <cell r="AM168">
            <v>0</v>
          </cell>
          <cell r="AN168">
            <v>0</v>
          </cell>
        </row>
        <row r="169">
          <cell r="AI169">
            <v>85794827.420000002</v>
          </cell>
          <cell r="AJ169">
            <v>29834862.111249994</v>
          </cell>
          <cell r="AK169">
            <v>3574784.4758333336</v>
          </cell>
          <cell r="AL169">
            <v>0</v>
          </cell>
          <cell r="AM169">
            <v>0</v>
          </cell>
          <cell r="AN169">
            <v>0</v>
          </cell>
        </row>
        <row r="170">
          <cell r="AI170">
            <v>3422906.55</v>
          </cell>
          <cell r="AJ170">
            <v>2500531.5916666663</v>
          </cell>
          <cell r="AK170">
            <v>142621.10624999998</v>
          </cell>
          <cell r="AL170">
            <v>0</v>
          </cell>
          <cell r="AM170">
            <v>0</v>
          </cell>
          <cell r="AN170">
            <v>0</v>
          </cell>
        </row>
        <row r="171">
          <cell r="AI171">
            <v>90575015.069999993</v>
          </cell>
          <cell r="AJ171">
            <v>33935254.180833332</v>
          </cell>
          <cell r="AK171">
            <v>3773958.9612500006</v>
          </cell>
          <cell r="AL171">
            <v>0</v>
          </cell>
          <cell r="AM171">
            <v>0</v>
          </cell>
          <cell r="AN171">
            <v>0</v>
          </cell>
        </row>
        <row r="173">
          <cell r="AL173">
            <v>0</v>
          </cell>
          <cell r="AN173">
            <v>0</v>
          </cell>
        </row>
        <row r="174">
          <cell r="AI174">
            <v>-70076759.469999999</v>
          </cell>
          <cell r="AJ174">
            <v>-69829196.450833336</v>
          </cell>
          <cell r="AK174">
            <v>-70330072.284999982</v>
          </cell>
          <cell r="AL174">
            <v>-70583385.099999934</v>
          </cell>
          <cell r="AM174">
            <v>-70836697.914999902</v>
          </cell>
          <cell r="AN174">
            <v>-71090010.72999987</v>
          </cell>
        </row>
        <row r="175">
          <cell r="AI175">
            <v>-28980505.75</v>
          </cell>
          <cell r="AJ175">
            <v>-28245967.012500003</v>
          </cell>
          <cell r="AK175">
            <v>-29375042.028514165</v>
          </cell>
          <cell r="AL175">
            <v>-29777825.69195566</v>
          </cell>
          <cell r="AM175">
            <v>-30880908.666132957</v>
          </cell>
          <cell r="AN175">
            <v>-32006679.263131175</v>
          </cell>
        </row>
        <row r="176">
          <cell r="AI176">
            <v>-560274505.97000003</v>
          </cell>
          <cell r="AJ176">
            <v>-537496022.06458318</v>
          </cell>
          <cell r="AK176">
            <v>-567901999.44573987</v>
          </cell>
          <cell r="AL176">
            <v>-575688938.01728177</v>
          </cell>
          <cell r="AM176">
            <v>-597014627.55950463</v>
          </cell>
          <cell r="AN176">
            <v>-618778932.52056372</v>
          </cell>
        </row>
        <row r="177">
          <cell r="AI177">
            <v>-134546640.56</v>
          </cell>
          <cell r="AJ177">
            <v>-130443077.78583331</v>
          </cell>
          <cell r="AK177">
            <v>-136378338.43687797</v>
          </cell>
          <cell r="AL177">
            <v>-138248326.11949468</v>
          </cell>
          <cell r="AM177">
            <v>-143369565.5386683</v>
          </cell>
          <cell r="AN177">
            <v>-148596135.88129714</v>
          </cell>
        </row>
        <row r="178">
          <cell r="AI178">
            <v>-793878411.75</v>
          </cell>
          <cell r="AJ178">
            <v>-766014263.31374991</v>
          </cell>
          <cell r="AK178">
            <v>-803985452.19613194</v>
          </cell>
          <cell r="AL178">
            <v>-814298474.92873204</v>
          </cell>
          <cell r="AM178">
            <v>-842101799.67930579</v>
          </cell>
          <cell r="AN178">
            <v>-870471758.39499187</v>
          </cell>
        </row>
        <row r="181">
          <cell r="AI181">
            <v>-6150276.6600000001</v>
          </cell>
          <cell r="AJ181">
            <v>-6150276.6599999992</v>
          </cell>
          <cell r="AK181">
            <v>-6150276.6599999992</v>
          </cell>
          <cell r="AL181">
            <v>-6150276.6600000001</v>
          </cell>
          <cell r="AM181">
            <v>-6150276.6599999992</v>
          </cell>
          <cell r="AN181">
            <v>-6150276.6600000001</v>
          </cell>
        </row>
        <row r="182">
          <cell r="AI182">
            <v>-10883.08</v>
          </cell>
          <cell r="AJ182">
            <v>-10883.08</v>
          </cell>
          <cell r="AK182">
            <v>-10883.08</v>
          </cell>
          <cell r="AL182">
            <v>-10883.08</v>
          </cell>
          <cell r="AM182">
            <v>-10883.08</v>
          </cell>
          <cell r="AN182">
            <v>-10883.08</v>
          </cell>
        </row>
        <row r="183">
          <cell r="AI183">
            <v>-58742.89</v>
          </cell>
          <cell r="AJ183">
            <v>-58742.889583333337</v>
          </cell>
          <cell r="AK183">
            <v>-58742.889999999992</v>
          </cell>
          <cell r="AL183">
            <v>-58742.89</v>
          </cell>
          <cell r="AM183">
            <v>-58742.889999999992</v>
          </cell>
          <cell r="AN183">
            <v>-58742.89</v>
          </cell>
        </row>
        <row r="184">
          <cell r="AI184">
            <v>-5887.62</v>
          </cell>
          <cell r="AJ184">
            <v>-3189.1275000000001</v>
          </cell>
          <cell r="AK184">
            <v>-5887.6200000000017</v>
          </cell>
          <cell r="AL184">
            <v>-5887.62</v>
          </cell>
          <cell r="AM184">
            <v>-5887.6200000000017</v>
          </cell>
          <cell r="AN184">
            <v>-5887.62</v>
          </cell>
        </row>
        <row r="185">
          <cell r="AI185">
            <v>-6225790.25</v>
          </cell>
          <cell r="AJ185">
            <v>-6223091.757083334</v>
          </cell>
          <cell r="AK185">
            <v>-6225790.2499999991</v>
          </cell>
          <cell r="AL185">
            <v>-6225790.25</v>
          </cell>
          <cell r="AM185">
            <v>-6225790.2499999991</v>
          </cell>
          <cell r="AN185">
            <v>-6225790.25</v>
          </cell>
        </row>
        <row r="186">
          <cell r="AN186">
            <v>0</v>
          </cell>
        </row>
        <row r="188"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</row>
        <row r="189">
          <cell r="AI189">
            <v>-5434897.29</v>
          </cell>
          <cell r="AJ189">
            <v>-6304433.6949999994</v>
          </cell>
          <cell r="AK189">
            <v>-5425233.1994021554</v>
          </cell>
          <cell r="AL189">
            <v>-5512102.9173904182</v>
          </cell>
          <cell r="AM189">
            <v>-5501679.3123340486</v>
          </cell>
          <cell r="AN189">
            <v>-5595376.2435144866</v>
          </cell>
        </row>
        <row r="190">
          <cell r="AI190">
            <v>-165456864.34</v>
          </cell>
          <cell r="AJ190">
            <v>-189011226.83208334</v>
          </cell>
          <cell r="AK190">
            <v>-165162656.36481723</v>
          </cell>
          <cell r="AL190">
            <v>-167807267.73049733</v>
          </cell>
          <cell r="AM190">
            <v>-167489937.5371708</v>
          </cell>
          <cell r="AN190">
            <v>-170342392.62586597</v>
          </cell>
        </row>
        <row r="191">
          <cell r="AI191">
            <v>-246959813.06</v>
          </cell>
          <cell r="AJ191">
            <v>-244599045.35750005</v>
          </cell>
          <cell r="AK191">
            <v>-246520680.19693193</v>
          </cell>
          <cell r="AL191">
            <v>-250468009.4968673</v>
          </cell>
          <cell r="AM191">
            <v>-249994364.56509113</v>
          </cell>
          <cell r="AN191">
            <v>-254251920.02086625</v>
          </cell>
        </row>
        <row r="192">
          <cell r="AI192">
            <v>-417851574.69</v>
          </cell>
          <cell r="AJ192">
            <v>-439914705.88458329</v>
          </cell>
          <cell r="AK192">
            <v>-417108569.76115131</v>
          </cell>
          <cell r="AL192">
            <v>-423787380.14475501</v>
          </cell>
          <cell r="AM192">
            <v>-422985981.41459596</v>
          </cell>
          <cell r="AN192">
            <v>-430189688.89024669</v>
          </cell>
          <cell r="AO192">
            <v>88931460.845238507</v>
          </cell>
        </row>
        <row r="194">
          <cell r="AN194">
            <v>0</v>
          </cell>
        </row>
        <row r="195"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</row>
        <row r="196">
          <cell r="AI196">
            <v>3741099.870000001</v>
          </cell>
          <cell r="AJ196">
            <v>3988662.8891666653</v>
          </cell>
          <cell r="AK196">
            <v>3487787.0550000193</v>
          </cell>
          <cell r="AL196">
            <v>3234474.2400000654</v>
          </cell>
          <cell r="AM196">
            <v>2981161.4250000985</v>
          </cell>
          <cell r="AN196">
            <v>2727848.6100001298</v>
          </cell>
        </row>
        <row r="197">
          <cell r="AI197">
            <v>58074091.940000005</v>
          </cell>
          <cell r="AJ197">
            <v>51574004.128083341</v>
          </cell>
          <cell r="AK197">
            <v>59604708.108280703</v>
          </cell>
          <cell r="AL197">
            <v>64793601.574053213</v>
          </cell>
          <cell r="AM197">
            <v>66729942.859196171</v>
          </cell>
          <cell r="AN197">
            <v>70068432.51950784</v>
          </cell>
        </row>
        <row r="198">
          <cell r="AI198">
            <v>1930001040.7</v>
          </cell>
          <cell r="AJ198">
            <v>1813558939.861083</v>
          </cell>
          <cell r="AK198">
            <v>1933605364.5052862</v>
          </cell>
          <cell r="AL198">
            <v>2073226253.608757</v>
          </cell>
          <cell r="AM198">
            <v>2145707763.9625421</v>
          </cell>
          <cell r="AN198">
            <v>2253121043.2625217</v>
          </cell>
        </row>
        <row r="199">
          <cell r="AI199">
            <v>-116020666.51000001</v>
          </cell>
          <cell r="AJ199">
            <v>-112458969.58875002</v>
          </cell>
          <cell r="AK199">
            <v>-110194116.41746464</v>
          </cell>
          <cell r="AL199">
            <v>-107380877.24615782</v>
          </cell>
          <cell r="AM199">
            <v>-113444593.92180404</v>
          </cell>
          <cell r="AN199">
            <v>-113377651.15791494</v>
          </cell>
        </row>
        <row r="200"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</row>
        <row r="202">
          <cell r="AI202">
            <v>1875795566</v>
          </cell>
          <cell r="AJ202">
            <v>1756662637.289583</v>
          </cell>
          <cell r="AK202">
            <v>1886503743.2511022</v>
          </cell>
          <cell r="AL202">
            <v>2033873452.1766524</v>
          </cell>
          <cell r="AM202">
            <v>2101974274.3249345</v>
          </cell>
          <cell r="AN202">
            <v>2212539673.2341146</v>
          </cell>
          <cell r="AO202">
            <v>0</v>
          </cell>
        </row>
        <row r="203"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</row>
        <row r="204"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</row>
        <row r="205"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</row>
        <row r="206"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</row>
        <row r="207"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</row>
        <row r="208">
          <cell r="AI208">
            <v>779777.36648260348</v>
          </cell>
          <cell r="AJ208">
            <v>881336.97502349305</v>
          </cell>
          <cell r="AK208">
            <v>879607.70472445001</v>
          </cell>
          <cell r="AL208">
            <v>779777.36648260348</v>
          </cell>
          <cell r="AM208">
            <v>879607.70472445001</v>
          </cell>
          <cell r="AN208">
            <v>779777.36648260348</v>
          </cell>
        </row>
        <row r="209">
          <cell r="AI209">
            <v>21991571.893517397</v>
          </cell>
          <cell r="AJ209">
            <v>24905581.794143174</v>
          </cell>
          <cell r="AK209">
            <v>24807024.296942219</v>
          </cell>
          <cell r="AL209">
            <v>21991571.893517397</v>
          </cell>
          <cell r="AM209">
            <v>24807024.296942219</v>
          </cell>
          <cell r="AN209">
            <v>21991571.893517397</v>
          </cell>
        </row>
        <row r="210">
          <cell r="AI210">
            <v>22771349.260000002</v>
          </cell>
          <cell r="AJ210">
            <v>25786918.769166667</v>
          </cell>
          <cell r="AK210">
            <v>25686632.001666669</v>
          </cell>
          <cell r="AL210">
            <v>22771349.260000002</v>
          </cell>
          <cell r="AM210">
            <v>25686632.001666669</v>
          </cell>
          <cell r="AN210">
            <v>22771349.260000002</v>
          </cell>
        </row>
        <row r="213">
          <cell r="AI213">
            <v>44167774.479999997</v>
          </cell>
          <cell r="AJ213">
            <v>44167774.479999997</v>
          </cell>
          <cell r="AK213">
            <v>44167774.480000004</v>
          </cell>
          <cell r="AL213">
            <v>44167774.479999997</v>
          </cell>
          <cell r="AM213">
            <v>44167774.480000004</v>
          </cell>
          <cell r="AN213">
            <v>44167774.479999997</v>
          </cell>
        </row>
        <row r="214">
          <cell r="AI214">
            <v>44167774.479999997</v>
          </cell>
          <cell r="AJ214">
            <v>44167774.479999997</v>
          </cell>
          <cell r="AK214">
            <v>44167774.480000004</v>
          </cell>
          <cell r="AL214">
            <v>44167774.479999997</v>
          </cell>
          <cell r="AM214">
            <v>44167774.480000004</v>
          </cell>
          <cell r="AN214">
            <v>44167774.479999997</v>
          </cell>
        </row>
        <row r="215">
          <cell r="AI215">
            <v>0</v>
          </cell>
          <cell r="AJ215">
            <v>0</v>
          </cell>
        </row>
        <row r="216">
          <cell r="AI216">
            <v>0</v>
          </cell>
          <cell r="AJ216">
            <v>0</v>
          </cell>
        </row>
        <row r="217">
          <cell r="AI217">
            <v>3093028.17</v>
          </cell>
          <cell r="AJ217">
            <v>2907244.3587500001</v>
          </cell>
          <cell r="AK217">
            <v>2873197.4591666665</v>
          </cell>
          <cell r="AL217">
            <v>3093028.17</v>
          </cell>
          <cell r="AM217">
            <v>2873197.4591666665</v>
          </cell>
          <cell r="AN217">
            <v>3093028.17</v>
          </cell>
        </row>
        <row r="218">
          <cell r="AI218">
            <v>3093028.17</v>
          </cell>
          <cell r="AJ218">
            <v>2907244.3587500001</v>
          </cell>
          <cell r="AK218">
            <v>2873197.4591666665</v>
          </cell>
          <cell r="AL218">
            <v>3093028.17</v>
          </cell>
          <cell r="AM218">
            <v>2873197.4591666665</v>
          </cell>
          <cell r="AN218">
            <v>3093028.17</v>
          </cell>
        </row>
        <row r="221"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</row>
        <row r="222">
          <cell r="AI222">
            <v>0</v>
          </cell>
          <cell r="AJ222">
            <v>76340.784529166762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</row>
        <row r="223">
          <cell r="AI223">
            <v>0</v>
          </cell>
          <cell r="AJ223">
            <v>2316787.2571374997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</row>
        <row r="224">
          <cell r="AI224">
            <v>32836371.149999999</v>
          </cell>
          <cell r="AJ224">
            <v>31124018.904583331</v>
          </cell>
          <cell r="AK224">
            <v>32836371.149999995</v>
          </cell>
          <cell r="AL224">
            <v>32836371.149999999</v>
          </cell>
          <cell r="AM224">
            <v>32836371.149999995</v>
          </cell>
          <cell r="AN224">
            <v>32836371.149999999</v>
          </cell>
        </row>
        <row r="225">
          <cell r="AI225">
            <v>32836371.149999999</v>
          </cell>
          <cell r="AJ225">
            <v>33517146.946249999</v>
          </cell>
          <cell r="AK225">
            <v>32836371.149999995</v>
          </cell>
          <cell r="AL225">
            <v>32836371.149999999</v>
          </cell>
          <cell r="AM225">
            <v>32836371.149999995</v>
          </cell>
          <cell r="AN225">
            <v>32836371.149999999</v>
          </cell>
        </row>
        <row r="228"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</row>
        <row r="229"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</row>
        <row r="230">
          <cell r="AI230">
            <v>0</v>
          </cell>
          <cell r="AJ230">
            <v>547323.04166666663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</row>
        <row r="231">
          <cell r="AI231">
            <v>7790660.4800000004</v>
          </cell>
          <cell r="AJ231">
            <v>7366003.8341666656</v>
          </cell>
          <cell r="AK231">
            <v>7790660.4800000014</v>
          </cell>
          <cell r="AL231">
            <v>7790660.4800000004</v>
          </cell>
          <cell r="AM231">
            <v>7790660.4800000014</v>
          </cell>
          <cell r="AN231">
            <v>7790660.4800000004</v>
          </cell>
        </row>
        <row r="232">
          <cell r="AI232">
            <v>7790660.4800000004</v>
          </cell>
          <cell r="AJ232">
            <v>7913326.8758333325</v>
          </cell>
          <cell r="AK232">
            <v>7790660.4800000014</v>
          </cell>
          <cell r="AL232">
            <v>7790660.4800000004</v>
          </cell>
          <cell r="AM232">
            <v>7790660.4800000014</v>
          </cell>
          <cell r="AN232">
            <v>7790660.4800000004</v>
          </cell>
        </row>
        <row r="235">
          <cell r="AI235">
            <v>-226261.17</v>
          </cell>
          <cell r="AJ235">
            <v>-235737.23666666666</v>
          </cell>
          <cell r="AK235">
            <v>-234825.46833333329</v>
          </cell>
          <cell r="AL235">
            <v>-226261.17</v>
          </cell>
          <cell r="AM235">
            <v>-234825.46833333329</v>
          </cell>
          <cell r="AN235">
            <v>-226261.17</v>
          </cell>
        </row>
        <row r="236">
          <cell r="AI236">
            <v>-5525559.1500000004</v>
          </cell>
          <cell r="AJ236">
            <v>-5358805.03</v>
          </cell>
          <cell r="AK236">
            <v>-5361638.9033333333</v>
          </cell>
          <cell r="AL236">
            <v>-5525559.1500000004</v>
          </cell>
          <cell r="AM236">
            <v>-5361638.9033333333</v>
          </cell>
          <cell r="AN236">
            <v>-5525559.1500000004</v>
          </cell>
        </row>
        <row r="237">
          <cell r="AI237">
            <v>-5751820.3200000003</v>
          </cell>
          <cell r="AJ237">
            <v>-5594542.2666666666</v>
          </cell>
          <cell r="AK237">
            <v>-5596464.3716666671</v>
          </cell>
          <cell r="AL237">
            <v>-5751820.3200000003</v>
          </cell>
          <cell r="AM237">
            <v>-5596464.3716666671</v>
          </cell>
          <cell r="AN237">
            <v>-5751820.3200000003</v>
          </cell>
        </row>
        <row r="240">
          <cell r="AI240">
            <v>-404156.02</v>
          </cell>
          <cell r="AJ240">
            <v>-404156.02</v>
          </cell>
          <cell r="AK240">
            <v>-357153.50787284767</v>
          </cell>
          <cell r="AL240">
            <v>0.1331688260633492</v>
          </cell>
          <cell r="AM240">
            <v>0.1331688260633492</v>
          </cell>
          <cell r="AN240">
            <v>0.1331688260633492</v>
          </cell>
        </row>
        <row r="241">
          <cell r="AI241">
            <v>-2236219.7000000002</v>
          </cell>
          <cell r="AJ241">
            <v>-10620979.014999999</v>
          </cell>
          <cell r="AK241">
            <v>-1976151.9579230004</v>
          </cell>
          <cell r="AL241">
            <v>0.73683116799481274</v>
          </cell>
          <cell r="AM241">
            <v>0.73683116799481274</v>
          </cell>
          <cell r="AN241">
            <v>0.73683116799481274</v>
          </cell>
        </row>
        <row r="242">
          <cell r="AI242">
            <v>-2640375.7200000002</v>
          </cell>
          <cell r="AJ242">
            <v>-11025135.035</v>
          </cell>
          <cell r="AK242">
            <v>-2333305.4657958481</v>
          </cell>
          <cell r="AL242">
            <v>0.86999999405816197</v>
          </cell>
          <cell r="AM242">
            <v>0.86999999405816197</v>
          </cell>
          <cell r="AN242">
            <v>0.86999999405816197</v>
          </cell>
        </row>
        <row r="245">
          <cell r="AI245">
            <v>-43283.659999999982</v>
          </cell>
          <cell r="AJ245">
            <v>-37586.641249999993</v>
          </cell>
          <cell r="AK245">
            <v>-38181.027499999997</v>
          </cell>
          <cell r="AL245">
            <v>-43283.659999999982</v>
          </cell>
          <cell r="AM245">
            <v>-38181.027499999997</v>
          </cell>
          <cell r="AN245">
            <v>-43283.659999999982</v>
          </cell>
        </row>
        <row r="246">
          <cell r="AI246">
            <v>-43283.659999999982</v>
          </cell>
          <cell r="AJ246">
            <v>-37586.641249999993</v>
          </cell>
          <cell r="AK246">
            <v>-38181.027499999997</v>
          </cell>
          <cell r="AL246">
            <v>-43283.659999999982</v>
          </cell>
          <cell r="AM246">
            <v>-38181.027499999997</v>
          </cell>
          <cell r="AN246">
            <v>-43283.659999999982</v>
          </cell>
        </row>
        <row r="249">
          <cell r="AI249">
            <v>0</v>
          </cell>
          <cell r="AJ249">
            <v>-1256.1737500000002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</row>
        <row r="250">
          <cell r="AI250">
            <v>0</v>
          </cell>
          <cell r="AJ250">
            <v>-819.03964174999976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</row>
        <row r="251">
          <cell r="AI251">
            <v>0</v>
          </cell>
          <cell r="AJ251">
            <v>-24856.224524916663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</row>
        <row r="252">
          <cell r="AI252">
            <v>0</v>
          </cell>
          <cell r="AJ252">
            <v>-505.28125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</row>
        <row r="253">
          <cell r="AI253">
            <v>0</v>
          </cell>
          <cell r="AJ253">
            <v>-27436.719166666666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</row>
        <row r="256">
          <cell r="AI256">
            <v>-7045485.6699999999</v>
          </cell>
          <cell r="AJ256">
            <v>-2540250.8633333328</v>
          </cell>
          <cell r="AK256">
            <v>-7220529.5664594052</v>
          </cell>
          <cell r="AL256">
            <v>-7200800.8059079982</v>
          </cell>
          <cell r="AM256">
            <v>-7262929.6270136004</v>
          </cell>
          <cell r="AN256">
            <v>-7265519.6079278188</v>
          </cell>
        </row>
        <row r="257">
          <cell r="AI257">
            <v>-8486889.9900000002</v>
          </cell>
          <cell r="AJ257">
            <v>-8486889.990025958</v>
          </cell>
          <cell r="AK257">
            <v>-8697745.3323077131</v>
          </cell>
          <cell r="AL257">
            <v>-8673980.3531024028</v>
          </cell>
          <cell r="AM257">
            <v>-8748819.8311211914</v>
          </cell>
          <cell r="AN257">
            <v>-8751939.6846167073</v>
          </cell>
        </row>
        <row r="258">
          <cell r="AI258">
            <v>-257559818.18000001</v>
          </cell>
          <cell r="AJ258">
            <v>-257559818.17997405</v>
          </cell>
          <cell r="AK258">
            <v>-263958848.17697728</v>
          </cell>
          <cell r="AL258">
            <v>-263237629.48198029</v>
          </cell>
          <cell r="AM258">
            <v>-265508855.14578846</v>
          </cell>
          <cell r="AN258">
            <v>-265603536.34231633</v>
          </cell>
        </row>
        <row r="259">
          <cell r="AI259">
            <v>14373401.810000001</v>
          </cell>
          <cell r="AJ259">
            <v>12421482.476249998</v>
          </cell>
          <cell r="AK259">
            <v>14730506.540041849</v>
          </cell>
          <cell r="AL259">
            <v>14690258.157474542</v>
          </cell>
          <cell r="AM259">
            <v>14817006.340858815</v>
          </cell>
          <cell r="AN259">
            <v>14822290.126548536</v>
          </cell>
        </row>
        <row r="260">
          <cell r="AI260">
            <v>-258718792.03000003</v>
          </cell>
          <cell r="AJ260">
            <v>-256165476.55708337</v>
          </cell>
          <cell r="AK260">
            <v>-265146616.53570253</v>
          </cell>
          <cell r="AL260">
            <v>-264422152.48351613</v>
          </cell>
          <cell r="AM260">
            <v>-266703598.26306444</v>
          </cell>
          <cell r="AN260">
            <v>-266798705.50831234</v>
          </cell>
        </row>
        <row r="263">
          <cell r="AI263">
            <v>-700755.31</v>
          </cell>
          <cell r="AJ263">
            <v>-700755.31000000017</v>
          </cell>
          <cell r="AK263">
            <v>-718845.78429641435</v>
          </cell>
          <cell r="AL263">
            <v>-716206.24039276503</v>
          </cell>
          <cell r="AM263">
            <v>-723744.4242270398</v>
          </cell>
          <cell r="AN263">
            <v>-722644.54332517239</v>
          </cell>
        </row>
        <row r="264"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AI265">
            <v>-64071192.340000004</v>
          </cell>
          <cell r="AJ265">
            <v>-64071192.340000011</v>
          </cell>
          <cell r="AK265">
            <v>-65725233.688851692</v>
          </cell>
          <cell r="AL265">
            <v>-65483895.916982956</v>
          </cell>
          <cell r="AM265">
            <v>-66173124.267375447</v>
          </cell>
          <cell r="AN265">
            <v>-66072560.376087025</v>
          </cell>
        </row>
        <row r="266">
          <cell r="AI266">
            <v>3387682.71</v>
          </cell>
          <cell r="AJ266">
            <v>4157584.3091666661</v>
          </cell>
          <cell r="AK266">
            <v>3475138.0401489246</v>
          </cell>
          <cell r="AL266">
            <v>3462377.6127685332</v>
          </cell>
          <cell r="AM266">
            <v>3498819.6841674265</v>
          </cell>
          <cell r="AN266">
            <v>3493502.4964684639</v>
          </cell>
        </row>
        <row r="267">
          <cell r="AI267">
            <v>-61384264.940000005</v>
          </cell>
          <cell r="AJ267">
            <v>-60614363.340833351</v>
          </cell>
          <cell r="AK267">
            <v>-62968941.432999186</v>
          </cell>
          <cell r="AL267">
            <v>-62737724.544607192</v>
          </cell>
          <cell r="AM267">
            <v>-63398049.007435054</v>
          </cell>
          <cell r="AN267">
            <v>-63301702.422943734</v>
          </cell>
        </row>
        <row r="270">
          <cell r="AI270">
            <v>112498673.20999999</v>
          </cell>
          <cell r="AJ270">
            <v>109783659.86791669</v>
          </cell>
          <cell r="AK270">
            <v>112498673.21000002</v>
          </cell>
          <cell r="AL270">
            <v>112498673.20999999</v>
          </cell>
          <cell r="AM270">
            <v>112498673.21000002</v>
          </cell>
          <cell r="AN270">
            <v>112498673.20999999</v>
          </cell>
        </row>
        <row r="271">
          <cell r="AI271">
            <v>112498673.20999999</v>
          </cell>
          <cell r="AJ271">
            <v>109783659.86791669</v>
          </cell>
          <cell r="AK271">
            <v>112498673.21000002</v>
          </cell>
          <cell r="AL271">
            <v>112498673.20999999</v>
          </cell>
          <cell r="AM271">
            <v>112498673.21000002</v>
          </cell>
          <cell r="AN271">
            <v>112498673.20999999</v>
          </cell>
        </row>
        <row r="272"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AI274">
            <v>36421533.499999993</v>
          </cell>
          <cell r="AJ274">
            <v>40925512.132916667</v>
          </cell>
          <cell r="AK274">
            <v>36228399.129244186</v>
          </cell>
          <cell r="AL274">
            <v>36250767.433699228</v>
          </cell>
          <cell r="AM274">
            <v>36181100.428759366</v>
          </cell>
          <cell r="AN274">
            <v>36179610.328747004</v>
          </cell>
        </row>
        <row r="275">
          <cell r="AI275">
            <v>-8337529.8135173973</v>
          </cell>
          <cell r="AJ275">
            <v>-8169924.5267817145</v>
          </cell>
          <cell r="AK275">
            <v>-8410116.6037894432</v>
          </cell>
          <cell r="AL275">
            <v>-8120464.0234509734</v>
          </cell>
          <cell r="AM275">
            <v>-8104037.4615612486</v>
          </cell>
          <cell r="AN275">
            <v>-8198423.3549652779</v>
          </cell>
        </row>
        <row r="276">
          <cell r="AI276">
            <v>-307401217.47648263</v>
          </cell>
          <cell r="AJ276">
            <v>-309865958.69655162</v>
          </cell>
          <cell r="AK276">
            <v>-312214848.43014312</v>
          </cell>
          <cell r="AL276">
            <v>-312255511.91861469</v>
          </cell>
          <cell r="AM276">
            <v>-312236593.28272384</v>
          </cell>
          <cell r="AN276">
            <v>-315210083.23805481</v>
          </cell>
        </row>
        <row r="277">
          <cell r="AI277">
            <v>173936533.87</v>
          </cell>
          <cell r="AJ277">
            <v>167721901.82833335</v>
          </cell>
          <cell r="AK277">
            <v>174166365.85185745</v>
          </cell>
          <cell r="AL277">
            <v>174328085.12024307</v>
          </cell>
          <cell r="AM277">
            <v>174276547.29669294</v>
          </cell>
          <cell r="AN277">
            <v>174491241.97301698</v>
          </cell>
        </row>
        <row r="278"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</row>
        <row r="280">
          <cell r="AI280">
            <v>-105380679.92000008</v>
          </cell>
          <cell r="AJ280">
            <v>-109388469.26208341</v>
          </cell>
          <cell r="AK280">
            <v>-110230200.0528309</v>
          </cell>
          <cell r="AL280">
            <v>-109797123.38812336</v>
          </cell>
          <cell r="AM280">
            <v>-109882983.01883282</v>
          </cell>
          <cell r="AN280">
            <v>-112737654.2912561</v>
          </cell>
          <cell r="AO280">
            <v>0</v>
          </cell>
        </row>
        <row r="281"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</row>
        <row r="282"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AI283">
            <v>40162633.36999999</v>
          </cell>
          <cell r="AJ283">
            <v>44914175.022083335</v>
          </cell>
          <cell r="AK283">
            <v>39716186.184244208</v>
          </cell>
          <cell r="AL283">
            <v>39485241.67369929</v>
          </cell>
          <cell r="AM283">
            <v>39162261.853759468</v>
          </cell>
          <cell r="AN283">
            <v>38907458.938747138</v>
          </cell>
        </row>
        <row r="284">
          <cell r="AI284">
            <v>49736562.126482606</v>
          </cell>
          <cell r="AJ284">
            <v>43404079.601301625</v>
          </cell>
          <cell r="AK284">
            <v>51194591.504491262</v>
          </cell>
          <cell r="AL284">
            <v>56673137.550602242</v>
          </cell>
          <cell r="AM284">
            <v>58625905.397634923</v>
          </cell>
          <cell r="AN284">
            <v>61870009.164542563</v>
          </cell>
        </row>
        <row r="285">
          <cell r="AI285">
            <v>1622599823.2235174</v>
          </cell>
          <cell r="AJ285">
            <v>1503692981.1645315</v>
          </cell>
          <cell r="AK285">
            <v>1621390516.0751431</v>
          </cell>
          <cell r="AL285">
            <v>1760970741.6901424</v>
          </cell>
          <cell r="AM285">
            <v>1833471170.6798182</v>
          </cell>
          <cell r="AN285">
            <v>1937910960.024467</v>
          </cell>
        </row>
        <row r="286">
          <cell r="AI286">
            <v>57915867.359999999</v>
          </cell>
          <cell r="AJ286">
            <v>55262932.239583328</v>
          </cell>
          <cell r="AK286">
            <v>63972249.43439281</v>
          </cell>
          <cell r="AL286">
            <v>66947207.874085248</v>
          </cell>
          <cell r="AM286">
            <v>60831953.374888897</v>
          </cell>
          <cell r="AN286">
            <v>61113590.815102041</v>
          </cell>
        </row>
        <row r="287">
          <cell r="AI287">
            <v>0</v>
          </cell>
          <cell r="AJ287">
            <v>0</v>
          </cell>
          <cell r="AK287">
            <v>1776273543.1982713</v>
          </cell>
          <cell r="AL287">
            <v>1924076328.7885292</v>
          </cell>
          <cell r="AM287">
            <v>1992091291.3061013</v>
          </cell>
          <cell r="AN287">
            <v>2099802018.9428587</v>
          </cell>
        </row>
        <row r="288"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</row>
        <row r="289">
          <cell r="AI289">
            <v>1770414886.0799999</v>
          </cell>
          <cell r="AJ289">
            <v>1647274168.0274997</v>
          </cell>
          <cell r="AK289">
            <v>1776273543.1982713</v>
          </cell>
          <cell r="AL289">
            <v>1924076328.7885292</v>
          </cell>
          <cell r="AM289">
            <v>1992091291.3061016</v>
          </cell>
          <cell r="AN289">
            <v>2099802018.9428585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 t="str">
            <v>Energy Efficiency 2018</v>
          </cell>
          <cell r="F7" t="str">
            <v>Energy Efficiency 2019</v>
          </cell>
          <cell r="G7" t="str">
            <v>Energy Efficiency 2020</v>
          </cell>
          <cell r="H7" t="str">
            <v>Energy Efficiency 2020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-23887961.539999999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-189969.21999999997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-24077930.759999998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-23887961.539999999</v>
          </cell>
          <cell r="F18">
            <v>-23887961.539999999</v>
          </cell>
          <cell r="G18">
            <v>-23887961.539999999</v>
          </cell>
          <cell r="H18">
            <v>-23887961.539999999</v>
          </cell>
        </row>
        <row r="19">
          <cell r="E19">
            <v>-189969.21999999997</v>
          </cell>
          <cell r="F19">
            <v>-189969.21999999997</v>
          </cell>
          <cell r="G19">
            <v>-189969.21999999997</v>
          </cell>
          <cell r="H19">
            <v>-189969.21999999997</v>
          </cell>
        </row>
        <row r="20">
          <cell r="E20">
            <v>-24077930.759999998</v>
          </cell>
          <cell r="F20">
            <v>-24077930.759999998</v>
          </cell>
          <cell r="G20">
            <v>-24077930.759999998</v>
          </cell>
          <cell r="H20">
            <v>-24077930.759999998</v>
          </cell>
        </row>
        <row r="22"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7">
          <cell r="E27">
            <v>0</v>
          </cell>
        </row>
      </sheetData>
      <sheetData sheetId="17">
        <row r="4">
          <cell r="D4" t="str">
            <v>Pipeline Integrity 2019</v>
          </cell>
          <cell r="E4" t="str">
            <v>Pipeline Integrity 2020</v>
          </cell>
          <cell r="F4">
            <v>0</v>
          </cell>
          <cell r="G4" t="str">
            <v>Pipeline Integrity 2020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6974493.9900000002</v>
          </cell>
          <cell r="E9">
            <v>6974493.9900000002</v>
          </cell>
          <cell r="G9">
            <v>6974493.9900000002</v>
          </cell>
        </row>
        <row r="10">
          <cell r="G10">
            <v>0</v>
          </cell>
        </row>
        <row r="11">
          <cell r="D11">
            <v>899499.47333333362</v>
          </cell>
          <cell r="E11">
            <v>899499.47333333362</v>
          </cell>
          <cell r="G11">
            <v>899499.47333333362</v>
          </cell>
        </row>
        <row r="12">
          <cell r="D12">
            <v>7873993.4633333338</v>
          </cell>
          <cell r="E12">
            <v>7873993.4633333338</v>
          </cell>
          <cell r="G12">
            <v>7873993.4633333338</v>
          </cell>
        </row>
        <row r="13">
          <cell r="G13">
            <v>0</v>
          </cell>
        </row>
        <row r="14">
          <cell r="D14">
            <v>-5000000</v>
          </cell>
          <cell r="E14">
            <v>-5000000</v>
          </cell>
          <cell r="G14">
            <v>-5000000</v>
          </cell>
        </row>
        <row r="15">
          <cell r="D15">
            <v>-1970481</v>
          </cell>
          <cell r="E15">
            <v>-1970481</v>
          </cell>
          <cell r="G15">
            <v>-1970481</v>
          </cell>
        </row>
        <row r="16">
          <cell r="D16">
            <v>-6970481</v>
          </cell>
          <cell r="E16">
            <v>-6970481</v>
          </cell>
          <cell r="G16">
            <v>-6970481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903512.46333333384</v>
          </cell>
          <cell r="E18">
            <v>903512.46333333384</v>
          </cell>
          <cell r="G18">
            <v>903512.46333333384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</sheetData>
      <sheetData sheetId="18"/>
      <sheetData sheetId="19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0.21</v>
          </cell>
          <cell r="D12">
            <v>0.21</v>
          </cell>
          <cell r="E12">
            <v>0.21</v>
          </cell>
        </row>
        <row r="13">
          <cell r="C13">
            <v>4.7469292449300003E-2</v>
          </cell>
          <cell r="D13">
            <v>4.7469292449300003E-2</v>
          </cell>
          <cell r="E13">
            <v>4.7469292449300003E-2</v>
          </cell>
        </row>
        <row r="14">
          <cell r="C14">
            <v>0.44999999999999996</v>
          </cell>
          <cell r="D14">
            <v>0.44999999999999996</v>
          </cell>
          <cell r="E14">
            <v>0.44999999999999996</v>
          </cell>
        </row>
        <row r="15">
          <cell r="C15">
            <v>4.3400000000000001E-2</v>
          </cell>
          <cell r="D15">
            <v>4.3400000000000001E-2</v>
          </cell>
          <cell r="E15">
            <v>4.3400000000000001E-2</v>
          </cell>
        </row>
        <row r="16">
          <cell r="C16">
            <v>7.3579999999999997</v>
          </cell>
          <cell r="D16">
            <v>7.3579999999999997</v>
          </cell>
          <cell r="E16">
            <v>7.3579999999999997</v>
          </cell>
        </row>
        <row r="17">
          <cell r="C17">
            <v>934241055.76403964</v>
          </cell>
          <cell r="D17">
            <v>902762514.21997917</v>
          </cell>
          <cell r="E17">
            <v>31308283.821740497</v>
          </cell>
        </row>
        <row r="18">
          <cell r="C18">
            <v>531844458.73015881</v>
          </cell>
          <cell r="D18">
            <v>513635741.7398321</v>
          </cell>
          <cell r="E18">
            <v>18208716.990326703</v>
          </cell>
        </row>
        <row r="19">
          <cell r="C19">
            <v>117760904.21627778</v>
          </cell>
          <cell r="D19">
            <v>112520425.72647041</v>
          </cell>
          <cell r="E19">
            <v>5240264.2858859776</v>
          </cell>
        </row>
        <row r="20">
          <cell r="C20">
            <v>88571680.134997427</v>
          </cell>
          <cell r="D20">
            <v>85423489.740319371</v>
          </cell>
          <cell r="E20">
            <v>85423489.740319371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29869132.036224984</v>
          </cell>
          <cell r="D22">
            <v>28343362.158901293</v>
          </cell>
          <cell r="E22">
            <v>28343362.158901293</v>
          </cell>
        </row>
        <row r="23">
          <cell r="C23">
            <v>1867746072.8673759</v>
          </cell>
          <cell r="D23">
            <v>1802275415.7081494</v>
          </cell>
          <cell r="E23">
            <v>1802275415.7081494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13697461.189266915</v>
          </cell>
          <cell r="D29">
            <v>13193993.257485617</v>
          </cell>
          <cell r="E29">
            <v>1044076.8849193661</v>
          </cell>
        </row>
        <row r="30">
          <cell r="C30">
            <v>32105251.586634938</v>
          </cell>
          <cell r="D30">
            <v>31591255.942937914</v>
          </cell>
          <cell r="E30">
            <v>-34923836.649530575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14343270.242161514</v>
          </cell>
          <cell r="D32">
            <v>13829490.785123702</v>
          </cell>
          <cell r="E32">
            <v>340017.478819285</v>
          </cell>
        </row>
        <row r="33">
          <cell r="C33">
            <v>6144314.8853425765</v>
          </cell>
          <cell r="D33">
            <v>6046209.6360584171</v>
          </cell>
          <cell r="E33">
            <v>-6698516.643079957</v>
          </cell>
        </row>
        <row r="34">
          <cell r="C34">
            <v>25891605.78692285</v>
          </cell>
          <cell r="D34">
            <v>25478198.842862621</v>
          </cell>
          <cell r="E34">
            <v>-28226963.545358419</v>
          </cell>
        </row>
        <row r="35">
          <cell r="C35">
            <v>32035920.672265425</v>
          </cell>
          <cell r="D35">
            <v>31524408.478921037</v>
          </cell>
          <cell r="E35">
            <v>-34925480.188438378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24869668.571556035</v>
          </cell>
          <cell r="D38">
            <v>0</v>
          </cell>
          <cell r="E38">
            <v>0</v>
          </cell>
        </row>
        <row r="39">
          <cell r="C39">
            <v>7166252.1007093899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1882089343.1095374</v>
          </cell>
          <cell r="D41">
            <v>1816104910.8113894</v>
          </cell>
          <cell r="E41">
            <v>65428836.637394838</v>
          </cell>
        </row>
        <row r="42">
          <cell r="C42">
            <v>7.128192955625659E-2</v>
          </cell>
          <cell r="D42">
            <v>7.2305892459079812E-2</v>
          </cell>
          <cell r="E42">
            <v>0.58274948217379219</v>
          </cell>
          <cell r="F42">
            <v>7.2305892459079812E-2</v>
          </cell>
        </row>
        <row r="43">
          <cell r="C43">
            <v>134158959.97411528</v>
          </cell>
          <cell r="D43">
            <v>131315086.37553507</v>
          </cell>
          <cell r="E43">
            <v>38128620.669675484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1882089343.1095374</v>
          </cell>
          <cell r="D45">
            <v>1816104910.8113894</v>
          </cell>
          <cell r="E45">
            <v>65428836.637394838</v>
          </cell>
        </row>
        <row r="46">
          <cell r="C46">
            <v>1.9529999999999999E-2</v>
          </cell>
          <cell r="D46">
            <v>1.9529999999999999E-2</v>
          </cell>
          <cell r="E46">
            <v>1.9529999999999999E-2</v>
          </cell>
        </row>
        <row r="47">
          <cell r="C47">
            <v>36757204.870929264</v>
          </cell>
          <cell r="D47">
            <v>35468528.908146434</v>
          </cell>
          <cell r="E47">
            <v>1277825.1795283211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97401755.103186011</v>
          </cell>
          <cell r="D49">
            <v>95846557.46738863</v>
          </cell>
          <cell r="E49">
            <v>36850795.490147166</v>
          </cell>
        </row>
        <row r="50">
          <cell r="C50">
            <v>0.32890496314288231</v>
          </cell>
          <cell r="D50">
            <v>0.32890496314288231</v>
          </cell>
          <cell r="E50">
            <v>0.32890496314288231</v>
          </cell>
        </row>
        <row r="51">
          <cell r="C51">
            <v>32035920.672265444</v>
          </cell>
          <cell r="D51">
            <v>31524408.45118361</v>
          </cell>
          <cell r="E51">
            <v>12120409.532472746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934241055.76403964</v>
          </cell>
          <cell r="D53">
            <v>902762514.21997917</v>
          </cell>
          <cell r="E53">
            <v>31308283.821740497</v>
          </cell>
        </row>
        <row r="54">
          <cell r="C54">
            <v>531844458.73015881</v>
          </cell>
          <cell r="D54">
            <v>513635741.7398321</v>
          </cell>
          <cell r="E54">
            <v>18208716.990326703</v>
          </cell>
        </row>
        <row r="55">
          <cell r="C55">
            <v>117760904.21627778</v>
          </cell>
          <cell r="D55">
            <v>112520425.72647041</v>
          </cell>
          <cell r="E55">
            <v>5240264.2858859776</v>
          </cell>
        </row>
        <row r="56">
          <cell r="C56">
            <v>88571680.134997427</v>
          </cell>
          <cell r="D56">
            <v>85423489.740319371</v>
          </cell>
          <cell r="E56">
            <v>85423489.740319371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29869132.036224984</v>
          </cell>
          <cell r="D58">
            <v>28343362.158901293</v>
          </cell>
          <cell r="E58">
            <v>28343362.158901293</v>
          </cell>
        </row>
        <row r="59">
          <cell r="C59">
            <v>166194880.64638066</v>
          </cell>
          <cell r="D59">
            <v>162839494.85445595</v>
          </cell>
          <cell r="E59">
            <v>-105907549.35369284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1882089343.1095374</v>
          </cell>
          <cell r="D61">
            <v>1816104910.8113894</v>
          </cell>
          <cell r="E61">
            <v>65428836.637394838</v>
          </cell>
        </row>
        <row r="62">
          <cell r="C62">
            <v>1.9529999999999999E-2</v>
          </cell>
          <cell r="D62">
            <v>1.9529999999999999E-2</v>
          </cell>
          <cell r="E62">
            <v>1.9529999999999999E-2</v>
          </cell>
        </row>
        <row r="63">
          <cell r="C63">
            <v>36757204.870929264</v>
          </cell>
          <cell r="D63">
            <v>35468528.908146434</v>
          </cell>
          <cell r="E63">
            <v>1277825.1795283211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129437675.77545139</v>
          </cell>
          <cell r="D65">
            <v>127370965.94630951</v>
          </cell>
          <cell r="E65">
            <v>-107185374.53322117</v>
          </cell>
        </row>
        <row r="66">
          <cell r="C66">
            <v>4.7469292449300003E-2</v>
          </cell>
          <cell r="D66">
            <v>4.7469292449300003E-2</v>
          </cell>
          <cell r="E66">
            <v>4.7469292449300003E-2</v>
          </cell>
        </row>
        <row r="67">
          <cell r="C67">
            <v>6144314.8853425765</v>
          </cell>
          <cell r="D67">
            <v>6046209.6320551978</v>
          </cell>
          <cell r="E67">
            <v>-5088013.8900052281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123293360.89010881</v>
          </cell>
          <cell r="D69">
            <v>121324756.31425431</v>
          </cell>
          <cell r="E69">
            <v>-102097360.64321594</v>
          </cell>
        </row>
        <row r="70">
          <cell r="C70">
            <v>0.21</v>
          </cell>
          <cell r="D70">
            <v>0.21</v>
          </cell>
          <cell r="E70">
            <v>0.21</v>
          </cell>
        </row>
        <row r="71">
          <cell r="C71">
            <v>25891605.78692285</v>
          </cell>
          <cell r="D71">
            <v>25478198.825993404</v>
          </cell>
          <cell r="E71">
            <v>-21440445.735075347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32035920.672265425</v>
          </cell>
          <cell r="D75">
            <v>31524408.458048601</v>
          </cell>
          <cell r="E75">
            <v>-26528459.625080574</v>
          </cell>
        </row>
      </sheetData>
      <sheetData sheetId="20"/>
      <sheetData sheetId="21">
        <row r="22">
          <cell r="H22">
            <v>4462711.9686449943</v>
          </cell>
        </row>
        <row r="23">
          <cell r="H23">
            <v>387467.42957999994</v>
          </cell>
        </row>
      </sheetData>
      <sheetData sheetId="22"/>
      <sheetData sheetId="23"/>
      <sheetData sheetId="24">
        <row r="6">
          <cell r="D6" t="str">
            <v>Reserve Accrual Dec 2018</v>
          </cell>
          <cell r="E6" t="str">
            <v>Reserve Accrual Dec 2019</v>
          </cell>
          <cell r="F6" t="str">
            <v>Reserve Accrual Dec 2020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879184.78</v>
          </cell>
          <cell r="F11">
            <v>879184.78</v>
          </cell>
        </row>
        <row r="12">
          <cell r="D12">
            <v>34800</v>
          </cell>
          <cell r="E12">
            <v>225475</v>
          </cell>
          <cell r="F12">
            <v>225475</v>
          </cell>
        </row>
        <row r="13">
          <cell r="D13">
            <v>215113</v>
          </cell>
          <cell r="E13">
            <v>337091.85</v>
          </cell>
          <cell r="F13">
            <v>337091.85</v>
          </cell>
        </row>
        <row r="14">
          <cell r="D14">
            <v>107195</v>
          </cell>
          <cell r="E14">
            <v>0</v>
          </cell>
          <cell r="F14">
            <v>0</v>
          </cell>
        </row>
        <row r="15">
          <cell r="D15">
            <v>355584.31000000006</v>
          </cell>
          <cell r="E15">
            <v>34800</v>
          </cell>
          <cell r="F15">
            <v>34800</v>
          </cell>
        </row>
        <row r="16">
          <cell r="D16">
            <v>712692.31</v>
          </cell>
          <cell r="E16">
            <v>1476551.63</v>
          </cell>
          <cell r="F16">
            <v>1476551.63</v>
          </cell>
        </row>
        <row r="17">
          <cell r="D17">
            <v>142538.462</v>
          </cell>
          <cell r="E17">
            <v>295310.326</v>
          </cell>
          <cell r="F17">
            <v>295310.326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645691</v>
          </cell>
          <cell r="E20">
            <v>645691</v>
          </cell>
          <cell r="F20">
            <v>645691</v>
          </cell>
        </row>
        <row r="22">
          <cell r="D22">
            <v>-503152.538</v>
          </cell>
          <cell r="E22">
            <v>-350380.674</v>
          </cell>
          <cell r="F22">
            <v>-350380.674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-485922.68672764383</v>
          </cell>
          <cell r="E25">
            <v>-338382.31078846846</v>
          </cell>
          <cell r="F25">
            <v>-338382.31078846846</v>
          </cell>
        </row>
        <row r="26">
          <cell r="D26">
            <v>-17229.851272356183</v>
          </cell>
          <cell r="E26">
            <v>-11998.363211531525</v>
          </cell>
          <cell r="F26">
            <v>-11998.363211531525</v>
          </cell>
          <cell r="G26">
            <v>0</v>
          </cell>
        </row>
        <row r="28">
          <cell r="E28">
            <v>0</v>
          </cell>
          <cell r="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</sheetData>
      <sheetData sheetId="25">
        <row r="6">
          <cell r="G6">
            <v>0</v>
          </cell>
          <cell r="H6" t="str">
            <v>Don &amp; Membership DEC 2018</v>
          </cell>
          <cell r="I6" t="str">
            <v>Don &amp; Membership DEC 2019</v>
          </cell>
          <cell r="J6" t="str">
            <v>Don &amp; Membership DEC 2020</v>
          </cell>
          <cell r="K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-127060.46082466652</v>
          </cell>
          <cell r="I11">
            <v>-127060.46082466652</v>
          </cell>
          <cell r="J11">
            <v>-127060.46082466652</v>
          </cell>
          <cell r="K11">
            <v>0</v>
          </cell>
        </row>
        <row r="12">
          <cell r="G12">
            <v>0</v>
          </cell>
          <cell r="H12">
            <v>-19871.262000000002</v>
          </cell>
          <cell r="I12">
            <v>-19871.262000000002</v>
          </cell>
          <cell r="J12">
            <v>-19871.262000000002</v>
          </cell>
          <cell r="K12">
            <v>0</v>
          </cell>
        </row>
        <row r="13">
          <cell r="G13">
            <v>0</v>
          </cell>
          <cell r="H13">
            <v>-146931.72282466653</v>
          </cell>
          <cell r="I13">
            <v>-146931.72282466653</v>
          </cell>
          <cell r="J13">
            <v>-146931.72282466653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-141900.22334833859</v>
          </cell>
          <cell r="I15">
            <v>-141900.22334833859</v>
          </cell>
          <cell r="J15">
            <v>-141900.22334833859</v>
          </cell>
          <cell r="K15">
            <v>0</v>
          </cell>
        </row>
        <row r="16">
          <cell r="G16">
            <v>0</v>
          </cell>
          <cell r="H16">
            <v>-5031.4994763279255</v>
          </cell>
          <cell r="I16">
            <v>-5031.4994763279255</v>
          </cell>
          <cell r="J16">
            <v>-5031.4994763279255</v>
          </cell>
          <cell r="K16">
            <v>0</v>
          </cell>
        </row>
        <row r="17">
          <cell r="G17">
            <v>0</v>
          </cell>
          <cell r="H17">
            <v>-146931.72282466653</v>
          </cell>
          <cell r="I17">
            <v>-146931.72282466653</v>
          </cell>
          <cell r="J17">
            <v>-146931.72282466653</v>
          </cell>
          <cell r="K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3">
          <cell r="J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</sheetData>
      <sheetData sheetId="26"/>
      <sheetData sheetId="27"/>
      <sheetData sheetId="28">
        <row r="7">
          <cell r="B7" t="str">
            <v>Sporting Events DEC 2018</v>
          </cell>
          <cell r="C7" t="str">
            <v>Sporting Events DEC 2019</v>
          </cell>
          <cell r="D7" t="str">
            <v>Sporting Events DEC 2020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29">
        <row r="8">
          <cell r="F8" t="str">
            <v>Booked Rev DEC 2018</v>
          </cell>
          <cell r="G8" t="str">
            <v>AVG Projected Rev 2019 adj HDD</v>
          </cell>
          <cell r="H8" t="str">
            <v xml:space="preserve">AVG Proj Rev 2019  </v>
          </cell>
          <cell r="I8" t="str">
            <v>AVG Projected Rev 2019 with CET</v>
          </cell>
          <cell r="J8" t="str">
            <v>YE Projected Rev 2016</v>
          </cell>
          <cell r="K8" t="str">
            <v>YE Projected Rev 2016 with CET</v>
          </cell>
          <cell r="L8" t="str">
            <v>AVG Projected Rev 2020 adj HDD</v>
          </cell>
          <cell r="M8" t="str">
            <v xml:space="preserve">AVG Proj Rev 2020 </v>
          </cell>
          <cell r="N8" t="str">
            <v>AVG Projected Rev 2020 with CET</v>
          </cell>
          <cell r="O8" t="str">
            <v>YE Projected Rev 2017</v>
          </cell>
          <cell r="P8" t="str">
            <v>YE Proj Rev 2017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F11">
            <v>510903480.74925363</v>
          </cell>
          <cell r="G11">
            <v>509503414.95943558</v>
          </cell>
          <cell r="H11">
            <v>509503414.95943558</v>
          </cell>
          <cell r="I11">
            <v>509503414.95943558</v>
          </cell>
          <cell r="J11">
            <v>509497811.38943559</v>
          </cell>
          <cell r="K11">
            <v>509497811.38943559</v>
          </cell>
          <cell r="L11">
            <v>509497811.38943559</v>
          </cell>
          <cell r="M11">
            <v>509497811.38943559</v>
          </cell>
          <cell r="N11">
            <v>509497811.38943559</v>
          </cell>
          <cell r="O11">
            <v>509497811.38943559</v>
          </cell>
          <cell r="P11">
            <v>509497811.38943559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320787573.88</v>
          </cell>
          <cell r="G15">
            <v>314410100.42022496</v>
          </cell>
          <cell r="H15">
            <v>318907015.83505774</v>
          </cell>
          <cell r="I15">
            <v>321137961.19505775</v>
          </cell>
          <cell r="J15">
            <v>322085028.10662007</v>
          </cell>
          <cell r="K15">
            <v>324343425.90662009</v>
          </cell>
          <cell r="L15">
            <v>331535692.88608509</v>
          </cell>
          <cell r="M15">
            <v>336229888.66049087</v>
          </cell>
          <cell r="N15">
            <v>341239684.86049086</v>
          </cell>
          <cell r="O15">
            <v>339678352.21961421</v>
          </cell>
          <cell r="P15">
            <v>344743863.87961423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F17">
            <v>104955704.50999999</v>
          </cell>
          <cell r="G17">
            <v>104955704.50999999</v>
          </cell>
          <cell r="H17">
            <v>104955704.50999999</v>
          </cell>
          <cell r="I17">
            <v>104955704.50999999</v>
          </cell>
          <cell r="J17">
            <v>104955704.50999999</v>
          </cell>
          <cell r="K17">
            <v>104955704.50999999</v>
          </cell>
          <cell r="L17">
            <v>104955704.50999999</v>
          </cell>
          <cell r="M17">
            <v>104955704.50999999</v>
          </cell>
          <cell r="N17">
            <v>104955704.50999999</v>
          </cell>
          <cell r="O17">
            <v>104955704.50999999</v>
          </cell>
          <cell r="P17">
            <v>104955704.50999999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F19">
            <v>369426321.50999999</v>
          </cell>
          <cell r="G19">
            <v>369426321.50999999</v>
          </cell>
          <cell r="H19">
            <v>369426321.50999999</v>
          </cell>
          <cell r="I19">
            <v>369426321.50999999</v>
          </cell>
          <cell r="J19">
            <v>369426321.50999999</v>
          </cell>
          <cell r="K19">
            <v>369426321.50999999</v>
          </cell>
          <cell r="L19">
            <v>369426321.50999999</v>
          </cell>
          <cell r="M19">
            <v>369426321.50999999</v>
          </cell>
          <cell r="N19">
            <v>369426321.50999999</v>
          </cell>
          <cell r="O19">
            <v>369426321.50999999</v>
          </cell>
          <cell r="P19">
            <v>369426321.50999999</v>
          </cell>
        </row>
        <row r="20">
          <cell r="F20">
            <v>795169599.89999998</v>
          </cell>
          <cell r="G20">
            <v>759203784.65022492</v>
          </cell>
          <cell r="H20">
            <v>774362043.48505783</v>
          </cell>
          <cell r="I20">
            <v>776592988.84505773</v>
          </cell>
          <cell r="J20">
            <v>782716159.36662006</v>
          </cell>
          <cell r="K20">
            <v>784974557.16662002</v>
          </cell>
          <cell r="L20">
            <v>780681858.27608502</v>
          </cell>
          <cell r="M20">
            <v>796141590.1104908</v>
          </cell>
          <cell r="N20">
            <v>801151386.31049085</v>
          </cell>
          <cell r="O20">
            <v>804478956.26961422</v>
          </cell>
          <cell r="P20">
            <v>809544467.92961431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F22">
            <v>97853908.929999977</v>
          </cell>
          <cell r="G22">
            <v>106882939</v>
          </cell>
          <cell r="H22">
            <v>109451530</v>
          </cell>
          <cell r="I22">
            <v>109451530</v>
          </cell>
          <cell r="J22">
            <v>110699952</v>
          </cell>
          <cell r="K22">
            <v>110699952</v>
          </cell>
          <cell r="L22">
            <v>107928840</v>
          </cell>
          <cell r="M22">
            <v>110522524</v>
          </cell>
          <cell r="N22">
            <v>110522524</v>
          </cell>
          <cell r="O22">
            <v>111701691</v>
          </cell>
          <cell r="P22">
            <v>111701691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F42">
            <v>2951861.35</v>
          </cell>
          <cell r="G42">
            <v>2820637.6572033581</v>
          </cell>
          <cell r="H42">
            <v>2811265.4905835097</v>
          </cell>
          <cell r="I42">
            <v>2811265.4905835097</v>
          </cell>
          <cell r="J42">
            <v>2629657.4229588564</v>
          </cell>
          <cell r="K42">
            <v>2629657.4229588564</v>
          </cell>
          <cell r="L42">
            <v>2646106.1564776073</v>
          </cell>
          <cell r="M42">
            <v>2635958.7701846408</v>
          </cell>
          <cell r="N42">
            <v>2635958.7701846408</v>
          </cell>
          <cell r="O42">
            <v>2421037.0087392982</v>
          </cell>
          <cell r="P42">
            <v>2421037.0087392982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F44">
            <v>3121695.61</v>
          </cell>
          <cell r="G44">
            <v>3121695.61</v>
          </cell>
          <cell r="H44">
            <v>3121695.61</v>
          </cell>
          <cell r="I44">
            <v>3121695.61</v>
          </cell>
          <cell r="J44">
            <v>3121695.61</v>
          </cell>
          <cell r="K44">
            <v>3121695.61</v>
          </cell>
          <cell r="L44">
            <v>3121695.61</v>
          </cell>
          <cell r="M44">
            <v>3121695.61</v>
          </cell>
          <cell r="N44">
            <v>3121695.61</v>
          </cell>
          <cell r="O44">
            <v>3121695.61</v>
          </cell>
          <cell r="P44">
            <v>3121695.61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F46">
            <v>12763808.199999999</v>
          </cell>
          <cell r="G46">
            <v>12763808.199999999</v>
          </cell>
          <cell r="H46">
            <v>12763808.199999999</v>
          </cell>
          <cell r="I46">
            <v>12763808.199999999</v>
          </cell>
          <cell r="J46">
            <v>12763808.199999999</v>
          </cell>
          <cell r="K46">
            <v>12763808.199999999</v>
          </cell>
          <cell r="L46">
            <v>12763808.199999999</v>
          </cell>
          <cell r="M46">
            <v>12763808.199999999</v>
          </cell>
          <cell r="N46">
            <v>12763808.199999999</v>
          </cell>
          <cell r="O46">
            <v>12763808.199999999</v>
          </cell>
          <cell r="P46">
            <v>12763808.199999999</v>
          </cell>
        </row>
        <row r="47">
          <cell r="F47">
            <v>18837365.16</v>
          </cell>
          <cell r="G47">
            <v>15557734.447203359</v>
          </cell>
          <cell r="H47">
            <v>15548362.28058351</v>
          </cell>
          <cell r="I47">
            <v>15548362.28058351</v>
          </cell>
          <cell r="J47">
            <v>14425122.982958857</v>
          </cell>
          <cell r="K47">
            <v>14425122.982958857</v>
          </cell>
          <cell r="L47">
            <v>13587337.756477606</v>
          </cell>
          <cell r="M47">
            <v>13577190.370184641</v>
          </cell>
          <cell r="N47">
            <v>13577190.370184641</v>
          </cell>
          <cell r="O47">
            <v>12454913.088739298</v>
          </cell>
          <cell r="P47">
            <v>12454913.088739298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F49">
            <v>3393689.11</v>
          </cell>
          <cell r="G49">
            <v>3179506</v>
          </cell>
          <cell r="H49">
            <v>3179506</v>
          </cell>
          <cell r="I49">
            <v>3179506</v>
          </cell>
          <cell r="J49">
            <v>2946753</v>
          </cell>
          <cell r="K49">
            <v>2946753</v>
          </cell>
          <cell r="L49">
            <v>2731317</v>
          </cell>
          <cell r="M49">
            <v>2731317</v>
          </cell>
          <cell r="N49">
            <v>2731317</v>
          </cell>
          <cell r="O49">
            <v>2507072</v>
          </cell>
          <cell r="P49">
            <v>2507072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F60">
            <v>1661079.2805644001</v>
          </cell>
          <cell r="G60">
            <v>1933315.1299259942</v>
          </cell>
          <cell r="H60">
            <v>1920694.4802639121</v>
          </cell>
          <cell r="I60">
            <v>1920694.4802639121</v>
          </cell>
          <cell r="J60">
            <v>1912502.2987505649</v>
          </cell>
          <cell r="K60">
            <v>1912502.2987505649</v>
          </cell>
          <cell r="L60">
            <v>2047342.8803363019</v>
          </cell>
          <cell r="M60">
            <v>2032611.2197407591</v>
          </cell>
          <cell r="N60">
            <v>2032611.2197407591</v>
          </cell>
          <cell r="O60">
            <v>2029961.765059399</v>
          </cell>
          <cell r="P60">
            <v>2029961.765059399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F62">
            <v>251564.60403120003</v>
          </cell>
          <cell r="G62">
            <v>251564.60403120003</v>
          </cell>
          <cell r="H62">
            <v>251564.60403120003</v>
          </cell>
          <cell r="I62">
            <v>251564.60403120003</v>
          </cell>
          <cell r="J62">
            <v>251564.60403120003</v>
          </cell>
          <cell r="K62">
            <v>251564.60403120003</v>
          </cell>
          <cell r="L62">
            <v>251564.60403120003</v>
          </cell>
          <cell r="M62">
            <v>251564.60403120003</v>
          </cell>
          <cell r="N62">
            <v>251564.60403120003</v>
          </cell>
          <cell r="O62">
            <v>251564.60403120003</v>
          </cell>
          <cell r="P62">
            <v>251564.60403120003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F64">
            <v>1034189.8954043998</v>
          </cell>
          <cell r="G64">
            <v>1034189.8954043998</v>
          </cell>
          <cell r="H64">
            <v>1034189.8954043998</v>
          </cell>
          <cell r="I64">
            <v>1034189.8954043998</v>
          </cell>
          <cell r="J64">
            <v>1034189.8954043998</v>
          </cell>
          <cell r="K64">
            <v>1034189.8954043998</v>
          </cell>
          <cell r="L64">
            <v>1034189.8954043998</v>
          </cell>
          <cell r="M64">
            <v>1034189.8954043998</v>
          </cell>
          <cell r="N64">
            <v>1034189.8954043998</v>
          </cell>
          <cell r="O64">
            <v>1034189.8954043998</v>
          </cell>
          <cell r="P64">
            <v>1034189.8954043998</v>
          </cell>
        </row>
        <row r="65">
          <cell r="F65">
            <v>2946833.7800000003</v>
          </cell>
          <cell r="G65">
            <v>3030601.8599259946</v>
          </cell>
          <cell r="H65">
            <v>3017981.2102639121</v>
          </cell>
          <cell r="I65">
            <v>3017981.2102639121</v>
          </cell>
          <cell r="J65">
            <v>3009789.0287505644</v>
          </cell>
          <cell r="K65">
            <v>3009789.0287505644</v>
          </cell>
          <cell r="L65">
            <v>3089771.6903363019</v>
          </cell>
          <cell r="M65">
            <v>3075040.0297407587</v>
          </cell>
          <cell r="N65">
            <v>3075040.0297407587</v>
          </cell>
          <cell r="O65">
            <v>3072390.575059399</v>
          </cell>
          <cell r="P65">
            <v>3072390.575059399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F67">
            <v>271663.58999999997</v>
          </cell>
          <cell r="G67">
            <v>274212</v>
          </cell>
          <cell r="H67">
            <v>274212</v>
          </cell>
          <cell r="I67">
            <v>274212</v>
          </cell>
          <cell r="J67">
            <v>274212</v>
          </cell>
          <cell r="K67">
            <v>274212</v>
          </cell>
          <cell r="L67">
            <v>260503</v>
          </cell>
          <cell r="M67">
            <v>260503</v>
          </cell>
          <cell r="N67">
            <v>260503</v>
          </cell>
          <cell r="O67">
            <v>260503</v>
          </cell>
          <cell r="P67">
            <v>260503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F96">
            <v>202686.04999999993</v>
          </cell>
          <cell r="G96">
            <v>161100.25269895361</v>
          </cell>
          <cell r="H96">
            <v>159384.70144442277</v>
          </cell>
          <cell r="I96">
            <v>159384.70144442277</v>
          </cell>
          <cell r="J96">
            <v>136651.7773644508</v>
          </cell>
          <cell r="K96">
            <v>136651.7773644508</v>
          </cell>
          <cell r="L96">
            <v>187358.79761443246</v>
          </cell>
          <cell r="M96">
            <v>185309.43761883184</v>
          </cell>
          <cell r="N96">
            <v>185309.43761883184</v>
          </cell>
          <cell r="O96">
            <v>184940.86501977398</v>
          </cell>
          <cell r="P96">
            <v>184940.86501977398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F98">
            <v>41903.810000000005</v>
          </cell>
          <cell r="G98">
            <v>23745.579999999998</v>
          </cell>
          <cell r="H98">
            <v>23745.579999999998</v>
          </cell>
          <cell r="I98">
            <v>23745.579999999998</v>
          </cell>
          <cell r="J98">
            <v>23442.249999999996</v>
          </cell>
          <cell r="K98">
            <v>23442.249999999996</v>
          </cell>
          <cell r="L98">
            <v>23442.249999999996</v>
          </cell>
          <cell r="M98">
            <v>23442.249999999996</v>
          </cell>
          <cell r="N98">
            <v>23442.249999999996</v>
          </cell>
          <cell r="O98">
            <v>23442.249999999996</v>
          </cell>
          <cell r="P98">
            <v>23442.249999999996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F100">
            <v>898937.00999999989</v>
          </cell>
          <cell r="G100">
            <v>414897.18</v>
          </cell>
          <cell r="H100">
            <v>414897.18</v>
          </cell>
          <cell r="I100">
            <v>414897.18</v>
          </cell>
          <cell r="J100">
            <v>409596.94</v>
          </cell>
          <cell r="K100">
            <v>409596.94</v>
          </cell>
          <cell r="L100">
            <v>409596.94</v>
          </cell>
          <cell r="M100">
            <v>409596.94</v>
          </cell>
          <cell r="N100">
            <v>409596.94</v>
          </cell>
          <cell r="O100">
            <v>409596.94</v>
          </cell>
          <cell r="P100">
            <v>409596.94</v>
          </cell>
        </row>
        <row r="101">
          <cell r="F101">
            <v>1143526.8699999999</v>
          </cell>
          <cell r="G101">
            <v>599743.01269895362</v>
          </cell>
          <cell r="H101">
            <v>598027.46144442272</v>
          </cell>
          <cell r="I101">
            <v>598027.46144442272</v>
          </cell>
          <cell r="J101">
            <v>569690.9673644508</v>
          </cell>
          <cell r="K101">
            <v>569690.9673644508</v>
          </cell>
          <cell r="L101">
            <v>620397.98761443247</v>
          </cell>
          <cell r="M101">
            <v>618348.62761883182</v>
          </cell>
          <cell r="N101">
            <v>618348.62761883182</v>
          </cell>
          <cell r="O101">
            <v>617980.05501977401</v>
          </cell>
          <cell r="P101">
            <v>617980.05501977401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F103">
            <v>235476.26</v>
          </cell>
          <cell r="G103">
            <v>132605</v>
          </cell>
          <cell r="H103">
            <v>132605</v>
          </cell>
          <cell r="I103">
            <v>132605</v>
          </cell>
          <cell r="J103">
            <v>130911</v>
          </cell>
          <cell r="K103">
            <v>130911</v>
          </cell>
          <cell r="L103">
            <v>130911</v>
          </cell>
          <cell r="M103">
            <v>130911</v>
          </cell>
          <cell r="N103">
            <v>130911</v>
          </cell>
          <cell r="O103">
            <v>130911</v>
          </cell>
          <cell r="P103">
            <v>130911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F114">
            <v>0</v>
          </cell>
          <cell r="G114">
            <v>2624472</v>
          </cell>
          <cell r="H114">
            <v>2624472</v>
          </cell>
          <cell r="I114">
            <v>2624472</v>
          </cell>
          <cell r="J114">
            <v>2624472</v>
          </cell>
          <cell r="K114">
            <v>2624472</v>
          </cell>
          <cell r="L114">
            <v>2624472</v>
          </cell>
          <cell r="M114">
            <v>2624472</v>
          </cell>
          <cell r="N114">
            <v>2624472</v>
          </cell>
          <cell r="O114">
            <v>0</v>
          </cell>
          <cell r="P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F119">
            <v>0</v>
          </cell>
          <cell r="G119">
            <v>2624472</v>
          </cell>
          <cell r="H119">
            <v>2624472</v>
          </cell>
          <cell r="I119">
            <v>2624472</v>
          </cell>
          <cell r="J119">
            <v>2624472</v>
          </cell>
          <cell r="K119">
            <v>2624472</v>
          </cell>
          <cell r="L119">
            <v>2624472</v>
          </cell>
          <cell r="M119">
            <v>2624472</v>
          </cell>
          <cell r="N119">
            <v>2624472</v>
          </cell>
          <cell r="O119">
            <v>0</v>
          </cell>
          <cell r="P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F121">
            <v>0</v>
          </cell>
          <cell r="G121">
            <v>35300329</v>
          </cell>
          <cell r="H121">
            <v>35300329</v>
          </cell>
          <cell r="I121">
            <v>35300329</v>
          </cell>
          <cell r="J121">
            <v>35300329</v>
          </cell>
          <cell r="K121">
            <v>35300329</v>
          </cell>
          <cell r="L121">
            <v>33999912</v>
          </cell>
          <cell r="M121">
            <v>33999912</v>
          </cell>
          <cell r="N121">
            <v>33999912</v>
          </cell>
          <cell r="O121">
            <v>0</v>
          </cell>
          <cell r="P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F123">
            <v>4995387.8000000007</v>
          </cell>
          <cell r="G123">
            <v>1898249.7177823074</v>
          </cell>
          <cell r="H123">
            <v>1889026.6591137706</v>
          </cell>
          <cell r="I123">
            <v>1889026.6591137706</v>
          </cell>
          <cell r="J123">
            <v>1342954.8833353769</v>
          </cell>
          <cell r="K123">
            <v>1342954.8833353769</v>
          </cell>
          <cell r="L123">
            <v>1438720.3015346022</v>
          </cell>
          <cell r="M123">
            <v>1430716.749752156</v>
          </cell>
          <cell r="N123">
            <v>1430716.749752156</v>
          </cell>
          <cell r="O123">
            <v>1429277.3296949274</v>
          </cell>
          <cell r="P123">
            <v>1429277.3296949274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F125">
            <v>54948.979999999996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F128">
            <v>5050336.7800000012</v>
          </cell>
          <cell r="G128">
            <v>1898249.7177823074</v>
          </cell>
          <cell r="H128">
            <v>1889026.6591137706</v>
          </cell>
          <cell r="I128">
            <v>1889026.6591137706</v>
          </cell>
          <cell r="J128">
            <v>1342954.8833353769</v>
          </cell>
          <cell r="K128">
            <v>1342954.8833353769</v>
          </cell>
          <cell r="L128">
            <v>1438720.3015346022</v>
          </cell>
          <cell r="M128">
            <v>1430716.749752156</v>
          </cell>
          <cell r="N128">
            <v>1430716.749752156</v>
          </cell>
          <cell r="O128">
            <v>1429277.3296949274</v>
          </cell>
          <cell r="P128">
            <v>1429277.3296949274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F130">
            <v>41548831</v>
          </cell>
          <cell r="G130">
            <v>4104155</v>
          </cell>
          <cell r="H130">
            <v>4104155</v>
          </cell>
          <cell r="I130">
            <v>4104155</v>
          </cell>
          <cell r="J130">
            <v>2205855</v>
          </cell>
          <cell r="K130">
            <v>2205855</v>
          </cell>
          <cell r="L130">
            <v>2205855</v>
          </cell>
          <cell r="M130">
            <v>2205855</v>
          </cell>
          <cell r="N130">
            <v>2205855</v>
          </cell>
          <cell r="O130">
            <v>2205855</v>
          </cell>
          <cell r="P130">
            <v>2205855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F141">
            <v>80471.64</v>
          </cell>
          <cell r="G141">
            <v>27375.625592154567</v>
          </cell>
          <cell r="H141">
            <v>27297.460933231174</v>
          </cell>
          <cell r="I141">
            <v>27297.460933231174</v>
          </cell>
          <cell r="J141">
            <v>27246.723523432607</v>
          </cell>
          <cell r="K141">
            <v>27246.723523432607</v>
          </cell>
          <cell r="L141">
            <v>28214.840786394325</v>
          </cell>
          <cell r="M141">
            <v>28118.800343056344</v>
          </cell>
          <cell r="N141">
            <v>28118.800343056344</v>
          </cell>
          <cell r="O141">
            <v>28101.527694087039</v>
          </cell>
          <cell r="P141">
            <v>28101.527694087039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F143">
            <v>2294.25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F146">
            <v>82765.89</v>
          </cell>
          <cell r="G146">
            <v>27375.625592154567</v>
          </cell>
          <cell r="H146">
            <v>27297.460933231174</v>
          </cell>
          <cell r="I146">
            <v>27297.460933231174</v>
          </cell>
          <cell r="J146">
            <v>27246.723523432607</v>
          </cell>
          <cell r="K146">
            <v>27246.723523432607</v>
          </cell>
          <cell r="L146">
            <v>28214.840786394325</v>
          </cell>
          <cell r="M146">
            <v>28118.800343056344</v>
          </cell>
          <cell r="N146">
            <v>28118.800343056344</v>
          </cell>
          <cell r="O146">
            <v>28101.527694087039</v>
          </cell>
          <cell r="P146">
            <v>28101.527694087039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F148">
            <v>21619</v>
          </cell>
          <cell r="G148">
            <v>21619</v>
          </cell>
          <cell r="H148">
            <v>21619</v>
          </cell>
          <cell r="I148">
            <v>21619</v>
          </cell>
          <cell r="J148">
            <v>21619</v>
          </cell>
          <cell r="K148">
            <v>21619</v>
          </cell>
          <cell r="L148">
            <v>21619</v>
          </cell>
          <cell r="M148">
            <v>21619</v>
          </cell>
          <cell r="N148">
            <v>21619</v>
          </cell>
          <cell r="O148">
            <v>21619</v>
          </cell>
          <cell r="P148">
            <v>21619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F159">
            <v>22483627.450000003</v>
          </cell>
          <cell r="G159">
            <v>25265457.724524114</v>
          </cell>
          <cell r="H159">
            <v>25236623.510555219</v>
          </cell>
          <cell r="I159">
            <v>25236623.510555219</v>
          </cell>
          <cell r="J159">
            <v>26235575.656782448</v>
          </cell>
          <cell r="K159">
            <v>26235575.656782448</v>
          </cell>
          <cell r="L159">
            <v>27638354.133007061</v>
          </cell>
          <cell r="M159">
            <v>27600243.727711178</v>
          </cell>
          <cell r="N159">
            <v>27600243.727711178</v>
          </cell>
          <cell r="O159">
            <v>28352951.948636338</v>
          </cell>
          <cell r="P159">
            <v>28352951.948636338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F161">
            <v>610731.39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F163">
            <v>-11182.41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F164">
            <v>23083176.430000003</v>
          </cell>
          <cell r="G164">
            <v>25265457.724524114</v>
          </cell>
          <cell r="H164">
            <v>25236623.510555219</v>
          </cell>
          <cell r="I164">
            <v>25236623.510555219</v>
          </cell>
          <cell r="J164">
            <v>26235575.656782448</v>
          </cell>
          <cell r="K164">
            <v>26235575.656782448</v>
          </cell>
          <cell r="L164">
            <v>27638354.133007061</v>
          </cell>
          <cell r="M164">
            <v>27600243.727711178</v>
          </cell>
          <cell r="N164">
            <v>27600243.727711178</v>
          </cell>
          <cell r="O164">
            <v>28352951.948636338</v>
          </cell>
          <cell r="P164">
            <v>28352951.948636338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F166">
            <v>47258689.909999996</v>
          </cell>
          <cell r="G166">
            <v>52165668</v>
          </cell>
          <cell r="H166">
            <v>52165668</v>
          </cell>
          <cell r="I166">
            <v>52165668</v>
          </cell>
          <cell r="J166">
            <v>54715480</v>
          </cell>
          <cell r="K166">
            <v>54715480</v>
          </cell>
          <cell r="L166">
            <v>55353696</v>
          </cell>
          <cell r="M166">
            <v>55353696</v>
          </cell>
          <cell r="N166">
            <v>55353696</v>
          </cell>
          <cell r="O166">
            <v>56005208</v>
          </cell>
          <cell r="P166">
            <v>56005208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F195">
            <v>-3883550.45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F196">
            <v>23887961.539999999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F199">
            <v>373167098.54056448</v>
          </cell>
          <cell r="G199">
            <v>349140708.5279519</v>
          </cell>
          <cell r="H199">
            <v>353575780.13795179</v>
          </cell>
          <cell r="I199">
            <v>355806725.49795181</v>
          </cell>
          <cell r="J199">
            <v>356994088.86933517</v>
          </cell>
          <cell r="K199">
            <v>359252486.66933519</v>
          </cell>
          <cell r="L199">
            <v>368146261.9958415</v>
          </cell>
          <cell r="M199">
            <v>372767319.36584151</v>
          </cell>
          <cell r="N199">
            <v>377777115.5658415</v>
          </cell>
          <cell r="O199">
            <v>374124622.6644581</v>
          </cell>
          <cell r="P199">
            <v>379190134.32445812</v>
          </cell>
        </row>
        <row r="200">
          <cell r="F200">
            <v>109038843.1540312</v>
          </cell>
          <cell r="G200">
            <v>108352710.30403119</v>
          </cell>
          <cell r="H200">
            <v>108352710.30403119</v>
          </cell>
          <cell r="I200">
            <v>108352710.30403119</v>
          </cell>
          <cell r="J200">
            <v>108352406.9740312</v>
          </cell>
          <cell r="K200">
            <v>108352406.9740312</v>
          </cell>
          <cell r="L200">
            <v>108352406.9740312</v>
          </cell>
          <cell r="M200">
            <v>108352406.9740312</v>
          </cell>
          <cell r="N200">
            <v>108352406.9740312</v>
          </cell>
          <cell r="O200">
            <v>108352406.9740312</v>
          </cell>
          <cell r="P200">
            <v>108352406.9740312</v>
          </cell>
        </row>
        <row r="201">
          <cell r="F201">
            <v>384112074.20540434</v>
          </cell>
          <cell r="G201">
            <v>383639216.78540438</v>
          </cell>
          <cell r="H201">
            <v>383639216.78540438</v>
          </cell>
          <cell r="I201">
            <v>383639216.78540438</v>
          </cell>
          <cell r="J201">
            <v>383633916.54540437</v>
          </cell>
          <cell r="K201">
            <v>383633916.54540437</v>
          </cell>
          <cell r="L201">
            <v>383633916.54540437</v>
          </cell>
          <cell r="M201">
            <v>383633916.54540437</v>
          </cell>
          <cell r="N201">
            <v>383633916.54540437</v>
          </cell>
          <cell r="O201">
            <v>383633916.54540437</v>
          </cell>
          <cell r="P201">
            <v>383633916.54540437</v>
          </cell>
        </row>
        <row r="202">
          <cell r="F202">
            <v>866318015.89999974</v>
          </cell>
          <cell r="G202">
            <v>808207419.03795183</v>
          </cell>
          <cell r="H202">
            <v>823303834.06795192</v>
          </cell>
          <cell r="I202">
            <v>825534779.42795181</v>
          </cell>
          <cell r="J202">
            <v>830951011.60933518</v>
          </cell>
          <cell r="K202">
            <v>833209409.40933514</v>
          </cell>
          <cell r="L202">
            <v>829709126.98584139</v>
          </cell>
          <cell r="M202">
            <v>845095720.41584146</v>
          </cell>
          <cell r="N202">
            <v>850105516.61584151</v>
          </cell>
          <cell r="O202">
            <v>850434570.79445803</v>
          </cell>
          <cell r="P202">
            <v>855500082.45445812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F204">
            <v>101754737.88999999</v>
          </cell>
          <cell r="G204">
            <v>145769591</v>
          </cell>
          <cell r="H204">
            <v>148338182</v>
          </cell>
          <cell r="I204">
            <v>148338182</v>
          </cell>
          <cell r="J204">
            <v>149352157</v>
          </cell>
          <cell r="K204">
            <v>149352157</v>
          </cell>
          <cell r="L204">
            <v>145051483</v>
          </cell>
          <cell r="M204">
            <v>147645167</v>
          </cell>
          <cell r="N204">
            <v>147645167</v>
          </cell>
          <cell r="O204">
            <v>114600177</v>
          </cell>
          <cell r="P204">
            <v>114600177</v>
          </cell>
        </row>
        <row r="205">
          <cell r="F205">
            <v>88829139.909999996</v>
          </cell>
          <cell r="G205">
            <v>56291442</v>
          </cell>
          <cell r="H205">
            <v>56291442</v>
          </cell>
          <cell r="I205">
            <v>56291442</v>
          </cell>
          <cell r="J205">
            <v>56942954</v>
          </cell>
          <cell r="K205">
            <v>56942954</v>
          </cell>
          <cell r="L205">
            <v>57581170</v>
          </cell>
          <cell r="M205">
            <v>57581170</v>
          </cell>
          <cell r="N205">
            <v>57581170</v>
          </cell>
          <cell r="O205">
            <v>58232682</v>
          </cell>
          <cell r="P205">
            <v>58232682</v>
          </cell>
        </row>
        <row r="206">
          <cell r="F206">
            <v>190583877.79999998</v>
          </cell>
          <cell r="G206">
            <v>202061033</v>
          </cell>
          <cell r="H206">
            <v>204629624</v>
          </cell>
          <cell r="I206">
            <v>204629624</v>
          </cell>
          <cell r="J206">
            <v>206295111</v>
          </cell>
          <cell r="K206">
            <v>206295111</v>
          </cell>
          <cell r="L206">
            <v>202632653</v>
          </cell>
          <cell r="M206">
            <v>205226337</v>
          </cell>
          <cell r="N206">
            <v>205226337</v>
          </cell>
          <cell r="O206">
            <v>172832859</v>
          </cell>
          <cell r="P206">
            <v>172832859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12226128.390000001</v>
          </cell>
          <cell r="G238">
            <v>11548867.529999999</v>
          </cell>
          <cell r="H238">
            <v>11548867.529999999</v>
          </cell>
          <cell r="I238">
            <v>11548867.529999999</v>
          </cell>
          <cell r="J238">
            <v>11548867.529999999</v>
          </cell>
          <cell r="K238">
            <v>11548867.529999999</v>
          </cell>
          <cell r="L238">
            <v>11548867.529999999</v>
          </cell>
          <cell r="M238">
            <v>11548867.529999999</v>
          </cell>
          <cell r="N238">
            <v>11548867.529999999</v>
          </cell>
          <cell r="O238">
            <v>11548867.529999999</v>
          </cell>
          <cell r="P238">
            <v>11548867.529999999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F242">
            <v>16197832.290000001</v>
          </cell>
          <cell r="G242">
            <v>16013605.689999999</v>
          </cell>
          <cell r="H242">
            <v>16013605.689999999</v>
          </cell>
          <cell r="I242">
            <v>16013605.689999999</v>
          </cell>
          <cell r="J242">
            <v>16013605.689999999</v>
          </cell>
          <cell r="K242">
            <v>16013605.689999999</v>
          </cell>
          <cell r="L242">
            <v>16013605.689999999</v>
          </cell>
          <cell r="M242">
            <v>16013605.689999999</v>
          </cell>
          <cell r="N242">
            <v>16013605.689999999</v>
          </cell>
          <cell r="O242">
            <v>16013605.689999999</v>
          </cell>
          <cell r="P242">
            <v>16013605.689999999</v>
          </cell>
        </row>
        <row r="243">
          <cell r="F243">
            <v>28423960.680000007</v>
          </cell>
          <cell r="G243">
            <v>27562473.220000003</v>
          </cell>
          <cell r="H243">
            <v>27562473.220000003</v>
          </cell>
          <cell r="I243">
            <v>27562473.220000003</v>
          </cell>
          <cell r="J243">
            <v>27562473.220000003</v>
          </cell>
          <cell r="K243">
            <v>27562473.220000003</v>
          </cell>
          <cell r="L243">
            <v>27562473.220000003</v>
          </cell>
          <cell r="M243">
            <v>27562473.220000003</v>
          </cell>
          <cell r="N243">
            <v>27562473.220000003</v>
          </cell>
          <cell r="O243">
            <v>27562473.220000003</v>
          </cell>
          <cell r="P243">
            <v>27562473.220000003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F245">
            <v>3386303.0400000005</v>
          </cell>
          <cell r="G245">
            <v>3552855</v>
          </cell>
          <cell r="H245">
            <v>3552855</v>
          </cell>
          <cell r="I245">
            <v>3552855</v>
          </cell>
          <cell r="J245">
            <v>3552855</v>
          </cell>
          <cell r="K245">
            <v>3552855</v>
          </cell>
          <cell r="L245">
            <v>3552855</v>
          </cell>
          <cell r="M245">
            <v>3552855</v>
          </cell>
          <cell r="N245">
            <v>3552855</v>
          </cell>
          <cell r="O245">
            <v>3552855</v>
          </cell>
          <cell r="P245">
            <v>3552855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F247">
            <v>162356.09999999998</v>
          </cell>
          <cell r="G247">
            <v>154975.35999999999</v>
          </cell>
          <cell r="H247">
            <v>154975.35999999999</v>
          </cell>
          <cell r="I247">
            <v>154975.35999999999</v>
          </cell>
          <cell r="J247">
            <v>154975.35999999999</v>
          </cell>
          <cell r="K247">
            <v>154975.35999999999</v>
          </cell>
          <cell r="L247">
            <v>154975.35999999999</v>
          </cell>
          <cell r="M247">
            <v>154975.35999999999</v>
          </cell>
          <cell r="N247">
            <v>154975.35999999999</v>
          </cell>
          <cell r="O247">
            <v>154975.35999999999</v>
          </cell>
          <cell r="P247">
            <v>154975.35999999999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F251">
            <v>783331.10999999987</v>
          </cell>
          <cell r="G251">
            <v>776774.95</v>
          </cell>
          <cell r="H251">
            <v>776774.95</v>
          </cell>
          <cell r="I251">
            <v>776774.95</v>
          </cell>
          <cell r="J251">
            <v>776774.95</v>
          </cell>
          <cell r="K251">
            <v>776774.95</v>
          </cell>
          <cell r="L251">
            <v>776774.95</v>
          </cell>
          <cell r="M251">
            <v>776774.95</v>
          </cell>
          <cell r="N251">
            <v>776774.95</v>
          </cell>
          <cell r="O251">
            <v>776774.95</v>
          </cell>
          <cell r="P251">
            <v>776774.95</v>
          </cell>
        </row>
        <row r="252">
          <cell r="F252">
            <v>945687.21</v>
          </cell>
          <cell r="G252">
            <v>931750.31</v>
          </cell>
          <cell r="H252">
            <v>931750.31</v>
          </cell>
          <cell r="I252">
            <v>931750.31</v>
          </cell>
          <cell r="J252">
            <v>931750.31</v>
          </cell>
          <cell r="K252">
            <v>931750.31</v>
          </cell>
          <cell r="L252">
            <v>931750.31</v>
          </cell>
          <cell r="M252">
            <v>931750.31</v>
          </cell>
          <cell r="N252">
            <v>931750.31</v>
          </cell>
          <cell r="O252">
            <v>931750.31</v>
          </cell>
          <cell r="P252">
            <v>931750.31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F254">
            <v>165199.16999999998</v>
          </cell>
          <cell r="G254">
            <v>172339</v>
          </cell>
          <cell r="H254">
            <v>172339</v>
          </cell>
          <cell r="I254">
            <v>172339</v>
          </cell>
          <cell r="J254">
            <v>172339</v>
          </cell>
          <cell r="K254">
            <v>172339</v>
          </cell>
          <cell r="L254">
            <v>172339</v>
          </cell>
          <cell r="M254">
            <v>172339</v>
          </cell>
          <cell r="N254">
            <v>172339</v>
          </cell>
          <cell r="O254">
            <v>172339</v>
          </cell>
          <cell r="P254">
            <v>172339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F256">
            <v>47853.650181900004</v>
          </cell>
          <cell r="G256">
            <v>32937.399999999994</v>
          </cell>
          <cell r="H256">
            <v>32937.399999999994</v>
          </cell>
          <cell r="I256">
            <v>32937.399999999994</v>
          </cell>
          <cell r="J256">
            <v>32937.399999999994</v>
          </cell>
          <cell r="K256">
            <v>32937.399999999994</v>
          </cell>
          <cell r="L256">
            <v>32937.399999999994</v>
          </cell>
          <cell r="M256">
            <v>32937.399999999994</v>
          </cell>
          <cell r="N256">
            <v>32937.399999999994</v>
          </cell>
          <cell r="O256">
            <v>32937.399999999994</v>
          </cell>
          <cell r="P256">
            <v>32937.399999999994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28295.749818099997</v>
          </cell>
          <cell r="G260">
            <v>19543.440000000002</v>
          </cell>
          <cell r="H260">
            <v>19543.440000000002</v>
          </cell>
          <cell r="I260">
            <v>19543.440000000002</v>
          </cell>
          <cell r="J260">
            <v>19543.440000000002</v>
          </cell>
          <cell r="K260">
            <v>19543.440000000002</v>
          </cell>
          <cell r="L260">
            <v>19543.440000000002</v>
          </cell>
          <cell r="M260">
            <v>19543.440000000002</v>
          </cell>
          <cell r="N260">
            <v>19543.440000000002</v>
          </cell>
          <cell r="O260">
            <v>19543.440000000002</v>
          </cell>
          <cell r="P260">
            <v>19543.440000000002</v>
          </cell>
        </row>
        <row r="261">
          <cell r="F261">
            <v>76149.399999999994</v>
          </cell>
          <cell r="G261">
            <v>52480.84</v>
          </cell>
          <cell r="H261">
            <v>52480.84</v>
          </cell>
          <cell r="I261">
            <v>52480.84</v>
          </cell>
          <cell r="J261">
            <v>52480.84</v>
          </cell>
          <cell r="K261">
            <v>52480.84</v>
          </cell>
          <cell r="L261">
            <v>52480.84</v>
          </cell>
          <cell r="M261">
            <v>52480.84</v>
          </cell>
          <cell r="N261">
            <v>52480.84</v>
          </cell>
          <cell r="O261">
            <v>52480.84</v>
          </cell>
          <cell r="P261">
            <v>52480.84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F263">
            <v>5917.28</v>
          </cell>
          <cell r="G263">
            <v>4336</v>
          </cell>
          <cell r="H263">
            <v>4336</v>
          </cell>
          <cell r="I263">
            <v>4336</v>
          </cell>
          <cell r="J263">
            <v>4336</v>
          </cell>
          <cell r="K263">
            <v>4336</v>
          </cell>
          <cell r="L263">
            <v>4336</v>
          </cell>
          <cell r="M263">
            <v>4336</v>
          </cell>
          <cell r="N263">
            <v>4336</v>
          </cell>
          <cell r="O263">
            <v>4336</v>
          </cell>
          <cell r="P263">
            <v>4336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F274">
            <v>51788.149999999994</v>
          </cell>
          <cell r="G274">
            <v>55342.07</v>
          </cell>
          <cell r="H274">
            <v>55342.07</v>
          </cell>
          <cell r="I274">
            <v>55342.07</v>
          </cell>
          <cell r="J274">
            <v>55342.07</v>
          </cell>
          <cell r="K274">
            <v>55342.07</v>
          </cell>
          <cell r="L274">
            <v>55342.07</v>
          </cell>
          <cell r="M274">
            <v>55342.07</v>
          </cell>
          <cell r="N274">
            <v>55342.07</v>
          </cell>
          <cell r="O274">
            <v>55342.07</v>
          </cell>
          <cell r="P274">
            <v>55342.07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F276">
            <v>-141.51</v>
          </cell>
          <cell r="G276">
            <v>27017.749999999993</v>
          </cell>
          <cell r="H276">
            <v>27017.749999999993</v>
          </cell>
          <cell r="I276">
            <v>27017.749999999993</v>
          </cell>
          <cell r="J276">
            <v>27017.749999999993</v>
          </cell>
          <cell r="K276">
            <v>27017.749999999993</v>
          </cell>
          <cell r="L276">
            <v>27017.749999999993</v>
          </cell>
          <cell r="M276">
            <v>27017.749999999993</v>
          </cell>
          <cell r="N276">
            <v>27017.749999999993</v>
          </cell>
          <cell r="O276">
            <v>27017.749999999993</v>
          </cell>
          <cell r="P276">
            <v>27017.749999999993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F278">
            <v>743245.75</v>
          </cell>
          <cell r="G278">
            <v>674546.04</v>
          </cell>
          <cell r="H278">
            <v>674546.04</v>
          </cell>
          <cell r="I278">
            <v>674546.04</v>
          </cell>
          <cell r="J278">
            <v>674546.04</v>
          </cell>
          <cell r="K278">
            <v>674546.04</v>
          </cell>
          <cell r="L278">
            <v>674546.04</v>
          </cell>
          <cell r="M278">
            <v>674546.04</v>
          </cell>
          <cell r="N278">
            <v>674546.04</v>
          </cell>
          <cell r="O278">
            <v>674546.04</v>
          </cell>
          <cell r="P278">
            <v>674546.04</v>
          </cell>
        </row>
        <row r="279">
          <cell r="F279">
            <v>794892.39</v>
          </cell>
          <cell r="G279">
            <v>756905.8600000001</v>
          </cell>
          <cell r="H279">
            <v>756905.8600000001</v>
          </cell>
          <cell r="I279">
            <v>756905.8600000001</v>
          </cell>
          <cell r="J279">
            <v>756905.8600000001</v>
          </cell>
          <cell r="K279">
            <v>756905.8600000001</v>
          </cell>
          <cell r="L279">
            <v>756905.8600000001</v>
          </cell>
          <cell r="M279">
            <v>756905.8600000001</v>
          </cell>
          <cell r="N279">
            <v>756905.8600000001</v>
          </cell>
          <cell r="O279">
            <v>756905.8600000001</v>
          </cell>
          <cell r="P279">
            <v>756905.8600000001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F281">
            <v>147470.78</v>
          </cell>
          <cell r="G281">
            <v>149658</v>
          </cell>
          <cell r="H281">
            <v>149658</v>
          </cell>
          <cell r="I281">
            <v>149658</v>
          </cell>
          <cell r="J281">
            <v>149658</v>
          </cell>
          <cell r="K281">
            <v>149658</v>
          </cell>
          <cell r="L281">
            <v>149658</v>
          </cell>
          <cell r="M281">
            <v>149658</v>
          </cell>
          <cell r="N281">
            <v>149658</v>
          </cell>
          <cell r="O281">
            <v>149658</v>
          </cell>
          <cell r="P281">
            <v>149658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F301">
            <v>79533.09</v>
          </cell>
          <cell r="G301">
            <v>78206.012319999994</v>
          </cell>
          <cell r="H301">
            <v>78206.012319999994</v>
          </cell>
          <cell r="I301">
            <v>78206.012319999994</v>
          </cell>
          <cell r="J301">
            <v>78206.012319999994</v>
          </cell>
          <cell r="K301">
            <v>78206.012319999994</v>
          </cell>
          <cell r="L301">
            <v>78206.012319999994</v>
          </cell>
          <cell r="M301">
            <v>78206.012319999994</v>
          </cell>
          <cell r="N301">
            <v>78206.012319999994</v>
          </cell>
          <cell r="O301">
            <v>78206.012319999994</v>
          </cell>
          <cell r="P301">
            <v>78206.012319999994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F306">
            <v>79533.09</v>
          </cell>
          <cell r="G306">
            <v>78206.012319999994</v>
          </cell>
          <cell r="H306">
            <v>78206.012319999994</v>
          </cell>
          <cell r="I306">
            <v>78206.012319999994</v>
          </cell>
          <cell r="J306">
            <v>78206.012319999994</v>
          </cell>
          <cell r="K306">
            <v>78206.012319999994</v>
          </cell>
          <cell r="L306">
            <v>78206.012319999994</v>
          </cell>
          <cell r="M306">
            <v>78206.012319999994</v>
          </cell>
          <cell r="N306">
            <v>78206.012319999994</v>
          </cell>
          <cell r="O306">
            <v>78206.012319999994</v>
          </cell>
          <cell r="P306">
            <v>78206.012319999994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F308">
            <v>138651</v>
          </cell>
          <cell r="G308">
            <v>146691</v>
          </cell>
          <cell r="H308">
            <v>146691</v>
          </cell>
          <cell r="I308">
            <v>146691</v>
          </cell>
          <cell r="J308">
            <v>146691</v>
          </cell>
          <cell r="K308">
            <v>146691</v>
          </cell>
          <cell r="L308">
            <v>146691</v>
          </cell>
          <cell r="M308">
            <v>146691</v>
          </cell>
          <cell r="N308">
            <v>146691</v>
          </cell>
          <cell r="O308">
            <v>146691</v>
          </cell>
          <cell r="P308">
            <v>146691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F310">
            <v>23863.39</v>
          </cell>
          <cell r="G310">
            <v>36709.64</v>
          </cell>
          <cell r="H310">
            <v>36709.64</v>
          </cell>
          <cell r="I310">
            <v>36709.64</v>
          </cell>
          <cell r="J310">
            <v>36709.64</v>
          </cell>
          <cell r="K310">
            <v>36709.64</v>
          </cell>
          <cell r="L310">
            <v>36709.64</v>
          </cell>
          <cell r="M310">
            <v>36709.64</v>
          </cell>
          <cell r="N310">
            <v>36709.64</v>
          </cell>
          <cell r="O310">
            <v>36709.64</v>
          </cell>
          <cell r="P310">
            <v>36709.64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F315">
            <v>23863.39</v>
          </cell>
          <cell r="G315">
            <v>36709.64</v>
          </cell>
          <cell r="H315">
            <v>36709.64</v>
          </cell>
          <cell r="I315">
            <v>36709.64</v>
          </cell>
          <cell r="J315">
            <v>36709.64</v>
          </cell>
          <cell r="K315">
            <v>36709.64</v>
          </cell>
          <cell r="L315">
            <v>36709.64</v>
          </cell>
          <cell r="M315">
            <v>36709.64</v>
          </cell>
          <cell r="N315">
            <v>36709.64</v>
          </cell>
          <cell r="O315">
            <v>36709.64</v>
          </cell>
          <cell r="P315">
            <v>36709.64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F317">
            <v>270712</v>
          </cell>
          <cell r="G317">
            <v>565082</v>
          </cell>
          <cell r="H317">
            <v>565082</v>
          </cell>
          <cell r="I317">
            <v>565082</v>
          </cell>
          <cell r="J317">
            <v>565082</v>
          </cell>
          <cell r="K317">
            <v>565082</v>
          </cell>
          <cell r="L317">
            <v>565082</v>
          </cell>
          <cell r="M317">
            <v>565082</v>
          </cell>
          <cell r="N317">
            <v>565082</v>
          </cell>
          <cell r="O317">
            <v>565082</v>
          </cell>
          <cell r="P317">
            <v>565082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F319">
            <v>257097.17999999996</v>
          </cell>
          <cell r="G319">
            <v>1128222.5899999992</v>
          </cell>
          <cell r="H319">
            <v>1128222.5899999992</v>
          </cell>
          <cell r="I319">
            <v>1128222.5899999992</v>
          </cell>
          <cell r="J319">
            <v>1128222.5899999992</v>
          </cell>
          <cell r="K319">
            <v>1128222.5899999992</v>
          </cell>
          <cell r="L319">
            <v>1128222.5899999992</v>
          </cell>
          <cell r="M319">
            <v>1128222.5899999992</v>
          </cell>
          <cell r="N319">
            <v>1128222.5899999992</v>
          </cell>
          <cell r="O319">
            <v>1128222.5899999992</v>
          </cell>
          <cell r="P319">
            <v>1128222.5899999992</v>
          </cell>
        </row>
        <row r="320">
          <cell r="F320">
            <v>189969.21999999997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F322">
            <v>12935192.690181902</v>
          </cell>
          <cell r="G322">
            <v>12920344.949999999</v>
          </cell>
          <cell r="H322">
            <v>12920344.949999999</v>
          </cell>
          <cell r="I322">
            <v>12920344.949999999</v>
          </cell>
          <cell r="J322">
            <v>12920344.949999999</v>
          </cell>
          <cell r="K322">
            <v>12920344.949999999</v>
          </cell>
          <cell r="L322">
            <v>12920344.949999999</v>
          </cell>
          <cell r="M322">
            <v>12920344.949999999</v>
          </cell>
          <cell r="N322">
            <v>12920344.949999999</v>
          </cell>
          <cell r="O322">
            <v>12920344.949999999</v>
          </cell>
          <cell r="P322">
            <v>12920344.949999999</v>
          </cell>
        </row>
        <row r="323">
          <cell r="F323">
            <v>-141.51</v>
          </cell>
          <cell r="G323">
            <v>27017.749999999993</v>
          </cell>
          <cell r="H323">
            <v>27017.749999999993</v>
          </cell>
          <cell r="I323">
            <v>27017.749999999993</v>
          </cell>
          <cell r="J323">
            <v>27017.749999999993</v>
          </cell>
          <cell r="K323">
            <v>27017.749999999993</v>
          </cell>
          <cell r="L323">
            <v>27017.749999999993</v>
          </cell>
          <cell r="M323">
            <v>27017.749999999993</v>
          </cell>
          <cell r="N323">
            <v>27017.749999999993</v>
          </cell>
          <cell r="O323">
            <v>27017.749999999993</v>
          </cell>
          <cell r="P323">
            <v>27017.749999999993</v>
          </cell>
        </row>
        <row r="324">
          <cell r="F324">
            <v>103396.48</v>
          </cell>
          <cell r="G324">
            <v>114915.65231999999</v>
          </cell>
          <cell r="H324">
            <v>114915.65231999999</v>
          </cell>
          <cell r="I324">
            <v>114915.65231999999</v>
          </cell>
          <cell r="J324">
            <v>114915.65231999999</v>
          </cell>
          <cell r="K324">
            <v>114915.65231999999</v>
          </cell>
          <cell r="L324">
            <v>114915.65231999999</v>
          </cell>
          <cell r="M324">
            <v>114915.65231999999</v>
          </cell>
          <cell r="N324">
            <v>114915.65231999999</v>
          </cell>
          <cell r="O324">
            <v>114915.65231999999</v>
          </cell>
          <cell r="P324">
            <v>114915.65231999999</v>
          </cell>
        </row>
        <row r="325">
          <cell r="F325">
            <v>17752704.899818104</v>
          </cell>
          <cell r="G325">
            <v>17484470.120000001</v>
          </cell>
          <cell r="H325">
            <v>17484470.120000001</v>
          </cell>
          <cell r="I325">
            <v>17484470.120000001</v>
          </cell>
          <cell r="J325">
            <v>17484470.120000001</v>
          </cell>
          <cell r="K325">
            <v>17484470.120000001</v>
          </cell>
          <cell r="L325">
            <v>17484470.120000001</v>
          </cell>
          <cell r="M325">
            <v>17484470.120000001</v>
          </cell>
          <cell r="N325">
            <v>17484470.120000001</v>
          </cell>
          <cell r="O325">
            <v>17484470.120000001</v>
          </cell>
          <cell r="P325">
            <v>17484470.120000001</v>
          </cell>
        </row>
        <row r="326">
          <cell r="F326">
            <v>30344086.160000008</v>
          </cell>
          <cell r="G326">
            <v>29418525.882320002</v>
          </cell>
          <cell r="H326">
            <v>29418525.882320002</v>
          </cell>
          <cell r="I326">
            <v>29418525.882320002</v>
          </cell>
          <cell r="J326">
            <v>29418525.882320002</v>
          </cell>
          <cell r="K326">
            <v>29418525.882320002</v>
          </cell>
          <cell r="L326">
            <v>29418525.882320002</v>
          </cell>
          <cell r="M326">
            <v>29418525.882320002</v>
          </cell>
          <cell r="N326">
            <v>29418525.882320002</v>
          </cell>
          <cell r="O326">
            <v>29418525.882320002</v>
          </cell>
          <cell r="P326">
            <v>29418525.882320002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F328">
            <v>3704890.27</v>
          </cell>
          <cell r="G328">
            <v>3879188</v>
          </cell>
          <cell r="H328">
            <v>3879188</v>
          </cell>
          <cell r="I328">
            <v>3879188</v>
          </cell>
          <cell r="J328">
            <v>3879188</v>
          </cell>
          <cell r="K328">
            <v>3879188</v>
          </cell>
          <cell r="L328">
            <v>3879188</v>
          </cell>
          <cell r="M328">
            <v>3879188</v>
          </cell>
          <cell r="N328">
            <v>3879188</v>
          </cell>
          <cell r="O328">
            <v>3879188</v>
          </cell>
          <cell r="P328">
            <v>3879188</v>
          </cell>
        </row>
        <row r="329">
          <cell r="F329">
            <v>409363</v>
          </cell>
          <cell r="G329">
            <v>711773</v>
          </cell>
          <cell r="H329">
            <v>711773</v>
          </cell>
          <cell r="I329">
            <v>711773</v>
          </cell>
          <cell r="J329">
            <v>711773</v>
          </cell>
          <cell r="K329">
            <v>711773</v>
          </cell>
          <cell r="L329">
            <v>711773</v>
          </cell>
          <cell r="M329">
            <v>711773</v>
          </cell>
          <cell r="N329">
            <v>711773</v>
          </cell>
          <cell r="O329">
            <v>711773</v>
          </cell>
          <cell r="P329">
            <v>711773</v>
          </cell>
        </row>
        <row r="330">
          <cell r="F330">
            <v>4114253.27</v>
          </cell>
          <cell r="G330">
            <v>4590961</v>
          </cell>
          <cell r="H330">
            <v>4590961</v>
          </cell>
          <cell r="I330">
            <v>4590961</v>
          </cell>
          <cell r="J330">
            <v>4590961</v>
          </cell>
          <cell r="K330">
            <v>4590961</v>
          </cell>
          <cell r="L330">
            <v>4590961</v>
          </cell>
          <cell r="M330">
            <v>4590961</v>
          </cell>
          <cell r="N330">
            <v>4590961</v>
          </cell>
          <cell r="O330">
            <v>4590961</v>
          </cell>
          <cell r="P330">
            <v>4590961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F362">
            <v>386102291.23074639</v>
          </cell>
          <cell r="G362">
            <v>362061053.47795188</v>
          </cell>
          <cell r="H362">
            <v>366496125.08795178</v>
          </cell>
          <cell r="I362">
            <v>368727070.44795179</v>
          </cell>
          <cell r="J362">
            <v>369914433.81933516</v>
          </cell>
          <cell r="K362">
            <v>372172831.61933517</v>
          </cell>
          <cell r="L362">
            <v>381066606.94584149</v>
          </cell>
          <cell r="M362">
            <v>385687664.3158415</v>
          </cell>
          <cell r="N362">
            <v>390697460.51584148</v>
          </cell>
          <cell r="O362">
            <v>387044967.61445808</v>
          </cell>
          <cell r="P362">
            <v>392110479.27445811</v>
          </cell>
        </row>
        <row r="363">
          <cell r="F363">
            <v>109038701.6440312</v>
          </cell>
          <cell r="G363">
            <v>108379728.05403119</v>
          </cell>
          <cell r="H363">
            <v>108379728.05403119</v>
          </cell>
          <cell r="I363">
            <v>108379728.05403119</v>
          </cell>
          <cell r="J363">
            <v>108379424.7240312</v>
          </cell>
          <cell r="K363">
            <v>108379424.7240312</v>
          </cell>
          <cell r="L363">
            <v>108379424.7240312</v>
          </cell>
          <cell r="M363">
            <v>108379424.7240312</v>
          </cell>
          <cell r="N363">
            <v>108379424.7240312</v>
          </cell>
          <cell r="O363">
            <v>108379424.7240312</v>
          </cell>
          <cell r="P363">
            <v>108379424.7240312</v>
          </cell>
        </row>
        <row r="364">
          <cell r="F364">
            <v>103396.48</v>
          </cell>
          <cell r="G364">
            <v>114915.65231999999</v>
          </cell>
          <cell r="H364">
            <v>114915.65231999999</v>
          </cell>
          <cell r="I364">
            <v>114915.65231999999</v>
          </cell>
          <cell r="J364">
            <v>114915.65231999999</v>
          </cell>
          <cell r="K364">
            <v>114915.65231999999</v>
          </cell>
          <cell r="L364">
            <v>114915.65231999999</v>
          </cell>
          <cell r="M364">
            <v>114915.65231999999</v>
          </cell>
          <cell r="N364">
            <v>114915.65231999999</v>
          </cell>
          <cell r="O364">
            <v>114915.65231999999</v>
          </cell>
          <cell r="P364">
            <v>114915.65231999999</v>
          </cell>
        </row>
        <row r="365">
          <cell r="F365">
            <v>401864779.10522246</v>
          </cell>
          <cell r="G365">
            <v>401123686.90540439</v>
          </cell>
          <cell r="H365">
            <v>401123686.90540439</v>
          </cell>
          <cell r="I365">
            <v>401123686.90540439</v>
          </cell>
          <cell r="J365">
            <v>401118386.66540438</v>
          </cell>
          <cell r="K365">
            <v>401118386.66540438</v>
          </cell>
          <cell r="L365">
            <v>401118386.66540438</v>
          </cell>
          <cell r="M365">
            <v>401118386.66540438</v>
          </cell>
          <cell r="N365">
            <v>401118386.66540438</v>
          </cell>
          <cell r="O365">
            <v>401118386.66540438</v>
          </cell>
          <cell r="P365">
            <v>401118386.66540438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F367">
            <v>897109168.46000004</v>
          </cell>
          <cell r="G367">
            <v>871679384.08970749</v>
          </cell>
          <cell r="H367">
            <v>876114455.69970739</v>
          </cell>
          <cell r="I367">
            <v>878345401.0597074</v>
          </cell>
          <cell r="J367">
            <v>879527160.86109078</v>
          </cell>
          <cell r="K367">
            <v>881785558.66109085</v>
          </cell>
          <cell r="L367">
            <v>890679333.98759711</v>
          </cell>
          <cell r="M367">
            <v>895300391.35759711</v>
          </cell>
          <cell r="N367">
            <v>900310187.55759716</v>
          </cell>
          <cell r="O367">
            <v>896657694.65621376</v>
          </cell>
          <cell r="P367">
            <v>901723206.31621373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F369">
            <v>105459628.15999998</v>
          </cell>
          <cell r="G369">
            <v>149648779</v>
          </cell>
          <cell r="H369">
            <v>152217370</v>
          </cell>
          <cell r="I369">
            <v>152217370</v>
          </cell>
          <cell r="J369">
            <v>153231345</v>
          </cell>
          <cell r="K369">
            <v>153231345</v>
          </cell>
          <cell r="L369">
            <v>148930671</v>
          </cell>
          <cell r="M369">
            <v>151524355</v>
          </cell>
          <cell r="N369">
            <v>151524355</v>
          </cell>
          <cell r="O369">
            <v>118479365</v>
          </cell>
          <cell r="P369">
            <v>118479365</v>
          </cell>
        </row>
        <row r="370">
          <cell r="F370">
            <v>89238502.909999996</v>
          </cell>
          <cell r="G370">
            <v>57003215</v>
          </cell>
          <cell r="H370">
            <v>57003215</v>
          </cell>
          <cell r="I370">
            <v>57003215</v>
          </cell>
          <cell r="J370">
            <v>57654727</v>
          </cell>
          <cell r="K370">
            <v>57654727</v>
          </cell>
          <cell r="L370">
            <v>58292943</v>
          </cell>
          <cell r="M370">
            <v>58292943</v>
          </cell>
          <cell r="N370">
            <v>58292943</v>
          </cell>
          <cell r="O370">
            <v>58944455</v>
          </cell>
          <cell r="P370">
            <v>58944455</v>
          </cell>
        </row>
        <row r="371">
          <cell r="F371">
            <v>194698131.06999999</v>
          </cell>
          <cell r="G371">
            <v>206651994</v>
          </cell>
          <cell r="H371">
            <v>209220585</v>
          </cell>
          <cell r="I371">
            <v>209220585</v>
          </cell>
          <cell r="J371">
            <v>210886072</v>
          </cell>
          <cell r="K371">
            <v>210886072</v>
          </cell>
          <cell r="L371">
            <v>207223614</v>
          </cell>
          <cell r="M371">
            <v>209817298</v>
          </cell>
          <cell r="N371">
            <v>209817298</v>
          </cell>
          <cell r="O371">
            <v>177423820</v>
          </cell>
          <cell r="P371">
            <v>177423820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C5" t="str">
            <v>Utah Bad Debt 2018</v>
          </cell>
          <cell r="D5" t="str">
            <v>Utah Bad Debt 2019</v>
          </cell>
          <cell r="E5" t="str">
            <v>Utah Bad Debt 2020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 t="str">
            <v xml:space="preserve">Bad Debt </v>
          </cell>
          <cell r="E8" t="str">
            <v xml:space="preserve">Bad Debt </v>
          </cell>
          <cell r="F8">
            <v>0</v>
          </cell>
        </row>
        <row r="9">
          <cell r="C9" t="str">
            <v>Ratio</v>
          </cell>
          <cell r="D9" t="str">
            <v>Ratio</v>
          </cell>
          <cell r="E9" t="str">
            <v>Ratio</v>
          </cell>
          <cell r="F9">
            <v>0</v>
          </cell>
        </row>
        <row r="10">
          <cell r="C10" t="str">
            <v>Adjustment</v>
          </cell>
          <cell r="D10" t="str">
            <v>Adjustment</v>
          </cell>
          <cell r="E10" t="str">
            <v>Adjustment</v>
          </cell>
          <cell r="F10">
            <v>0</v>
          </cell>
        </row>
        <row r="12">
          <cell r="C12">
            <v>255745.21381286287</v>
          </cell>
          <cell r="D12">
            <v>271281.15885059978</v>
          </cell>
          <cell r="E12">
            <v>323571.64448537747</v>
          </cell>
          <cell r="F12">
            <v>0</v>
          </cell>
        </row>
        <row r="13">
          <cell r="C13">
            <v>-23705.437797300594</v>
          </cell>
          <cell r="D13">
            <v>-23740.77606586531</v>
          </cell>
          <cell r="E13">
            <v>-23740.77606586531</v>
          </cell>
          <cell r="F13">
            <v>0</v>
          </cell>
        </row>
        <row r="14">
          <cell r="C14">
            <v>232039.77601556227</v>
          </cell>
          <cell r="D14">
            <v>247540.38278473448</v>
          </cell>
          <cell r="E14">
            <v>299830.86841951218</v>
          </cell>
          <cell r="F14">
            <v>0</v>
          </cell>
        </row>
        <row r="17">
          <cell r="C17">
            <v>2.3800435710607474E-3</v>
          </cell>
          <cell r="D17">
            <v>2.3800435710607474E-3</v>
          </cell>
          <cell r="E17">
            <v>2.3800435710607474E-3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-212317.90000000002</v>
          </cell>
          <cell r="D24">
            <v>-212317.90000000002</v>
          </cell>
          <cell r="E24">
            <v>-212317.90000000002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-212317.90000000002</v>
          </cell>
          <cell r="D26">
            <v>-212317.90000000002</v>
          </cell>
          <cell r="E26">
            <v>-212317.90000000002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-752545.07000000007</v>
          </cell>
          <cell r="D29">
            <v>-752545.07000000007</v>
          </cell>
          <cell r="E29">
            <v>-752545.07000000007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-752545.07000000007</v>
          </cell>
          <cell r="D31">
            <v>-752545.07000000007</v>
          </cell>
          <cell r="E31">
            <v>-752545.07000000007</v>
          </cell>
          <cell r="F31">
            <v>0</v>
          </cell>
        </row>
        <row r="33">
          <cell r="C33">
            <v>-732823.19398443785</v>
          </cell>
          <cell r="D33">
            <v>-717322.58721526561</v>
          </cell>
          <cell r="E33">
            <v>-665032.10158048791</v>
          </cell>
          <cell r="F33">
            <v>0</v>
          </cell>
        </row>
      </sheetData>
      <sheetData sheetId="43">
        <row r="22">
          <cell r="C22" t="str">
            <v>YE CAP STR DEC 18</v>
          </cell>
          <cell r="D22" t="str">
            <v>AVG CAP STR DEC 18</v>
          </cell>
          <cell r="E22">
            <v>0</v>
          </cell>
          <cell r="F22" t="str">
            <v>ORDERED CAP STR 13-057-05</v>
          </cell>
          <cell r="G22" t="str">
            <v>AVG CAP STR DEC 19</v>
          </cell>
          <cell r="H22" t="str">
            <v>YE CAP STR DEC 19</v>
          </cell>
          <cell r="I22" t="str">
            <v>AVG CAP STR DEC 20</v>
          </cell>
          <cell r="J22" t="str">
            <v>YE CAP STR DEC 20</v>
          </cell>
          <cell r="K22">
            <v>0</v>
          </cell>
        </row>
        <row r="23">
          <cell r="F23">
            <v>0</v>
          </cell>
          <cell r="K23">
            <v>0</v>
          </cell>
        </row>
        <row r="24">
          <cell r="C24">
            <v>0.44999999999999996</v>
          </cell>
          <cell r="D24">
            <v>0.51713780495385997</v>
          </cell>
          <cell r="E24">
            <v>0</v>
          </cell>
          <cell r="F24">
            <v>0.47933429200017746</v>
          </cell>
          <cell r="G24">
            <v>0.46515476686969504</v>
          </cell>
          <cell r="H24">
            <v>0.40255546864931735</v>
          </cell>
          <cell r="I24">
            <v>0.44999999999999996</v>
          </cell>
          <cell r="J24">
            <v>0.39598010270154588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0.55000000000000004</v>
          </cell>
          <cell r="D26">
            <v>0.48286219504614003</v>
          </cell>
          <cell r="E26">
            <v>0</v>
          </cell>
          <cell r="F26">
            <v>0.52066570799982248</v>
          </cell>
          <cell r="G26">
            <v>0.53484523313030496</v>
          </cell>
          <cell r="H26">
            <v>0.55000000000000004</v>
          </cell>
          <cell r="I26">
            <v>0.55000000000000004</v>
          </cell>
          <cell r="J26">
            <v>0.60401989729845418</v>
          </cell>
          <cell r="K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1</v>
          </cell>
          <cell r="H27">
            <v>0.95255546864931739</v>
          </cell>
          <cell r="I27">
            <v>1</v>
          </cell>
          <cell r="J27">
            <v>1</v>
          </cell>
          <cell r="K27">
            <v>0</v>
          </cell>
        </row>
        <row r="28"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4.3986828778222173E-2</v>
          </cell>
          <cell r="D30">
            <v>3.9386004047797248E-2</v>
          </cell>
          <cell r="E30">
            <v>0</v>
          </cell>
          <cell r="F30">
            <v>5.2455893909448444E-2</v>
          </cell>
          <cell r="G30">
            <v>4.3838856409514487E-2</v>
          </cell>
          <cell r="H30">
            <v>4.3691275167785232E-2</v>
          </cell>
          <cell r="I30">
            <v>4.3400000000000001E-2</v>
          </cell>
          <cell r="J30">
            <v>4.3700000000000003E-2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0</v>
          </cell>
          <cell r="F32">
            <v>9.8500000000000004E-2</v>
          </cell>
          <cell r="G32">
            <v>0.105</v>
          </cell>
          <cell r="H32">
            <v>0.105</v>
          </cell>
          <cell r="I32">
            <v>0.105</v>
          </cell>
          <cell r="J32">
            <v>0.105</v>
          </cell>
          <cell r="K32">
            <v>0</v>
          </cell>
        </row>
        <row r="33">
          <cell r="F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>
            <v>0</v>
          </cell>
          <cell r="F36">
            <v>0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>
            <v>0</v>
          </cell>
        </row>
        <row r="37">
          <cell r="C37" t="str">
            <v>YE CAP STR DEC 18</v>
          </cell>
          <cell r="D37" t="str">
            <v>AVG CAP STR DEC 18</v>
          </cell>
          <cell r="E37">
            <v>0</v>
          </cell>
          <cell r="F37" t="str">
            <v>13-057-05 Ordered CAP STR</v>
          </cell>
          <cell r="G37" t="str">
            <v>AVG CAP STR DEC 19</v>
          </cell>
          <cell r="H37" t="str">
            <v>YE CAP STR DEC 19</v>
          </cell>
          <cell r="I37" t="str">
            <v>AVG CAP STR DEC 20</v>
          </cell>
          <cell r="J37" t="str">
            <v>YE CAP STR DEC 20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559500000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750000000</v>
          </cell>
          <cell r="D41">
            <v>730416666.66666663</v>
          </cell>
          <cell r="E41">
            <v>0</v>
          </cell>
          <cell r="F41">
            <v>0</v>
          </cell>
          <cell r="G41">
            <v>750599710.99000001</v>
          </cell>
          <cell r="H41">
            <v>751199421.98000002</v>
          </cell>
          <cell r="I41">
            <v>775805671.91499996</v>
          </cell>
          <cell r="J41">
            <v>800411921.8499999</v>
          </cell>
          <cell r="K41">
            <v>0</v>
          </cell>
        </row>
        <row r="42">
          <cell r="C42">
            <v>-2244160.64</v>
          </cell>
          <cell r="D42">
            <v>-2467525.4641666668</v>
          </cell>
          <cell r="E42">
            <v>0</v>
          </cell>
          <cell r="F42">
            <v>-4542000</v>
          </cell>
          <cell r="G42">
            <v>-1981949.6800000002</v>
          </cell>
          <cell r="H42">
            <v>-1719738.72</v>
          </cell>
          <cell r="I42">
            <v>-1454534.51</v>
          </cell>
          <cell r="J42">
            <v>-1189330.3</v>
          </cell>
          <cell r="K42">
            <v>0</v>
          </cell>
        </row>
        <row r="43">
          <cell r="C43">
            <v>-4725055.6500000004</v>
          </cell>
          <cell r="D43">
            <v>-4580518.230833333</v>
          </cell>
          <cell r="E43">
            <v>0</v>
          </cell>
          <cell r="F43">
            <v>-3957000</v>
          </cell>
          <cell r="G43">
            <v>-4602369.4550000001</v>
          </cell>
          <cell r="H43">
            <v>-4479683.26</v>
          </cell>
          <cell r="I43">
            <v>-4351137.4049999993</v>
          </cell>
          <cell r="J43">
            <v>-4222591.55</v>
          </cell>
          <cell r="K43">
            <v>0</v>
          </cell>
        </row>
        <row r="44">
          <cell r="C44">
            <v>0</v>
          </cell>
          <cell r="D44">
            <v>106458333.33333333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743030783.71000004</v>
          </cell>
          <cell r="D45">
            <v>829826956.30500007</v>
          </cell>
          <cell r="E45">
            <v>0</v>
          </cell>
          <cell r="F45">
            <v>551001000</v>
          </cell>
          <cell r="G45">
            <v>744015391.85500002</v>
          </cell>
          <cell r="H45">
            <v>745000000</v>
          </cell>
          <cell r="I45">
            <v>770000000</v>
          </cell>
          <cell r="J45">
            <v>795000000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31995447.760000002</v>
          </cell>
          <cell r="D49">
            <v>31995447.760000002</v>
          </cell>
          <cell r="E49">
            <v>0</v>
          </cell>
          <cell r="F49">
            <v>28072750</v>
          </cell>
          <cell r="G49">
            <v>31930069.899398137</v>
          </cell>
          <cell r="H49">
            <v>31864692.03879628</v>
          </cell>
          <cell r="I49">
            <v>32940553.683977142</v>
          </cell>
          <cell r="J49">
            <v>34010052.180210166</v>
          </cell>
          <cell r="K49">
            <v>0</v>
          </cell>
        </row>
        <row r="50">
          <cell r="C50">
            <v>688120.1</v>
          </cell>
          <cell r="D50">
            <v>688120.1</v>
          </cell>
          <cell r="E50">
            <v>0</v>
          </cell>
          <cell r="F50">
            <v>830500</v>
          </cell>
          <cell r="G50">
            <v>686714.03060186282</v>
          </cell>
          <cell r="H50">
            <v>685307.96120372042</v>
          </cell>
          <cell r="I50">
            <v>708446.31602285802</v>
          </cell>
          <cell r="J50">
            <v>731447.81978983432</v>
          </cell>
          <cell r="K50">
            <v>0</v>
          </cell>
        </row>
        <row r="51">
          <cell r="C51">
            <v>32683567.860000003</v>
          </cell>
          <cell r="D51">
            <v>32683567.860000003</v>
          </cell>
          <cell r="E51">
            <v>0</v>
          </cell>
          <cell r="F51">
            <v>28903250</v>
          </cell>
          <cell r="G51">
            <v>32616783.93</v>
          </cell>
          <cell r="H51">
            <v>32550000</v>
          </cell>
          <cell r="I51">
            <v>33649000</v>
          </cell>
          <cell r="J51">
            <v>34741500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4.3986828778222173E-2</v>
          </cell>
          <cell r="D53">
            <v>3.9386004047797248E-2</v>
          </cell>
          <cell r="E53">
            <v>0</v>
          </cell>
          <cell r="F53">
            <v>5.2455893909448444E-2</v>
          </cell>
          <cell r="G53">
            <v>4.3838856409514487E-2</v>
          </cell>
          <cell r="H53">
            <v>4.3691275167785232E-2</v>
          </cell>
          <cell r="I53">
            <v>4.3700000000000003E-2</v>
          </cell>
          <cell r="J53">
            <v>4.3700000000000003E-2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22974065</v>
          </cell>
          <cell r="D57">
            <v>22974065</v>
          </cell>
          <cell r="E57">
            <v>0</v>
          </cell>
          <cell r="F57">
            <v>22974000</v>
          </cell>
          <cell r="G57">
            <v>22974065</v>
          </cell>
          <cell r="H57">
            <v>22974065</v>
          </cell>
          <cell r="I57">
            <v>22974065</v>
          </cell>
          <cell r="J57">
            <v>22974065</v>
          </cell>
          <cell r="K57">
            <v>0</v>
          </cell>
        </row>
        <row r="58">
          <cell r="C58">
            <v>272445462.82999998</v>
          </cell>
          <cell r="D58">
            <v>272445462.82999998</v>
          </cell>
          <cell r="E58">
            <v>0</v>
          </cell>
          <cell r="F58">
            <v>279453000</v>
          </cell>
          <cell r="G58">
            <v>272445462.82999998</v>
          </cell>
          <cell r="H58">
            <v>272445462.82999998</v>
          </cell>
          <cell r="I58">
            <v>272445462.82999998</v>
          </cell>
          <cell r="J58">
            <v>272445462.82999998</v>
          </cell>
          <cell r="K58">
            <v>0</v>
          </cell>
        </row>
        <row r="59">
          <cell r="C59">
            <v>203257106.87</v>
          </cell>
          <cell r="D59">
            <v>8740471.6920833346</v>
          </cell>
          <cell r="E59">
            <v>0</v>
          </cell>
          <cell r="F59">
            <v>0</v>
          </cell>
          <cell r="G59">
            <v>0</v>
          </cell>
          <cell r="H59">
            <v>203257106.87</v>
          </cell>
          <cell r="I59">
            <v>203257106.87</v>
          </cell>
          <cell r="J59">
            <v>203257106.87</v>
          </cell>
          <cell r="K59">
            <v>0</v>
          </cell>
        </row>
        <row r="60">
          <cell r="C60">
            <v>513131632.17000002</v>
          </cell>
          <cell r="D60">
            <v>479406953.21916676</v>
          </cell>
          <cell r="E60">
            <v>0</v>
          </cell>
          <cell r="F60">
            <v>296085000</v>
          </cell>
          <cell r="G60">
            <v>560065816.08500004</v>
          </cell>
          <cell r="H60">
            <v>607000000</v>
          </cell>
          <cell r="I60">
            <v>660500000</v>
          </cell>
          <cell r="J60">
            <v>714000000</v>
          </cell>
          <cell r="K60">
            <v>0</v>
          </cell>
        </row>
        <row r="61">
          <cell r="C61">
            <v>1011808266.87</v>
          </cell>
          <cell r="D61">
            <v>783566952.74125004</v>
          </cell>
          <cell r="E61">
            <v>0</v>
          </cell>
          <cell r="F61">
            <v>598512000</v>
          </cell>
          <cell r="G61">
            <v>855485343.91499996</v>
          </cell>
          <cell r="H61">
            <v>1105676634.7</v>
          </cell>
          <cell r="I61">
            <v>1159176634.7</v>
          </cell>
          <cell r="J61">
            <v>1212676634.7</v>
          </cell>
          <cell r="K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>
            <v>1754839050.5799999</v>
          </cell>
          <cell r="D64">
            <v>1613393909.0462501</v>
          </cell>
          <cell r="E64">
            <v>0</v>
          </cell>
          <cell r="F64">
            <v>1149513000</v>
          </cell>
          <cell r="G64">
            <v>1599500735.77</v>
          </cell>
          <cell r="H64">
            <v>1850676634.7</v>
          </cell>
          <cell r="I64">
            <v>1929176634.7</v>
          </cell>
          <cell r="J64">
            <v>2007676634.7</v>
          </cell>
          <cell r="K64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3">
          <cell r="C73" t="str">
            <v>TBF (E)</v>
          </cell>
          <cell r="D73">
            <v>107622453.01131</v>
          </cell>
          <cell r="E73">
            <v>77534838.445283696</v>
          </cell>
          <cell r="F73">
            <v>30087614.566026311</v>
          </cell>
          <cell r="G73">
            <v>2521256.3972720001</v>
          </cell>
          <cell r="H73">
            <v>115270</v>
          </cell>
          <cell r="I73">
            <v>23527587</v>
          </cell>
          <cell r="J73">
            <v>0</v>
          </cell>
          <cell r="K73">
            <v>0</v>
          </cell>
          <cell r="L73">
            <v>606693</v>
          </cell>
          <cell r="M73">
            <v>260503</v>
          </cell>
        </row>
        <row r="74">
          <cell r="C74" t="str">
            <v>TBF (N)</v>
          </cell>
          <cell r="D74">
            <v>107622453.01131</v>
          </cell>
          <cell r="E74">
            <v>77534838.445283696</v>
          </cell>
          <cell r="F74">
            <v>30087614.566026311</v>
          </cell>
          <cell r="G74">
            <v>2521256.3972720001</v>
          </cell>
          <cell r="H74">
            <v>115270</v>
          </cell>
          <cell r="I74">
            <v>23527587</v>
          </cell>
          <cell r="J74">
            <v>0</v>
          </cell>
          <cell r="K74">
            <v>0</v>
          </cell>
          <cell r="L74">
            <v>606693</v>
          </cell>
          <cell r="M74">
            <v>260503</v>
          </cell>
        </row>
        <row r="76">
          <cell r="C76" t="str">
            <v>TBF (E)</v>
          </cell>
          <cell r="D76">
            <v>1156610.2254342271</v>
          </cell>
          <cell r="E76">
            <v>826361.94409006927</v>
          </cell>
          <cell r="F76">
            <v>330248.05590993067</v>
          </cell>
          <cell r="G76">
            <v>16492.786871710188</v>
          </cell>
          <cell r="H76">
            <v>0</v>
          </cell>
          <cell r="I76">
            <v>210360</v>
          </cell>
          <cell r="J76">
            <v>0</v>
          </cell>
          <cell r="K76">
            <v>0</v>
          </cell>
          <cell r="L76">
            <v>58000</v>
          </cell>
          <cell r="M76">
            <v>729</v>
          </cell>
        </row>
        <row r="77">
          <cell r="C77" t="str">
            <v>TBF (N)</v>
          </cell>
          <cell r="D77">
            <v>1156610.2254342271</v>
          </cell>
          <cell r="E77">
            <v>826361.94409006927</v>
          </cell>
          <cell r="F77">
            <v>330248.05590993067</v>
          </cell>
          <cell r="G77">
            <v>16492.786871710188</v>
          </cell>
          <cell r="H77">
            <v>0</v>
          </cell>
          <cell r="I77">
            <v>210360</v>
          </cell>
          <cell r="J77">
            <v>0</v>
          </cell>
          <cell r="K77">
            <v>0</v>
          </cell>
          <cell r="L77">
            <v>58000</v>
          </cell>
          <cell r="M77">
            <v>729</v>
          </cell>
        </row>
        <row r="79">
          <cell r="C79" t="str">
            <v>TBF (E)</v>
          </cell>
          <cell r="D79">
            <v>684599947.25677824</v>
          </cell>
          <cell r="E79">
            <v>617826047.76276028</v>
          </cell>
          <cell r="F79">
            <v>66773899.49401816</v>
          </cell>
          <cell r="G79">
            <v>735690.36956939322</v>
          </cell>
          <cell r="H79">
            <v>55784.001758921877</v>
          </cell>
          <cell r="I79">
            <v>2259280.0835601226</v>
          </cell>
          <cell r="J79">
            <v>0</v>
          </cell>
          <cell r="K79">
            <v>0</v>
          </cell>
          <cell r="L79">
            <v>9821.0636587653225</v>
          </cell>
          <cell r="M79">
            <v>82360.684674783304</v>
          </cell>
        </row>
        <row r="80">
          <cell r="C80" t="str">
            <v>TBF (N)</v>
          </cell>
          <cell r="D80">
            <v>684599947.25677824</v>
          </cell>
          <cell r="E80">
            <v>617826047.76276028</v>
          </cell>
          <cell r="F80">
            <v>66773899.49401816</v>
          </cell>
          <cell r="G80">
            <v>735690.36956939322</v>
          </cell>
          <cell r="H80">
            <v>55784.001758921877</v>
          </cell>
          <cell r="I80">
            <v>2259280.0835601226</v>
          </cell>
          <cell r="J80">
            <v>0</v>
          </cell>
          <cell r="K80">
            <v>0</v>
          </cell>
          <cell r="L80">
            <v>9821.0636587653225</v>
          </cell>
          <cell r="M80">
            <v>82360.684674783304</v>
          </cell>
        </row>
        <row r="82">
          <cell r="C82" t="str">
            <v>TBF (E)</v>
          </cell>
          <cell r="D82">
            <v>409338795.4982217</v>
          </cell>
          <cell r="E82">
            <v>369224034.05729789</v>
          </cell>
          <cell r="F82">
            <v>40114761.440923728</v>
          </cell>
          <cell r="G82">
            <v>635204.36774783372</v>
          </cell>
          <cell r="H82">
            <v>50576.140245960458</v>
          </cell>
          <cell r="I82">
            <v>2404004.9609940359</v>
          </cell>
          <cell r="J82">
            <v>0</v>
          </cell>
          <cell r="K82">
            <v>0</v>
          </cell>
          <cell r="L82">
            <v>22676.348454964671</v>
          </cell>
          <cell r="M82">
            <v>121825.06433557325</v>
          </cell>
        </row>
        <row r="83">
          <cell r="C83" t="str">
            <v>TBF (N)</v>
          </cell>
          <cell r="D83">
            <v>409338795.4982217</v>
          </cell>
          <cell r="E83">
            <v>369224034.05729789</v>
          </cell>
          <cell r="F83">
            <v>40114761.440923728</v>
          </cell>
          <cell r="G83">
            <v>635204.36774783372</v>
          </cell>
          <cell r="H83">
            <v>50576.140245960458</v>
          </cell>
          <cell r="I83">
            <v>2404004.9609940359</v>
          </cell>
          <cell r="J83">
            <v>0</v>
          </cell>
          <cell r="K83">
            <v>0</v>
          </cell>
          <cell r="L83">
            <v>22676.348454964671</v>
          </cell>
          <cell r="M83">
            <v>121825.06433557325</v>
          </cell>
        </row>
        <row r="85">
          <cell r="C85" t="str">
            <v>TBF (E)</v>
          </cell>
          <cell r="D85">
            <v>370651323.27973497</v>
          </cell>
          <cell r="E85">
            <v>313800800.46420854</v>
          </cell>
          <cell r="F85">
            <v>56850522.815526515</v>
          </cell>
          <cell r="G85">
            <v>2168974.8473265124</v>
          </cell>
          <cell r="H85">
            <v>366056.36121417931</v>
          </cell>
          <cell r="I85">
            <v>22002209.071432821</v>
          </cell>
          <cell r="J85">
            <v>0</v>
          </cell>
          <cell r="K85">
            <v>0</v>
          </cell>
          <cell r="L85">
            <v>1289604.6702914014</v>
          </cell>
          <cell r="M85">
            <v>0</v>
          </cell>
        </row>
        <row r="86">
          <cell r="C86" t="str">
            <v>TBF (N)</v>
          </cell>
          <cell r="D86">
            <v>370651323.27973497</v>
          </cell>
          <cell r="E86">
            <v>313800800.46420854</v>
          </cell>
          <cell r="F86">
            <v>56850522.815526515</v>
          </cell>
          <cell r="G86">
            <v>2168974.8473265124</v>
          </cell>
          <cell r="H86">
            <v>366056.36121417931</v>
          </cell>
          <cell r="I86">
            <v>22002209.071432821</v>
          </cell>
          <cell r="J86">
            <v>0</v>
          </cell>
          <cell r="K86">
            <v>0</v>
          </cell>
          <cell r="L86">
            <v>1289604.6702914014</v>
          </cell>
          <cell r="M86">
            <v>0</v>
          </cell>
        </row>
        <row r="88">
          <cell r="C88" t="str">
            <v>TBF (E)</v>
          </cell>
          <cell r="D88">
            <v>1399485.3308900578</v>
          </cell>
          <cell r="E88">
            <v>1254119.3729319992</v>
          </cell>
          <cell r="F88">
            <v>145365.95795805869</v>
          </cell>
          <cell r="G88">
            <v>45431.743602930117</v>
          </cell>
          <cell r="H88">
            <v>35921.542004186995</v>
          </cell>
          <cell r="I88">
            <v>715603.17079062026</v>
          </cell>
          <cell r="J88">
            <v>0</v>
          </cell>
          <cell r="K88">
            <v>0</v>
          </cell>
          <cell r="L88">
            <v>37188.505672824234</v>
          </cell>
          <cell r="M88">
            <v>9007.5070393812057</v>
          </cell>
        </row>
        <row r="89">
          <cell r="C89" t="str">
            <v>TBF (N)</v>
          </cell>
          <cell r="D89">
            <v>1399485.3308900578</v>
          </cell>
          <cell r="E89">
            <v>1254119.3729319992</v>
          </cell>
          <cell r="F89">
            <v>145365.95795805869</v>
          </cell>
          <cell r="G89">
            <v>45431.743602930117</v>
          </cell>
          <cell r="H89">
            <v>35921.542004186995</v>
          </cell>
          <cell r="I89">
            <v>715603.17079062026</v>
          </cell>
          <cell r="J89">
            <v>0</v>
          </cell>
          <cell r="K89">
            <v>0</v>
          </cell>
          <cell r="L89">
            <v>37188.505672824234</v>
          </cell>
          <cell r="M89">
            <v>9007.5070393812057</v>
          </cell>
        </row>
      </sheetData>
      <sheetData sheetId="74"/>
      <sheetData sheetId="75"/>
      <sheetData sheetId="76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TBF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Design Day</v>
          </cell>
          <cell r="D26">
            <v>0.80198074567401734</v>
          </cell>
          <cell r="E26">
            <v>0</v>
          </cell>
          <cell r="F26">
            <v>0</v>
          </cell>
          <cell r="G26">
            <v>1.1435916113097647E-2</v>
          </cell>
          <cell r="H26">
            <v>0</v>
          </cell>
          <cell r="I26">
            <v>0.14586129877647361</v>
          </cell>
          <cell r="J26">
            <v>0</v>
          </cell>
          <cell r="K26">
            <v>0</v>
          </cell>
          <cell r="L26">
            <v>4.0216558894445087E-2</v>
          </cell>
          <cell r="M26">
            <v>5.0548054196638745E-4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Throughput</v>
          </cell>
          <cell r="D28">
            <v>0.64002304273759036</v>
          </cell>
          <cell r="E28">
            <v>0</v>
          </cell>
          <cell r="F28">
            <v>0</v>
          </cell>
          <cell r="G28">
            <v>1.6196836888276635E-2</v>
          </cell>
          <cell r="H28">
            <v>7.7630832081416502E-4</v>
          </cell>
          <cell r="I28">
            <v>0.32837819436262378</v>
          </cell>
          <cell r="J28">
            <v>0</v>
          </cell>
          <cell r="K28">
            <v>0</v>
          </cell>
          <cell r="L28">
            <v>1.3080822780435028E-2</v>
          </cell>
          <cell r="M28">
            <v>1.5447949102600426E-3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 t="str">
            <v>60% Design Day 40% Throughput</v>
          </cell>
          <cell r="D30">
            <v>0.73719766449944646</v>
          </cell>
          <cell r="E30">
            <v>0</v>
          </cell>
          <cell r="F30">
            <v>0</v>
          </cell>
          <cell r="G30">
            <v>1.3340284423169242E-2</v>
          </cell>
          <cell r="H30">
            <v>3.1052332832566602E-4</v>
          </cell>
          <cell r="I30">
            <v>0.21886805701093368</v>
          </cell>
          <cell r="J30">
            <v>0</v>
          </cell>
          <cell r="K30">
            <v>0</v>
          </cell>
          <cell r="L30">
            <v>2.9362264448841061E-2</v>
          </cell>
          <cell r="M30">
            <v>9.2120628928384952E-4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 t="str">
            <v>60% Design Day 40% Throughput Less TBF</v>
          </cell>
          <cell r="D32">
            <v>0.7594982530540525</v>
          </cell>
          <cell r="E32">
            <v>0</v>
          </cell>
          <cell r="F32">
            <v>0</v>
          </cell>
          <cell r="G32">
            <v>1.3743834527094916E-2</v>
          </cell>
          <cell r="H32">
            <v>3.1991681031166695E-4</v>
          </cell>
          <cell r="I32">
            <v>0.22548892238014367</v>
          </cell>
          <cell r="J32">
            <v>0</v>
          </cell>
          <cell r="K32">
            <v>0</v>
          </cell>
          <cell r="L32">
            <v>0</v>
          </cell>
          <cell r="M32">
            <v>9.4907322839736844E-4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Firm Sales</v>
          </cell>
          <cell r="D34">
            <v>0.97302738732351579</v>
          </cell>
          <cell r="E34">
            <v>0</v>
          </cell>
          <cell r="F34">
            <v>0</v>
          </cell>
          <cell r="G34">
            <v>2.462406011648326E-2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2.3485525600009955E-3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Distribution Throughput</v>
          </cell>
          <cell r="D36">
            <v>0.79925321867167376</v>
          </cell>
          <cell r="E36">
            <v>0</v>
          </cell>
          <cell r="F36">
            <v>0</v>
          </cell>
          <cell r="G36">
            <v>1.8723995172312474E-2</v>
          </cell>
          <cell r="H36">
            <v>8.5604737616045551E-4</v>
          </cell>
          <cell r="I36">
            <v>0.17472654739946944</v>
          </cell>
          <cell r="J36">
            <v>0</v>
          </cell>
          <cell r="K36">
            <v>0</v>
          </cell>
          <cell r="L36">
            <v>4.5055777807314588E-3</v>
          </cell>
          <cell r="M36">
            <v>1.9346135996523566E-3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DNG Revenue</v>
          </cell>
          <cell r="D38">
            <v>0.90702032535422017</v>
          </cell>
          <cell r="E38">
            <v>0</v>
          </cell>
          <cell r="F38">
            <v>0</v>
          </cell>
          <cell r="G38">
            <v>7.2392569441830316E-3</v>
          </cell>
          <cell r="H38">
            <v>5.1257901099839771E-4</v>
          </cell>
          <cell r="I38">
            <v>7.5690614707561527E-2</v>
          </cell>
          <cell r="J38">
            <v>0</v>
          </cell>
          <cell r="K38">
            <v>0</v>
          </cell>
          <cell r="L38">
            <v>3.9360725978907314E-3</v>
          </cell>
          <cell r="M38">
            <v>5.6011513851461341E-3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DNG Revenue Less NGV</v>
          </cell>
          <cell r="D40">
            <v>0.91212929964435552</v>
          </cell>
          <cell r="E40">
            <v>0</v>
          </cell>
          <cell r="F40">
            <v>0</v>
          </cell>
          <cell r="G40">
            <v>7.2800335139837913E-3</v>
          </cell>
          <cell r="H40">
            <v>5.1546621530424515E-4</v>
          </cell>
          <cell r="I40">
            <v>7.6116957308422703E-2</v>
          </cell>
          <cell r="J40">
            <v>0</v>
          </cell>
          <cell r="K40">
            <v>0</v>
          </cell>
          <cell r="L40">
            <v>3.9582433179337212E-3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Customers</v>
          </cell>
          <cell r="D42">
            <v>0.99844609875759793</v>
          </cell>
          <cell r="E42">
            <v>0</v>
          </cell>
          <cell r="F42">
            <v>0</v>
          </cell>
          <cell r="G42">
            <v>4.1496759189070493E-4</v>
          </cell>
          <cell r="H42">
            <v>1.6880037636232063E-5</v>
          </cell>
          <cell r="I42">
            <v>1.0948579966833852E-3</v>
          </cell>
          <cell r="J42">
            <v>0</v>
          </cell>
          <cell r="K42">
            <v>0</v>
          </cell>
          <cell r="L42">
            <v>5.6266792120773547E-6</v>
          </cell>
          <cell r="M42">
            <v>2.1568936979629861E-5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C44" t="str">
            <v>75% Customers 25% DNG Rev</v>
          </cell>
          <cell r="D44">
            <v>0.97558965540675346</v>
          </cell>
          <cell r="E44">
            <v>0</v>
          </cell>
          <cell r="F44">
            <v>0</v>
          </cell>
          <cell r="G44">
            <v>2.1210399299637864E-3</v>
          </cell>
          <cell r="H44">
            <v>1.4080478097677347E-4</v>
          </cell>
          <cell r="I44">
            <v>1.974379717440292E-2</v>
          </cell>
          <cell r="J44">
            <v>0</v>
          </cell>
          <cell r="K44">
            <v>0</v>
          </cell>
          <cell r="L44">
            <v>9.8823815888174089E-4</v>
          </cell>
          <cell r="M44">
            <v>1.4164645490212558E-3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Customer Assistance Expense</v>
          </cell>
          <cell r="D46">
            <v>0.62403537962753397</v>
          </cell>
          <cell r="E46">
            <v>0</v>
          </cell>
          <cell r="F46">
            <v>0</v>
          </cell>
          <cell r="G46">
            <v>2.0258172587178415E-2</v>
          </cell>
          <cell r="H46">
            <v>1.6017540596250983E-2</v>
          </cell>
          <cell r="I46">
            <v>0.31908994434617138</v>
          </cell>
          <cell r="J46">
            <v>0</v>
          </cell>
          <cell r="K46">
            <v>0</v>
          </cell>
          <cell r="L46">
            <v>1.6582484105469118E-2</v>
          </cell>
          <cell r="M46">
            <v>4.0164787373962946E-3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Distribution O&amp;M Expense</v>
          </cell>
          <cell r="D54">
            <v>0.85255050867206938</v>
          </cell>
          <cell r="E54">
            <v>0</v>
          </cell>
          <cell r="F54">
            <v>0</v>
          </cell>
          <cell r="G54">
            <v>7.1926296297465005E-3</v>
          </cell>
          <cell r="H54">
            <v>3.0396073774546935E-4</v>
          </cell>
          <cell r="I54">
            <v>0.10711315412522081</v>
          </cell>
          <cell r="J54">
            <v>0</v>
          </cell>
          <cell r="K54">
            <v>0</v>
          </cell>
          <cell r="L54">
            <v>1.2473962417668174E-2</v>
          </cell>
          <cell r="M54">
            <v>2.036578441754968E-2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 t="str">
            <v>Tools, Shop &amp; Garage Equipment</v>
          </cell>
          <cell r="D56">
            <v>0.4718344965098461</v>
          </cell>
          <cell r="E56">
            <v>0</v>
          </cell>
          <cell r="F56">
            <v>0</v>
          </cell>
          <cell r="G56">
            <v>4.0446773392639789E-3</v>
          </cell>
          <cell r="H56">
            <v>1.6558498265272043E-4</v>
          </cell>
          <cell r="I56">
            <v>5.3572430604022878E-2</v>
          </cell>
          <cell r="J56">
            <v>0</v>
          </cell>
          <cell r="K56">
            <v>0</v>
          </cell>
          <cell r="L56">
            <v>6.5597695494069644E-3</v>
          </cell>
          <cell r="M56">
            <v>0.46382304101480731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Rate Base</v>
          </cell>
          <cell r="D58">
            <v>0.86879351476609634</v>
          </cell>
          <cell r="E58">
            <v>0</v>
          </cell>
          <cell r="F58">
            <v>0</v>
          </cell>
          <cell r="G58">
            <v>7.0212986767451595E-3</v>
          </cell>
          <cell r="H58">
            <v>3.1533032941931963E-4</v>
          </cell>
          <cell r="I58">
            <v>0.10203317432799817</v>
          </cell>
          <cell r="J58">
            <v>0</v>
          </cell>
          <cell r="K58">
            <v>0</v>
          </cell>
          <cell r="L58">
            <v>1.2494011481279453E-2</v>
          </cell>
          <cell r="M58">
            <v>9.3426704184616551E-3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Gross Plant</v>
          </cell>
          <cell r="D60">
            <v>0.87952621313091206</v>
          </cell>
          <cell r="E60">
            <v>0</v>
          </cell>
          <cell r="F60">
            <v>0</v>
          </cell>
          <cell r="G60">
            <v>7.5395075388792103E-3</v>
          </cell>
          <cell r="H60">
            <v>3.0865978181155704E-4</v>
          </cell>
          <cell r="I60">
            <v>9.9862043504467604E-2</v>
          </cell>
          <cell r="J60">
            <v>0</v>
          </cell>
          <cell r="K60">
            <v>0</v>
          </cell>
          <cell r="L60">
            <v>1.2227781803743084E-2</v>
          </cell>
          <cell r="M60">
            <v>5.357942401863525E-4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C62" t="str">
            <v>Distribution Gross Plant</v>
          </cell>
          <cell r="D62">
            <v>0.87720342636951998</v>
          </cell>
          <cell r="E62">
            <v>0</v>
          </cell>
          <cell r="F62">
            <v>0</v>
          </cell>
          <cell r="G62">
            <v>7.1150874939520485E-3</v>
          </cell>
          <cell r="H62">
            <v>3.1632760909989924E-4</v>
          </cell>
          <cell r="I62">
            <v>0.10234284906248055</v>
          </cell>
          <cell r="J62">
            <v>0</v>
          </cell>
          <cell r="K62">
            <v>0</v>
          </cell>
          <cell r="L62">
            <v>1.2531548360047714E-2</v>
          </cell>
          <cell r="M62">
            <v>4.9076110489977933E-4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C64" t="str">
            <v>Direct Distribution Gross Plant</v>
          </cell>
          <cell r="D64">
            <v>0.87720342636951998</v>
          </cell>
          <cell r="E64">
            <v>0</v>
          </cell>
          <cell r="F64">
            <v>0</v>
          </cell>
          <cell r="G64">
            <v>7.1150874939520468E-3</v>
          </cell>
          <cell r="H64">
            <v>3.1632760909989919E-4</v>
          </cell>
          <cell r="I64">
            <v>0.10234284906248053</v>
          </cell>
          <cell r="J64">
            <v>0</v>
          </cell>
          <cell r="K64">
            <v>0</v>
          </cell>
          <cell r="L64">
            <v>1.2531548360047712E-2</v>
          </cell>
          <cell r="M64">
            <v>4.9076110489977933E-4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SD Mains</v>
          </cell>
          <cell r="D66">
            <v>0.99543007091922209</v>
          </cell>
          <cell r="E66">
            <v>0</v>
          </cell>
          <cell r="F66">
            <v>0</v>
          </cell>
          <cell r="G66">
            <v>1.0697171679453397E-3</v>
          </cell>
          <cell r="H66">
            <v>8.1111710641446909E-5</v>
          </cell>
          <cell r="I66">
            <v>3.2850650117872498E-3</v>
          </cell>
          <cell r="J66">
            <v>0</v>
          </cell>
          <cell r="K66">
            <v>0</v>
          </cell>
          <cell r="L66">
            <v>1.4280138544445624E-5</v>
          </cell>
          <cell r="M66">
            <v>1.1975505185954205E-4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Mains</v>
          </cell>
          <cell r="D68">
            <v>0.84980161822540379</v>
          </cell>
          <cell r="E68">
            <v>0</v>
          </cell>
          <cell r="F68">
            <v>0</v>
          </cell>
          <cell r="G68">
            <v>8.237933649152861E-3</v>
          </cell>
          <cell r="H68">
            <v>2.2838669925380166E-4</v>
          </cell>
          <cell r="I68">
            <v>0.12509008506246189</v>
          </cell>
          <cell r="J68">
            <v>0</v>
          </cell>
          <cell r="K68">
            <v>0</v>
          </cell>
          <cell r="L68">
            <v>1.6034308608506014E-2</v>
          </cell>
          <cell r="M68">
            <v>6.0766775522167913E-4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C70" t="str">
            <v>Service Lines</v>
          </cell>
          <cell r="D70">
            <v>0.99216069341431368</v>
          </cell>
          <cell r="E70">
            <v>0</v>
          </cell>
          <cell r="F70">
            <v>0</v>
          </cell>
          <cell r="G70">
            <v>1.539616603399199E-3</v>
          </cell>
          <cell r="H70">
            <v>1.2258710615390401E-4</v>
          </cell>
          <cell r="I70">
            <v>5.8268584734760499E-3</v>
          </cell>
          <cell r="J70">
            <v>0</v>
          </cell>
          <cell r="K70">
            <v>0</v>
          </cell>
          <cell r="L70">
            <v>5.4963228148943167E-5</v>
          </cell>
          <cell r="M70">
            <v>2.9528117450805085E-4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 t="str">
            <v>Meters &amp; Regulators</v>
          </cell>
          <cell r="D72">
            <v>0.93485935161180778</v>
          </cell>
          <cell r="E72">
            <v>0</v>
          </cell>
          <cell r="F72">
            <v>0</v>
          </cell>
          <cell r="G72">
            <v>5.4706034811689156E-3</v>
          </cell>
          <cell r="H72">
            <v>9.2326990625578992E-4</v>
          </cell>
          <cell r="I72">
            <v>5.5494125110740471E-2</v>
          </cell>
          <cell r="J72">
            <v>0</v>
          </cell>
          <cell r="K72">
            <v>0</v>
          </cell>
          <cell r="L72">
            <v>3.2526498900269643E-3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Mains &amp; Service Lines</v>
          </cell>
          <cell r="D74">
            <v>0.87531509786824513</v>
          </cell>
          <cell r="E74">
            <v>0</v>
          </cell>
          <cell r="F74">
            <v>0</v>
          </cell>
          <cell r="G74">
            <v>7.0374666233496046E-3</v>
          </cell>
          <cell r="H74">
            <v>2.094253807625629E-4</v>
          </cell>
          <cell r="I74">
            <v>0.10371582494114649</v>
          </cell>
          <cell r="J74">
            <v>0</v>
          </cell>
          <cell r="K74">
            <v>0</v>
          </cell>
          <cell r="L74">
            <v>1.3170503104524839E-2</v>
          </cell>
          <cell r="M74">
            <v>5.5168208197143003E-4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C76" t="str">
            <v>Taxes</v>
          </cell>
          <cell r="D76">
            <v>0.97458466207141503</v>
          </cell>
          <cell r="E76">
            <v>0</v>
          </cell>
          <cell r="F76">
            <v>0</v>
          </cell>
          <cell r="G76">
            <v>6.8015394543500807E-3</v>
          </cell>
          <cell r="H76">
            <v>6.2007185460153833E-4</v>
          </cell>
          <cell r="I76">
            <v>2.1159550796859612E-2</v>
          </cell>
          <cell r="J76">
            <v>0</v>
          </cell>
          <cell r="K76">
            <v>0</v>
          </cell>
          <cell r="L76">
            <v>-1.1883894916204977E-2</v>
          </cell>
          <cell r="M76">
            <v>8.7180707389787095E-3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C78" t="str">
            <v>Net Income</v>
          </cell>
          <cell r="D78">
            <v>0.94601021209775404</v>
          </cell>
          <cell r="E78">
            <v>0</v>
          </cell>
          <cell r="F78">
            <v>0</v>
          </cell>
          <cell r="G78">
            <v>6.8608969626721694E-3</v>
          </cell>
          <cell r="H78">
            <v>5.3776041656518553E-4</v>
          </cell>
          <cell r="I78">
            <v>4.3003716104092392E-2</v>
          </cell>
          <cell r="J78">
            <v>0</v>
          </cell>
          <cell r="K78">
            <v>0</v>
          </cell>
          <cell r="L78">
            <v>-5.2993622349672602E-3</v>
          </cell>
          <cell r="M78">
            <v>8.8867766538832972E-3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2">
          <cell r="B2" t="str">
            <v>Scenario</v>
          </cell>
          <cell r="C2" t="str">
            <v>Block 1 (dth)</v>
          </cell>
          <cell r="D2" t="str">
            <v>Block 2 (dth)</v>
          </cell>
          <cell r="E2" t="str">
            <v>Block 3 (dth)</v>
          </cell>
          <cell r="F2" t="str">
            <v>Block 4 (dth)</v>
          </cell>
          <cell r="G2" t="str">
            <v>block 1 rate $</v>
          </cell>
          <cell r="H2" t="str">
            <v>block 2 rate $</v>
          </cell>
          <cell r="I2" t="str">
            <v>block 3 rate $</v>
          </cell>
          <cell r="J2" t="str">
            <v>block 4 rate $</v>
          </cell>
          <cell r="K2" t="str">
            <v>block 1 summer rate $</v>
          </cell>
          <cell r="L2" t="str">
            <v>block 2 summer rate $</v>
          </cell>
          <cell r="M2" t="str">
            <v>block 3 summer rate $</v>
          </cell>
        </row>
        <row r="3">
          <cell r="B3" t="str">
            <v>Proposed GS</v>
          </cell>
          <cell r="C3" t="str">
            <v>First 30</v>
          </cell>
          <cell r="D3" t="str">
            <v>Over 30</v>
          </cell>
          <cell r="E3" t="str">
            <v>N/A</v>
          </cell>
          <cell r="F3" t="str">
            <v>N/A</v>
          </cell>
          <cell r="G3">
            <v>2.896758204818946</v>
          </cell>
          <cell r="H3">
            <v>0.99534820481894593</v>
          </cell>
          <cell r="I3">
            <v>0</v>
          </cell>
          <cell r="J3">
            <v>0</v>
          </cell>
          <cell r="K3">
            <v>2.4923124197964204</v>
          </cell>
          <cell r="L3">
            <v>0.59090241979642033</v>
          </cell>
        </row>
        <row r="4">
          <cell r="B4" t="str">
            <v>Existing GS</v>
          </cell>
          <cell r="C4" t="str">
            <v>First 45</v>
          </cell>
          <cell r="D4" t="str">
            <v>Over 45</v>
          </cell>
          <cell r="E4" t="str">
            <v>N/A</v>
          </cell>
          <cell r="F4" t="str">
            <v>N/A</v>
          </cell>
          <cell r="G4">
            <v>2.5331999999999999</v>
          </cell>
          <cell r="H4">
            <v>1.3829300000000002</v>
          </cell>
          <cell r="K4">
            <v>1.8617899999999998</v>
          </cell>
          <cell r="L4">
            <v>0.71151999999999993</v>
          </cell>
        </row>
        <row r="5">
          <cell r="B5" t="str">
            <v>Proposed FS</v>
          </cell>
          <cell r="C5" t="str">
            <v>First 200</v>
          </cell>
          <cell r="D5" t="str">
            <v>Next 1,800</v>
          </cell>
          <cell r="E5" t="str">
            <v>Over 2,000</v>
          </cell>
          <cell r="F5" t="str">
            <v>N/A</v>
          </cell>
          <cell r="G5">
            <v>1.6111200000000001</v>
          </cell>
          <cell r="H5">
            <v>1.1006199999999999</v>
          </cell>
          <cell r="I5">
            <v>0.56323999999999996</v>
          </cell>
          <cell r="J5">
            <v>0</v>
          </cell>
          <cell r="K5">
            <v>1.0653600000000001</v>
          </cell>
          <cell r="L5">
            <v>0.55486000000000002</v>
          </cell>
          <cell r="M5">
            <v>1.7483559562637137E-2</v>
          </cell>
        </row>
        <row r="6">
          <cell r="B6" t="str">
            <v>Existing FS</v>
          </cell>
          <cell r="C6" t="str">
            <v>First 200</v>
          </cell>
          <cell r="D6" t="str">
            <v>Next 1,800</v>
          </cell>
          <cell r="E6" t="str">
            <v>Over 2,000</v>
          </cell>
          <cell r="F6" t="str">
            <v>N/A</v>
          </cell>
          <cell r="G6">
            <v>1.43018</v>
          </cell>
          <cell r="H6">
            <v>0.97701000000000016</v>
          </cell>
          <cell r="I6">
            <v>0.49997999999999998</v>
          </cell>
          <cell r="J6">
            <v>0</v>
          </cell>
          <cell r="K6">
            <v>0.94570999999999994</v>
          </cell>
          <cell r="L6">
            <v>0.49254000000000003</v>
          </cell>
          <cell r="M6">
            <v>1.5519999999999999E-2</v>
          </cell>
        </row>
        <row r="7">
          <cell r="B7" t="str">
            <v>Proposed TS</v>
          </cell>
          <cell r="C7" t="str">
            <v>First 200</v>
          </cell>
          <cell r="D7" t="str">
            <v>Next 1,800</v>
          </cell>
          <cell r="E7" t="str">
            <v>Next 98,000</v>
          </cell>
          <cell r="F7" t="str">
            <v>Over 100,000</v>
          </cell>
          <cell r="G7">
            <v>1.17578</v>
          </cell>
          <cell r="H7">
            <v>0.76861000000000002</v>
          </cell>
          <cell r="I7">
            <v>0.31431999999999999</v>
          </cell>
          <cell r="J7">
            <v>0.11633</v>
          </cell>
          <cell r="K7">
            <v>0</v>
          </cell>
          <cell r="L7">
            <v>0</v>
          </cell>
        </row>
        <row r="8">
          <cell r="B8" t="str">
            <v>Existing TS</v>
          </cell>
          <cell r="C8" t="str">
            <v>First 200</v>
          </cell>
          <cell r="D8" t="str">
            <v>Next 1,800</v>
          </cell>
          <cell r="E8" t="str">
            <v>Next 98,000</v>
          </cell>
          <cell r="F8" t="str">
            <v>Over 100,000</v>
          </cell>
          <cell r="G8">
            <v>0.74751000000000001</v>
          </cell>
          <cell r="H8">
            <v>0.48864999999999997</v>
          </cell>
          <cell r="I8">
            <v>0.19982999999999998</v>
          </cell>
          <cell r="J8">
            <v>7.3959999999999998E-2</v>
          </cell>
          <cell r="K8">
            <v>0</v>
          </cell>
          <cell r="L8">
            <v>0</v>
          </cell>
        </row>
        <row r="9">
          <cell r="B9" t="str">
            <v>Proposed IS</v>
          </cell>
          <cell r="C9" t="str">
            <v>First 2,000</v>
          </cell>
          <cell r="D9" t="str">
            <v>Next 18,000</v>
          </cell>
          <cell r="E9" t="str">
            <v>Over 20,000</v>
          </cell>
          <cell r="G9">
            <v>0.94503999999999999</v>
          </cell>
          <cell r="H9">
            <v>0.14271</v>
          </cell>
          <cell r="I9">
            <v>8.4000000000000005E-2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Existing IS</v>
          </cell>
          <cell r="C10" t="str">
            <v>First 2,000</v>
          </cell>
          <cell r="D10" t="str">
            <v>Next 18,000</v>
          </cell>
          <cell r="E10" t="str">
            <v>Over 20,000</v>
          </cell>
          <cell r="G10">
            <v>1.0487</v>
          </cell>
          <cell r="H10">
            <v>0.15836</v>
          </cell>
          <cell r="I10">
            <v>9.3210000000000001E-2</v>
          </cell>
        </row>
        <row r="11">
          <cell r="B11" t="str">
            <v>Proposed TBF</v>
          </cell>
          <cell r="C11" t="str">
            <v>First 10,000</v>
          </cell>
          <cell r="D11" t="str">
            <v>Next 112,500</v>
          </cell>
          <cell r="E11" t="str">
            <v>Next 477,500</v>
          </cell>
          <cell r="F11" t="str">
            <v>Over 600,000</v>
          </cell>
          <cell r="G11">
            <v>0.52822000000000002</v>
          </cell>
          <cell r="H11">
            <v>0.49503999999999998</v>
          </cell>
          <cell r="I11">
            <v>0.34750999999999999</v>
          </cell>
          <cell r="J11">
            <v>7.469595219443087E-2</v>
          </cell>
          <cell r="K11">
            <v>0</v>
          </cell>
          <cell r="L11">
            <v>0</v>
          </cell>
        </row>
        <row r="12">
          <cell r="B12" t="str">
            <v>Existing TBF</v>
          </cell>
          <cell r="C12" t="str">
            <v>First 10,000</v>
          </cell>
          <cell r="D12" t="str">
            <v>Next 112,500</v>
          </cell>
          <cell r="E12" t="str">
            <v>Next 477,500</v>
          </cell>
          <cell r="F12" t="str">
            <v>Over 600,000</v>
          </cell>
          <cell r="G12">
            <v>0.28922999999999999</v>
          </cell>
          <cell r="H12">
            <v>0.27105999999999997</v>
          </cell>
          <cell r="I12">
            <v>0.19027999999999998</v>
          </cell>
          <cell r="J12">
            <v>4.0900000000000006E-2</v>
          </cell>
        </row>
        <row r="13">
          <cell r="B13" t="str">
            <v>Proposed NGV</v>
          </cell>
          <cell r="C13" t="str">
            <v>All</v>
          </cell>
          <cell r="D13">
            <v>0</v>
          </cell>
          <cell r="E13">
            <v>0</v>
          </cell>
          <cell r="F13">
            <v>0</v>
          </cell>
          <cell r="G13">
            <v>8.5491799999999998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Existing NGV</v>
          </cell>
          <cell r="C14" t="str">
            <v>All</v>
          </cell>
          <cell r="D14">
            <v>0</v>
          </cell>
          <cell r="E14">
            <v>0</v>
          </cell>
          <cell r="F14">
            <v>0</v>
          </cell>
          <cell r="G14">
            <v>7.1812200000000006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Proposed MT</v>
          </cell>
          <cell r="C15" t="str">
            <v>All</v>
          </cell>
          <cell r="D15">
            <v>0</v>
          </cell>
          <cell r="E15">
            <v>0</v>
          </cell>
          <cell r="F15">
            <v>0</v>
          </cell>
          <cell r="G15">
            <v>0.83548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Existing MT</v>
          </cell>
          <cell r="C16" t="str">
            <v>All</v>
          </cell>
          <cell r="D16">
            <v>0</v>
          </cell>
          <cell r="E16">
            <v>0</v>
          </cell>
          <cell r="F16">
            <v>0</v>
          </cell>
          <cell r="G16">
            <v>0.81042000000000003</v>
          </cell>
        </row>
        <row r="20">
          <cell r="B20" t="str">
            <v>Scenario</v>
          </cell>
          <cell r="C20">
            <v>1</v>
          </cell>
          <cell r="D20">
            <v>2</v>
          </cell>
          <cell r="E20">
            <v>3</v>
          </cell>
          <cell r="F20">
            <v>4</v>
          </cell>
        </row>
        <row r="21">
          <cell r="B21" t="str">
            <v>Proposed BSF</v>
          </cell>
          <cell r="C21">
            <v>6.75</v>
          </cell>
          <cell r="D21">
            <v>18.25</v>
          </cell>
          <cell r="E21">
            <v>63.5</v>
          </cell>
          <cell r="F21">
            <v>420.25</v>
          </cell>
        </row>
        <row r="22">
          <cell r="B22" t="str">
            <v>Existing BSF</v>
          </cell>
          <cell r="C22">
            <v>6.75</v>
          </cell>
          <cell r="D22">
            <v>18.25</v>
          </cell>
          <cell r="E22">
            <v>63.5</v>
          </cell>
          <cell r="F22">
            <v>420.25</v>
          </cell>
        </row>
        <row r="26">
          <cell r="B26" t="str">
            <v>Scenario</v>
          </cell>
          <cell r="C26" t="str">
            <v>Annual</v>
          </cell>
          <cell r="D26" t="str">
            <v>Monthly</v>
          </cell>
        </row>
        <row r="27">
          <cell r="B27" t="str">
            <v>Existing Admin Primary</v>
          </cell>
          <cell r="C27">
            <v>4500</v>
          </cell>
          <cell r="D27">
            <v>375</v>
          </cell>
        </row>
        <row r="28">
          <cell r="B28" t="str">
            <v>Proposed Admin Primary</v>
          </cell>
          <cell r="C28">
            <v>3000</v>
          </cell>
          <cell r="D28">
            <v>250</v>
          </cell>
        </row>
        <row r="29">
          <cell r="B29" t="str">
            <v>Existing Admin Secondary</v>
          </cell>
          <cell r="C29">
            <v>2250</v>
          </cell>
          <cell r="D29">
            <v>187.5</v>
          </cell>
        </row>
        <row r="30">
          <cell r="B30" t="str">
            <v>Proposed Admin Secondary</v>
          </cell>
          <cell r="C30">
            <v>1500</v>
          </cell>
          <cell r="D30">
            <v>125</v>
          </cell>
        </row>
        <row r="32">
          <cell r="B32" t="str">
            <v>Scenario</v>
          </cell>
          <cell r="C32" t="str">
            <v>Annual</v>
          </cell>
          <cell r="D32" t="str">
            <v>Monthly</v>
          </cell>
        </row>
        <row r="33">
          <cell r="B33" t="str">
            <v>Existing TS Firm Demand Charge</v>
          </cell>
          <cell r="C33">
            <v>25.72</v>
          </cell>
          <cell r="D33">
            <v>2.1433333333333331</v>
          </cell>
        </row>
        <row r="34">
          <cell r="B34" t="str">
            <v>Proposed TS Firm Demand Charge</v>
          </cell>
          <cell r="C34">
            <v>51.67</v>
          </cell>
          <cell r="D34">
            <v>4.3058333333333332</v>
          </cell>
        </row>
        <row r="35">
          <cell r="B35" t="str">
            <v>Existing TBF Firm Demand Charge</v>
          </cell>
          <cell r="C35">
            <v>15.39</v>
          </cell>
          <cell r="D35">
            <v>1.2825</v>
          </cell>
        </row>
        <row r="36">
          <cell r="B36" t="str">
            <v>Proposed TBF Firm Demand Charge</v>
          </cell>
          <cell r="C36">
            <v>25.835000000000001</v>
          </cell>
          <cell r="D36">
            <v>2.1529166666666666</v>
          </cell>
        </row>
      </sheetData>
      <sheetData sheetId="95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19643950</v>
          </cell>
          <cell r="G38">
            <v>14486556</v>
          </cell>
          <cell r="H38">
            <v>5157394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16170335</v>
          </cell>
          <cell r="G39">
            <v>12230050</v>
          </cell>
          <cell r="H39">
            <v>3940285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12648161</v>
          </cell>
          <cell r="G40">
            <v>9782300</v>
          </cell>
          <cell r="H40">
            <v>2865861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8550327</v>
          </cell>
          <cell r="G41">
            <v>6763198</v>
          </cell>
          <cell r="H41">
            <v>1787129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5152694</v>
          </cell>
          <cell r="G42">
            <v>4156920</v>
          </cell>
          <cell r="H42">
            <v>995774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2930857</v>
          </cell>
          <cell r="G43">
            <v>2419035</v>
          </cell>
          <cell r="H43">
            <v>511822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2323696</v>
          </cell>
          <cell r="G44">
            <v>1940931</v>
          </cell>
          <cell r="H44">
            <v>382765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1887939</v>
          </cell>
          <cell r="H45">
            <v>368298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2543767</v>
          </cell>
          <cell r="G46">
            <v>2114514</v>
          </cell>
          <cell r="H46">
            <v>429253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5982484</v>
          </cell>
          <cell r="G47">
            <v>4800833</v>
          </cell>
          <cell r="H47">
            <v>1181651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11361114</v>
          </cell>
          <cell r="G48">
            <v>8856318</v>
          </cell>
          <cell r="H48">
            <v>2504796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18365218</v>
          </cell>
          <cell r="G49">
            <v>13705338</v>
          </cell>
          <cell r="H49">
            <v>4659880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2017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2017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2017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2017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2017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6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19643950</v>
          </cell>
          <cell r="G38">
            <v>15163077</v>
          </cell>
          <cell r="H38">
            <v>4480873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16170335</v>
          </cell>
          <cell r="G39">
            <v>12666128</v>
          </cell>
          <cell r="H39">
            <v>3504207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12648161</v>
          </cell>
          <cell r="G40">
            <v>10054967</v>
          </cell>
          <cell r="H40">
            <v>2593194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8550327</v>
          </cell>
          <cell r="G41">
            <v>6934735</v>
          </cell>
          <cell r="H41">
            <v>1615592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5152694</v>
          </cell>
          <cell r="G42">
            <v>4299929</v>
          </cell>
          <cell r="H42">
            <v>852765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2930857</v>
          </cell>
          <cell r="G43">
            <v>2561483</v>
          </cell>
          <cell r="H43">
            <v>369374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2323696</v>
          </cell>
          <cell r="G44">
            <v>2084523</v>
          </cell>
          <cell r="H44">
            <v>239173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2543767</v>
          </cell>
          <cell r="G46">
            <v>2257873</v>
          </cell>
          <cell r="H46">
            <v>285894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5982484</v>
          </cell>
          <cell r="G47">
            <v>4947645</v>
          </cell>
          <cell r="H47">
            <v>1034839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11361114</v>
          </cell>
          <cell r="G48">
            <v>9087174</v>
          </cell>
          <cell r="H48">
            <v>2273940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18365218</v>
          </cell>
          <cell r="G49">
            <v>14271768</v>
          </cell>
          <cell r="H49">
            <v>4093450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2017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2017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2017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2017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2017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7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14601730</v>
          </cell>
          <cell r="H38">
            <v>5226546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12605336</v>
          </cell>
          <cell r="H39">
            <v>4124977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10166138</v>
          </cell>
          <cell r="H40">
            <v>3020092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6815398</v>
          </cell>
          <cell r="H41">
            <v>1804073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4222203</v>
          </cell>
          <cell r="H42">
            <v>1014493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2525686</v>
          </cell>
          <cell r="H43">
            <v>540851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2051711</v>
          </cell>
          <cell r="H44">
            <v>412623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1887939</v>
          </cell>
          <cell r="H45">
            <v>368298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2161266</v>
          </cell>
          <cell r="H46">
            <v>441887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5009049</v>
          </cell>
          <cell r="H47">
            <v>1243057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9118694</v>
          </cell>
          <cell r="H48">
            <v>2602333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13830174</v>
          </cell>
          <cell r="H49">
            <v>4727970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8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15293242</v>
          </cell>
          <cell r="H38">
            <v>4535034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13074530</v>
          </cell>
          <cell r="H39">
            <v>3655783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10458734</v>
          </cell>
          <cell r="H40">
            <v>2727496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6987972</v>
          </cell>
          <cell r="H41">
            <v>1631499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4365464</v>
          </cell>
          <cell r="H42">
            <v>871232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2667891</v>
          </cell>
          <cell r="H43">
            <v>398646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2194927</v>
          </cell>
          <cell r="H44">
            <v>269407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2304480</v>
          </cell>
          <cell r="H46">
            <v>298673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5157384</v>
          </cell>
          <cell r="H47">
            <v>1094722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9359925</v>
          </cell>
          <cell r="H48">
            <v>2361102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14410222</v>
          </cell>
          <cell r="H49">
            <v>4147922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9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15293242</v>
          </cell>
          <cell r="H38">
            <v>4535034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13074530</v>
          </cell>
          <cell r="H39">
            <v>3655783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10458734</v>
          </cell>
          <cell r="H40">
            <v>2727496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6987972</v>
          </cell>
          <cell r="H41">
            <v>1631499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4365464</v>
          </cell>
          <cell r="H42">
            <v>871232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2667891</v>
          </cell>
          <cell r="H43">
            <v>398646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2194927</v>
          </cell>
          <cell r="H44">
            <v>269407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2304480</v>
          </cell>
          <cell r="H46">
            <v>298673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5157384</v>
          </cell>
          <cell r="H47">
            <v>1094722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9359925</v>
          </cell>
          <cell r="H48">
            <v>2361102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14410222</v>
          </cell>
          <cell r="H49">
            <v>4147922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00">
        <row r="3">
          <cell r="A3" t="str">
            <v>Scenario</v>
          </cell>
          <cell r="B3" t="str">
            <v>Block 1 (dth)</v>
          </cell>
          <cell r="C3" t="str">
            <v>Block 2 (dth)</v>
          </cell>
          <cell r="D3" t="str">
            <v>Block 3 (dth)</v>
          </cell>
          <cell r="E3" t="str">
            <v>Block 4 (dth)</v>
          </cell>
          <cell r="F3" t="str">
            <v>block 1 rate $</v>
          </cell>
          <cell r="G3" t="str">
            <v>block 2 rate $</v>
          </cell>
          <cell r="H3" t="str">
            <v>block 3 rate $</v>
          </cell>
          <cell r="I3" t="str">
            <v>block 4 rate $</v>
          </cell>
          <cell r="J3" t="str">
            <v>block 1 summer rate $</v>
          </cell>
          <cell r="K3" t="str">
            <v>block 2 summer rate $</v>
          </cell>
          <cell r="L3" t="str">
            <v>block 3 summer rate $</v>
          </cell>
        </row>
        <row r="4">
          <cell r="A4" t="str">
            <v>Existing GS</v>
          </cell>
        </row>
        <row r="7">
          <cell r="A7" t="str">
            <v>Scenario</v>
          </cell>
          <cell r="B7" t="str">
            <v>Block 1 (dth)</v>
          </cell>
          <cell r="C7" t="str">
            <v>Block 2 (dth)</v>
          </cell>
          <cell r="D7" t="str">
            <v>Block 3 (dth)</v>
          </cell>
          <cell r="E7" t="str">
            <v>Block 4 (dth)</v>
          </cell>
          <cell r="F7" t="str">
            <v>block 1 rate $</v>
          </cell>
          <cell r="G7" t="str">
            <v>block 2 rate $</v>
          </cell>
          <cell r="H7" t="str">
            <v>block 3 rate $</v>
          </cell>
          <cell r="I7" t="str">
            <v>block 4 rate $</v>
          </cell>
          <cell r="J7" t="str">
            <v>block 1 summer rate $</v>
          </cell>
          <cell r="K7" t="str">
            <v>block 2 summer rate $</v>
          </cell>
          <cell r="L7" t="str">
            <v>block 3 summer rate $</v>
          </cell>
        </row>
        <row r="8">
          <cell r="A8" t="str">
            <v>Existing FS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1">
          <cell r="A11" t="str">
            <v>Scenario</v>
          </cell>
          <cell r="B11" t="str">
            <v>Block 1 (dth)</v>
          </cell>
          <cell r="C11" t="str">
            <v>Block 2 (dth)</v>
          </cell>
          <cell r="D11" t="str">
            <v>Block 3 (dth)</v>
          </cell>
          <cell r="E11" t="str">
            <v>Block 4 (dth)</v>
          </cell>
          <cell r="F11" t="str">
            <v>block 1 rate $</v>
          </cell>
          <cell r="G11" t="str">
            <v>block 2 rate $</v>
          </cell>
          <cell r="H11" t="str">
            <v>block 3 rate $</v>
          </cell>
          <cell r="I11" t="str">
            <v>block 4 rate $</v>
          </cell>
          <cell r="J11" t="str">
            <v>block 1 summer rate $</v>
          </cell>
          <cell r="K11" t="str">
            <v>block 2 summer rate $</v>
          </cell>
          <cell r="L11" t="str">
            <v>block 3 summer rate $</v>
          </cell>
        </row>
        <row r="12">
          <cell r="A12" t="str">
            <v>Existing TS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5">
          <cell r="A15" t="str">
            <v>Scenario</v>
          </cell>
          <cell r="B15" t="str">
            <v>Block 1 (dth)</v>
          </cell>
          <cell r="C15" t="str">
            <v>Block 2 (dth)</v>
          </cell>
          <cell r="D15" t="str">
            <v>Block 3 (dth)</v>
          </cell>
          <cell r="E15" t="str">
            <v>Block 4 (dth)</v>
          </cell>
          <cell r="F15" t="str">
            <v>block 1 rate $</v>
          </cell>
          <cell r="G15" t="str">
            <v>block 2 rate $</v>
          </cell>
          <cell r="H15" t="str">
            <v>block 3 rate $</v>
          </cell>
          <cell r="I15" t="str">
            <v>block 4 rate $</v>
          </cell>
          <cell r="J15" t="str">
            <v>block 1 summer rate $</v>
          </cell>
          <cell r="K15" t="str">
            <v>block 2 summer rate $</v>
          </cell>
          <cell r="L15" t="str">
            <v>block 3 summer rate $</v>
          </cell>
        </row>
        <row r="16">
          <cell r="A16" t="str">
            <v>Existing IS</v>
          </cell>
        </row>
        <row r="19">
          <cell r="A19" t="str">
            <v>Scenario</v>
          </cell>
          <cell r="B19" t="str">
            <v>Block 1 (dth)</v>
          </cell>
          <cell r="C19" t="str">
            <v>Block 2 (dth)</v>
          </cell>
          <cell r="D19" t="str">
            <v>Block 3 (dth)</v>
          </cell>
          <cell r="E19" t="str">
            <v>Block 4 (dth)</v>
          </cell>
          <cell r="F19" t="str">
            <v>block 1 rate $</v>
          </cell>
          <cell r="G19" t="str">
            <v>block 2 rate $</v>
          </cell>
          <cell r="H19" t="str">
            <v>block 3 rate $</v>
          </cell>
          <cell r="I19" t="str">
            <v>block 4 rate $</v>
          </cell>
          <cell r="J19" t="str">
            <v>block 1 summer rate $</v>
          </cell>
          <cell r="K19" t="str">
            <v>block 2 summer rate $</v>
          </cell>
          <cell r="L19" t="str">
            <v>block 3 summer rate $</v>
          </cell>
        </row>
        <row r="20">
          <cell r="A20" t="str">
            <v>Existing TBF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3">
          <cell r="A23" t="str">
            <v>Scenario</v>
          </cell>
          <cell r="B23" t="str">
            <v>Block 1 (dth)</v>
          </cell>
          <cell r="C23" t="str">
            <v>Block 2 (dth)</v>
          </cell>
          <cell r="D23" t="str">
            <v>Block 3 (dth)</v>
          </cell>
          <cell r="E23" t="str">
            <v>Block 4 (dth)</v>
          </cell>
          <cell r="F23" t="str">
            <v>block 1 rate $</v>
          </cell>
          <cell r="G23" t="str">
            <v>block 2 rate $</v>
          </cell>
          <cell r="H23" t="str">
            <v>block 3 rate $</v>
          </cell>
          <cell r="I23" t="str">
            <v>block 4 rate $</v>
          </cell>
          <cell r="J23" t="str">
            <v>block 1 summer rate $</v>
          </cell>
          <cell r="K23" t="str">
            <v>block 2 summer rate $</v>
          </cell>
          <cell r="L23" t="str">
            <v>block 3 summer rate $</v>
          </cell>
        </row>
        <row r="24">
          <cell r="A24" t="str">
            <v>Existing NGV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7">
          <cell r="A27" t="str">
            <v>Scenario</v>
          </cell>
          <cell r="B27" t="str">
            <v>Block 1 (dth)</v>
          </cell>
          <cell r="C27" t="str">
            <v>Block 2 (dth)</v>
          </cell>
          <cell r="D27" t="str">
            <v>Block 3 (dth)</v>
          </cell>
          <cell r="E27" t="str">
            <v>Block 4 (dth)</v>
          </cell>
          <cell r="F27" t="str">
            <v>block 1 rate $</v>
          </cell>
          <cell r="G27" t="str">
            <v>block 2 rate $</v>
          </cell>
          <cell r="H27" t="str">
            <v>block 3 rate $</v>
          </cell>
          <cell r="I27" t="str">
            <v>block 4 rate $</v>
          </cell>
          <cell r="J27" t="str">
            <v>block 1 summer rate $</v>
          </cell>
          <cell r="K27" t="str">
            <v>block 2 summer rate $</v>
          </cell>
          <cell r="L27" t="str">
            <v>block 3 summer rate $</v>
          </cell>
        </row>
        <row r="28">
          <cell r="A28" t="str">
            <v>Existing MT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32">
          <cell r="A32" t="str">
            <v>Scenario</v>
          </cell>
          <cell r="B32">
            <v>1</v>
          </cell>
          <cell r="C32">
            <v>2</v>
          </cell>
          <cell r="D32">
            <v>3</v>
          </cell>
          <cell r="E32">
            <v>4</v>
          </cell>
        </row>
        <row r="33">
          <cell r="A33" t="str">
            <v>Proposed BSF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Scenario</v>
          </cell>
          <cell r="B34">
            <v>1</v>
          </cell>
          <cell r="C34">
            <v>2</v>
          </cell>
          <cell r="D34">
            <v>3</v>
          </cell>
          <cell r="E34">
            <v>4</v>
          </cell>
        </row>
        <row r="35">
          <cell r="A35" t="str">
            <v>Existing BSF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7">
          <cell r="A37" t="str">
            <v>Scenario</v>
          </cell>
          <cell r="B37" t="str">
            <v>Annual</v>
          </cell>
          <cell r="C37" t="str">
            <v>Monthly</v>
          </cell>
        </row>
        <row r="38">
          <cell r="A38" t="str">
            <v>Existing Admin Primary</v>
          </cell>
          <cell r="B38">
            <v>0</v>
          </cell>
        </row>
        <row r="39">
          <cell r="A39" t="str">
            <v>Scenario</v>
          </cell>
          <cell r="B39" t="str">
            <v>Annual</v>
          </cell>
          <cell r="C39" t="str">
            <v>Monthly</v>
          </cell>
        </row>
        <row r="40">
          <cell r="A40" t="str">
            <v>Existing Admin Secondary</v>
          </cell>
          <cell r="B40">
            <v>0</v>
          </cell>
        </row>
        <row r="41">
          <cell r="A41" t="str">
            <v>Scenario</v>
          </cell>
          <cell r="B41" t="str">
            <v>Annual</v>
          </cell>
          <cell r="C41" t="str">
            <v>Monthly</v>
          </cell>
        </row>
        <row r="42">
          <cell r="A42" t="str">
            <v>Proposed Admin Primary</v>
          </cell>
          <cell r="B42">
            <v>0</v>
          </cell>
        </row>
        <row r="43">
          <cell r="A43" t="str">
            <v>Scenario</v>
          </cell>
          <cell r="B43" t="str">
            <v>Annual</v>
          </cell>
          <cell r="C43" t="str">
            <v>Monthly</v>
          </cell>
        </row>
        <row r="44">
          <cell r="A44" t="str">
            <v>Proposed Admin Secondary</v>
          </cell>
          <cell r="B44">
            <v>0</v>
          </cell>
        </row>
        <row r="47">
          <cell r="A47" t="str">
            <v>Scenario</v>
          </cell>
          <cell r="B47" t="str">
            <v>Annual</v>
          </cell>
          <cell r="C47" t="str">
            <v>Monthly</v>
          </cell>
        </row>
        <row r="48">
          <cell r="A48" t="str">
            <v>Existing TS Firm Demand Charge</v>
          </cell>
          <cell r="B48">
            <v>0</v>
          </cell>
          <cell r="C48">
            <v>0</v>
          </cell>
        </row>
        <row r="49">
          <cell r="A49" t="str">
            <v>Scenario</v>
          </cell>
          <cell r="B49" t="str">
            <v>Annual</v>
          </cell>
          <cell r="C49" t="str">
            <v>Monthly</v>
          </cell>
        </row>
        <row r="50">
          <cell r="A50" t="str">
            <v>Proposed TS Firm Demand Charge</v>
          </cell>
          <cell r="B50">
            <v>0</v>
          </cell>
          <cell r="C50">
            <v>0</v>
          </cell>
        </row>
        <row r="51">
          <cell r="A51" t="str">
            <v>Scenario</v>
          </cell>
          <cell r="B51" t="str">
            <v>Annual</v>
          </cell>
          <cell r="C51" t="str">
            <v>Monthly</v>
          </cell>
        </row>
        <row r="52">
          <cell r="A52" t="str">
            <v>Existing TBF Firm Demand Charge</v>
          </cell>
          <cell r="B52">
            <v>0</v>
          </cell>
          <cell r="C52">
            <v>0</v>
          </cell>
        </row>
        <row r="56">
          <cell r="A56" t="str">
            <v>year</v>
          </cell>
          <cell r="B56" t="str">
            <v>month</v>
          </cell>
          <cell r="C56" t="str">
            <v>state</v>
          </cell>
          <cell r="D56" t="str">
            <v>rate_schedule</v>
          </cell>
          <cell r="E56" t="str">
            <v>customer_count</v>
          </cell>
          <cell r="F56" t="str">
            <v>total_dth</v>
          </cell>
          <cell r="G56" t="str">
            <v>block_1_dth</v>
          </cell>
          <cell r="H56" t="str">
            <v>block_2_dth</v>
          </cell>
          <cell r="I56" t="str">
            <v>block_3_dth</v>
          </cell>
          <cell r="J56" t="str">
            <v>block_4_dth</v>
          </cell>
          <cell r="K56" t="str">
            <v>total_demand_dth</v>
          </cell>
          <cell r="L56" t="str">
            <v>total_class_1_meters</v>
          </cell>
          <cell r="M56" t="str">
            <v>total_class_2_meters</v>
          </cell>
          <cell r="N56" t="str">
            <v>total_class_3_meters</v>
          </cell>
          <cell r="O56" t="str">
            <v>total_class_4_meters</v>
          </cell>
          <cell r="P56" t="str">
            <v>total_primary_admins</v>
          </cell>
          <cell r="Q56" t="str">
            <v>total_secondary_admins</v>
          </cell>
        </row>
        <row r="57">
          <cell r="D57" t="str">
            <v>UTFS</v>
          </cell>
        </row>
        <row r="58">
          <cell r="A58" t="str">
            <v>year</v>
          </cell>
          <cell r="B58" t="str">
            <v>month</v>
          </cell>
          <cell r="C58" t="str">
            <v>state</v>
          </cell>
          <cell r="D58" t="str">
            <v>rate_schedule</v>
          </cell>
          <cell r="E58" t="str">
            <v>customer_count</v>
          </cell>
          <cell r="F58" t="str">
            <v>total_dth</v>
          </cell>
          <cell r="G58" t="str">
            <v>block_1_dth</v>
          </cell>
          <cell r="H58" t="str">
            <v>block_2_dth</v>
          </cell>
          <cell r="I58" t="str">
            <v>block_3_dth</v>
          </cell>
          <cell r="J58" t="str">
            <v>block_4_dth</v>
          </cell>
          <cell r="K58" t="str">
            <v>total_demand_dth</v>
          </cell>
          <cell r="L58" t="str">
            <v>total_class_1_meters</v>
          </cell>
          <cell r="M58" t="str">
            <v>total_class_2_meters</v>
          </cell>
          <cell r="N58" t="str">
            <v>total_class_3_meters</v>
          </cell>
          <cell r="O58" t="str">
            <v>total_class_4_meters</v>
          </cell>
          <cell r="P58" t="str">
            <v>total_primary_admins</v>
          </cell>
          <cell r="Q58" t="str">
            <v>total_secondary_admins</v>
          </cell>
        </row>
        <row r="59">
          <cell r="D59" t="str">
            <v>UTFT1</v>
          </cell>
        </row>
        <row r="60">
          <cell r="A60" t="str">
            <v>year</v>
          </cell>
          <cell r="B60" t="str">
            <v>month</v>
          </cell>
          <cell r="C60" t="str">
            <v>state</v>
          </cell>
          <cell r="D60" t="str">
            <v>rate_schedule</v>
          </cell>
          <cell r="E60" t="str">
            <v>customer_count</v>
          </cell>
          <cell r="F60" t="str">
            <v>total_dth</v>
          </cell>
          <cell r="G60" t="str">
            <v>block_1_dth</v>
          </cell>
          <cell r="H60" t="str">
            <v>block_2_dth</v>
          </cell>
          <cell r="I60" t="str">
            <v>block_3_dth</v>
          </cell>
          <cell r="J60" t="str">
            <v>block_4_dth</v>
          </cell>
          <cell r="K60" t="str">
            <v>total_demand_dth</v>
          </cell>
          <cell r="L60" t="str">
            <v>total_class_1_meters</v>
          </cell>
          <cell r="M60" t="str">
            <v>total_class_2_meters</v>
          </cell>
          <cell r="N60" t="str">
            <v>total_class_3_meters</v>
          </cell>
          <cell r="O60" t="str">
            <v>total_class_4_meters</v>
          </cell>
          <cell r="P60" t="str">
            <v>total_primary_admins</v>
          </cell>
          <cell r="Q60" t="str">
            <v>total_secondary_admins</v>
          </cell>
        </row>
        <row r="61">
          <cell r="D61" t="str">
            <v>UTFT1L</v>
          </cell>
        </row>
        <row r="62">
          <cell r="A62" t="str">
            <v>year</v>
          </cell>
          <cell r="B62" t="str">
            <v>month</v>
          </cell>
          <cell r="C62" t="str">
            <v>state</v>
          </cell>
          <cell r="D62" t="str">
            <v>rate_schedule</v>
          </cell>
          <cell r="E62" t="str">
            <v>customer_count</v>
          </cell>
          <cell r="F62" t="str">
            <v>total_dth</v>
          </cell>
          <cell r="G62" t="str">
            <v>block_1_dth</v>
          </cell>
          <cell r="H62" t="str">
            <v>block_2_dth</v>
          </cell>
          <cell r="I62" t="str">
            <v>block_3_dth</v>
          </cell>
          <cell r="J62" t="str">
            <v>block_4_dth</v>
          </cell>
          <cell r="K62" t="str">
            <v>total_demand_dth</v>
          </cell>
          <cell r="L62" t="str">
            <v>total_class_1_meters</v>
          </cell>
          <cell r="M62" t="str">
            <v>total_class_2_meters</v>
          </cell>
          <cell r="N62" t="str">
            <v>total_class_3_meters</v>
          </cell>
          <cell r="O62" t="str">
            <v>total_class_4_meters</v>
          </cell>
          <cell r="P62" t="str">
            <v>total_primary_admins</v>
          </cell>
          <cell r="Q62" t="str">
            <v>total_secondary_admins</v>
          </cell>
        </row>
        <row r="63">
          <cell r="D63" t="str">
            <v>UTGS</v>
          </cell>
        </row>
        <row r="64">
          <cell r="A64" t="str">
            <v>year</v>
          </cell>
          <cell r="B64" t="str">
            <v>month</v>
          </cell>
          <cell r="C64" t="str">
            <v>state</v>
          </cell>
          <cell r="D64" t="str">
            <v>rate_schedule</v>
          </cell>
          <cell r="E64" t="str">
            <v>customer_count</v>
          </cell>
          <cell r="F64" t="str">
            <v>total_dth</v>
          </cell>
          <cell r="G64" t="str">
            <v>block_1_dth</v>
          </cell>
          <cell r="H64" t="str">
            <v>block_2_dth</v>
          </cell>
          <cell r="I64" t="str">
            <v>block_3_dth</v>
          </cell>
          <cell r="J64" t="str">
            <v>block_4_dth</v>
          </cell>
          <cell r="K64" t="str">
            <v>total_demand_dth</v>
          </cell>
          <cell r="L64" t="str">
            <v>total_class_1_meters</v>
          </cell>
          <cell r="M64" t="str">
            <v>total_class_2_meters</v>
          </cell>
          <cell r="N64" t="str">
            <v>total_class_3_meters</v>
          </cell>
          <cell r="O64" t="str">
            <v>total_class_4_meters</v>
          </cell>
          <cell r="P64" t="str">
            <v>total_primary_admins</v>
          </cell>
          <cell r="Q64" t="str">
            <v>total_secondary_admins</v>
          </cell>
        </row>
        <row r="65">
          <cell r="D65" t="str">
            <v>UTIS</v>
          </cell>
        </row>
        <row r="66">
          <cell r="A66" t="str">
            <v>year</v>
          </cell>
          <cell r="B66" t="str">
            <v>month</v>
          </cell>
          <cell r="C66" t="str">
            <v>state</v>
          </cell>
          <cell r="D66" t="str">
            <v>rate_schedule</v>
          </cell>
          <cell r="E66" t="str">
            <v>customer_count</v>
          </cell>
          <cell r="F66" t="str">
            <v>total_dth</v>
          </cell>
          <cell r="G66" t="str">
            <v>block_1_dth</v>
          </cell>
          <cell r="H66" t="str">
            <v>block_2_dth</v>
          </cell>
          <cell r="I66" t="str">
            <v>block_3_dth</v>
          </cell>
          <cell r="J66" t="str">
            <v>block_4_dth</v>
          </cell>
          <cell r="K66" t="str">
            <v>total_demand_dth</v>
          </cell>
          <cell r="L66" t="str">
            <v>total_class_1_meters</v>
          </cell>
          <cell r="M66" t="str">
            <v>total_class_2_meters</v>
          </cell>
          <cell r="N66" t="str">
            <v>total_class_3_meters</v>
          </cell>
          <cell r="O66" t="str">
            <v>total_class_4_meters</v>
          </cell>
          <cell r="P66" t="str">
            <v>total_primary_admins</v>
          </cell>
          <cell r="Q66" t="str">
            <v>total_secondary_admins</v>
          </cell>
        </row>
        <row r="67">
          <cell r="D67" t="str">
            <v>UTMT</v>
          </cell>
        </row>
        <row r="68">
          <cell r="A68" t="str">
            <v>year</v>
          </cell>
          <cell r="B68" t="str">
            <v>month</v>
          </cell>
          <cell r="C68" t="str">
            <v>state</v>
          </cell>
          <cell r="D68" t="str">
            <v>rate_schedule</v>
          </cell>
          <cell r="E68" t="str">
            <v>customer_count</v>
          </cell>
          <cell r="F68" t="str">
            <v>total_dth</v>
          </cell>
          <cell r="G68" t="str">
            <v>block_1_dth</v>
          </cell>
          <cell r="H68" t="str">
            <v>block_2_dth</v>
          </cell>
          <cell r="I68" t="str">
            <v>block_3_dth</v>
          </cell>
          <cell r="J68" t="str">
            <v>block_4_dth</v>
          </cell>
          <cell r="K68" t="str">
            <v>total_demand_dth</v>
          </cell>
          <cell r="L68" t="str">
            <v>total_class_1_meters</v>
          </cell>
          <cell r="M68" t="str">
            <v>total_class_2_meters</v>
          </cell>
          <cell r="N68" t="str">
            <v>total_class_3_meters</v>
          </cell>
          <cell r="O68" t="str">
            <v>total_class_4_meters</v>
          </cell>
          <cell r="P68" t="str">
            <v>total_primary_admins</v>
          </cell>
          <cell r="Q68" t="str">
            <v>total_secondary_admins</v>
          </cell>
        </row>
        <row r="69">
          <cell r="D69" t="str">
            <v>UTNGV</v>
          </cell>
        </row>
        <row r="70">
          <cell r="A70" t="str">
            <v>year</v>
          </cell>
          <cell r="B70" t="str">
            <v>month</v>
          </cell>
          <cell r="C70" t="str">
            <v>state</v>
          </cell>
          <cell r="D70" t="str">
            <v>rate_schedule</v>
          </cell>
          <cell r="E70" t="str">
            <v>customer_count</v>
          </cell>
          <cell r="F70" t="str">
            <v>total_dth</v>
          </cell>
          <cell r="G70" t="str">
            <v>block_1_dth</v>
          </cell>
          <cell r="H70" t="str">
            <v>block_2_dth</v>
          </cell>
          <cell r="I70" t="str">
            <v>block_3_dth</v>
          </cell>
          <cell r="J70" t="str">
            <v>block_4_dth</v>
          </cell>
          <cell r="K70" t="str">
            <v>total_demand_dth</v>
          </cell>
          <cell r="L70" t="str">
            <v>total_class_1_meters</v>
          </cell>
          <cell r="M70" t="str">
            <v>total_class_2_meters</v>
          </cell>
          <cell r="N70" t="str">
            <v>total_class_3_meters</v>
          </cell>
          <cell r="O70" t="str">
            <v>total_class_4_meters</v>
          </cell>
          <cell r="P70" t="str">
            <v>total_primary_admins</v>
          </cell>
          <cell r="Q70" t="str">
            <v>total_secondary_admins</v>
          </cell>
        </row>
        <row r="71">
          <cell r="D71" t="str">
            <v>UTTS</v>
          </cell>
        </row>
        <row r="72">
          <cell r="A72" t="str">
            <v>year</v>
          </cell>
          <cell r="B72" t="str">
            <v>month</v>
          </cell>
          <cell r="C72" t="str">
            <v>state</v>
          </cell>
          <cell r="D72" t="str">
            <v>rate_schedule</v>
          </cell>
          <cell r="E72" t="str">
            <v>customer_count</v>
          </cell>
          <cell r="F72" t="str">
            <v>total_dth</v>
          </cell>
          <cell r="G72" t="str">
            <v>block_1_dth</v>
          </cell>
          <cell r="H72" t="str">
            <v>block_2_dth</v>
          </cell>
          <cell r="I72" t="str">
            <v>block_3_dth</v>
          </cell>
          <cell r="J72" t="str">
            <v>block_4_dth</v>
          </cell>
          <cell r="K72" t="str">
            <v>total_demand_dth</v>
          </cell>
          <cell r="L72" t="str">
            <v>total_class_1_meters</v>
          </cell>
          <cell r="M72" t="str">
            <v>total_class_2_meters</v>
          </cell>
          <cell r="N72" t="str">
            <v>total_class_3_meters</v>
          </cell>
          <cell r="O72" t="str">
            <v>total_class_4_meters</v>
          </cell>
          <cell r="P72" t="str">
            <v>total_primary_admins</v>
          </cell>
          <cell r="Q72" t="str">
            <v>total_secondary_admins</v>
          </cell>
        </row>
        <row r="73">
          <cell r="D73" t="str">
            <v>UTTSP</v>
          </cell>
        </row>
        <row r="76">
          <cell r="A76" t="str">
            <v>year</v>
          </cell>
          <cell r="B76" t="str">
            <v>month</v>
          </cell>
          <cell r="C76" t="str">
            <v>state</v>
          </cell>
          <cell r="D76" t="str">
            <v>rate_schedule</v>
          </cell>
          <cell r="E76" t="str">
            <v>customer_count</v>
          </cell>
          <cell r="F76" t="str">
            <v>total_dth</v>
          </cell>
          <cell r="G76" t="str">
            <v>block_1_dth</v>
          </cell>
          <cell r="H76" t="str">
            <v>block_2_dth</v>
          </cell>
          <cell r="I76" t="str">
            <v>block_3_dth</v>
          </cell>
          <cell r="J76" t="str">
            <v>block_4_dth</v>
          </cell>
          <cell r="K76" t="str">
            <v>total_demand_dth</v>
          </cell>
          <cell r="L76" t="str">
            <v>total_class_1_meters</v>
          </cell>
          <cell r="M76" t="str">
            <v>total_class_2_meters</v>
          </cell>
          <cell r="N76" t="str">
            <v>total_class_3_meters</v>
          </cell>
          <cell r="O76" t="str">
            <v>total_class_4_meters</v>
          </cell>
          <cell r="P76" t="str">
            <v>total_primary_admins</v>
          </cell>
          <cell r="Q76" t="str">
            <v>total_secondary_admins</v>
          </cell>
        </row>
        <row r="77">
          <cell r="B77">
            <v>1</v>
          </cell>
          <cell r="D77" t="str">
            <v>UTGS</v>
          </cell>
        </row>
        <row r="78">
          <cell r="A78" t="str">
            <v>year</v>
          </cell>
          <cell r="B78" t="str">
            <v>month</v>
          </cell>
          <cell r="C78" t="str">
            <v>state</v>
          </cell>
          <cell r="D78" t="str">
            <v>rate_schedule</v>
          </cell>
          <cell r="E78" t="str">
            <v>customer_count</v>
          </cell>
          <cell r="F78" t="str">
            <v>total_dth</v>
          </cell>
          <cell r="G78" t="str">
            <v>block_1_dth</v>
          </cell>
          <cell r="H78" t="str">
            <v>block_2_dth</v>
          </cell>
          <cell r="I78" t="str">
            <v>block_3_dth</v>
          </cell>
          <cell r="J78" t="str">
            <v>block_4_dth</v>
          </cell>
          <cell r="K78" t="str">
            <v>total_demand_dth</v>
          </cell>
          <cell r="L78" t="str">
            <v>total_class_1_meters</v>
          </cell>
          <cell r="M78" t="str">
            <v>total_class_2_meters</v>
          </cell>
          <cell r="N78" t="str">
            <v>total_class_3_meters</v>
          </cell>
          <cell r="O78" t="str">
            <v>total_class_4_meters</v>
          </cell>
          <cell r="P78" t="str">
            <v>total_primary_admins</v>
          </cell>
          <cell r="Q78" t="str">
            <v>total_secondary_admins</v>
          </cell>
        </row>
        <row r="79">
          <cell r="B79">
            <v>2</v>
          </cell>
          <cell r="D79" t="str">
            <v>UTGS</v>
          </cell>
        </row>
        <row r="80">
          <cell r="A80" t="str">
            <v>year</v>
          </cell>
          <cell r="B80" t="str">
            <v>month</v>
          </cell>
          <cell r="C80" t="str">
            <v>state</v>
          </cell>
          <cell r="D80" t="str">
            <v>rate_schedule</v>
          </cell>
          <cell r="E80" t="str">
            <v>customer_count</v>
          </cell>
          <cell r="F80" t="str">
            <v>total_dth</v>
          </cell>
          <cell r="G80" t="str">
            <v>block_1_dth</v>
          </cell>
          <cell r="H80" t="str">
            <v>block_2_dth</v>
          </cell>
          <cell r="I80" t="str">
            <v>block_3_dth</v>
          </cell>
          <cell r="J80" t="str">
            <v>block_4_dth</v>
          </cell>
          <cell r="K80" t="str">
            <v>total_demand_dth</v>
          </cell>
          <cell r="L80" t="str">
            <v>total_class_1_meters</v>
          </cell>
          <cell r="M80" t="str">
            <v>total_class_2_meters</v>
          </cell>
          <cell r="N80" t="str">
            <v>total_class_3_meters</v>
          </cell>
          <cell r="O80" t="str">
            <v>total_class_4_meters</v>
          </cell>
          <cell r="P80" t="str">
            <v>total_primary_admins</v>
          </cell>
          <cell r="Q80" t="str">
            <v>total_secondary_admins</v>
          </cell>
        </row>
        <row r="81">
          <cell r="B81">
            <v>3</v>
          </cell>
          <cell r="D81" t="str">
            <v>UTGS</v>
          </cell>
        </row>
        <row r="82">
          <cell r="A82" t="str">
            <v>year</v>
          </cell>
          <cell r="B82" t="str">
            <v>month</v>
          </cell>
          <cell r="C82" t="str">
            <v>state</v>
          </cell>
          <cell r="D82" t="str">
            <v>rate_schedule</v>
          </cell>
          <cell r="E82" t="str">
            <v>customer_count</v>
          </cell>
          <cell r="F82" t="str">
            <v>total_dth</v>
          </cell>
          <cell r="G82" t="str">
            <v>block_1_dth</v>
          </cell>
          <cell r="H82" t="str">
            <v>block_2_dth</v>
          </cell>
          <cell r="I82" t="str">
            <v>block_3_dth</v>
          </cell>
          <cell r="J82" t="str">
            <v>block_4_dth</v>
          </cell>
          <cell r="K82" t="str">
            <v>total_demand_dth</v>
          </cell>
          <cell r="L82" t="str">
            <v>total_class_1_meters</v>
          </cell>
          <cell r="M82" t="str">
            <v>total_class_2_meters</v>
          </cell>
          <cell r="N82" t="str">
            <v>total_class_3_meters</v>
          </cell>
          <cell r="O82" t="str">
            <v>total_class_4_meters</v>
          </cell>
          <cell r="P82" t="str">
            <v>total_primary_admins</v>
          </cell>
          <cell r="Q82" t="str">
            <v>total_secondary_admins</v>
          </cell>
        </row>
        <row r="83">
          <cell r="B83">
            <v>11</v>
          </cell>
          <cell r="D83" t="str">
            <v>UTGS</v>
          </cell>
        </row>
        <row r="84">
          <cell r="A84" t="str">
            <v>year</v>
          </cell>
          <cell r="B84" t="str">
            <v>month</v>
          </cell>
          <cell r="C84" t="str">
            <v>state</v>
          </cell>
          <cell r="D84" t="str">
            <v>rate_schedule</v>
          </cell>
          <cell r="E84" t="str">
            <v>customer_count</v>
          </cell>
          <cell r="F84" t="str">
            <v>total_dth</v>
          </cell>
          <cell r="G84" t="str">
            <v>block_1_dth</v>
          </cell>
          <cell r="H84" t="str">
            <v>block_2_dth</v>
          </cell>
          <cell r="I84" t="str">
            <v>block_3_dth</v>
          </cell>
          <cell r="J84" t="str">
            <v>block_4_dth</v>
          </cell>
          <cell r="K84" t="str">
            <v>total_demand_dth</v>
          </cell>
          <cell r="L84" t="str">
            <v>total_class_1_meters</v>
          </cell>
          <cell r="M84" t="str">
            <v>total_class_2_meters</v>
          </cell>
          <cell r="N84" t="str">
            <v>total_class_3_meters</v>
          </cell>
          <cell r="O84" t="str">
            <v>total_class_4_meters</v>
          </cell>
          <cell r="P84" t="str">
            <v>total_primary_admins</v>
          </cell>
          <cell r="Q84" t="str">
            <v>total_secondary_admins</v>
          </cell>
        </row>
        <row r="85">
          <cell r="B85">
            <v>12</v>
          </cell>
          <cell r="D85" t="str">
            <v>UTGS</v>
          </cell>
        </row>
        <row r="86">
          <cell r="A86" t="str">
            <v>year</v>
          </cell>
          <cell r="B86" t="str">
            <v>month</v>
          </cell>
          <cell r="C86" t="str">
            <v>state</v>
          </cell>
          <cell r="D86" t="str">
            <v>rate_schedule</v>
          </cell>
          <cell r="E86" t="str">
            <v>customer_count</v>
          </cell>
          <cell r="F86" t="str">
            <v>total_dth</v>
          </cell>
          <cell r="G86" t="str">
            <v>block_1_dth</v>
          </cell>
          <cell r="H86" t="str">
            <v>block_2_dth</v>
          </cell>
          <cell r="I86" t="str">
            <v>block_3_dth</v>
          </cell>
          <cell r="J86" t="str">
            <v>block_4_dth</v>
          </cell>
          <cell r="K86" t="str">
            <v>total_demand_dth</v>
          </cell>
          <cell r="L86" t="str">
            <v>total_class_1_meters</v>
          </cell>
          <cell r="M86" t="str">
            <v>total_class_2_meters</v>
          </cell>
          <cell r="N86" t="str">
            <v>total_class_3_meters</v>
          </cell>
          <cell r="O86" t="str">
            <v>total_class_4_meters</v>
          </cell>
          <cell r="P86" t="str">
            <v>total_primary_admins</v>
          </cell>
          <cell r="Q86" t="str">
            <v>total_secondary_admins</v>
          </cell>
        </row>
        <row r="87">
          <cell r="B87">
            <v>1</v>
          </cell>
          <cell r="D87" t="str">
            <v>UTFS</v>
          </cell>
        </row>
        <row r="88">
          <cell r="A88" t="str">
            <v>year</v>
          </cell>
          <cell r="B88" t="str">
            <v>month</v>
          </cell>
          <cell r="C88" t="str">
            <v>state</v>
          </cell>
          <cell r="D88" t="str">
            <v>rate_schedule</v>
          </cell>
          <cell r="E88" t="str">
            <v>customer_count</v>
          </cell>
          <cell r="F88" t="str">
            <v>total_dth</v>
          </cell>
          <cell r="G88" t="str">
            <v>block_1_dth</v>
          </cell>
          <cell r="H88" t="str">
            <v>block_2_dth</v>
          </cell>
          <cell r="I88" t="str">
            <v>block_3_dth</v>
          </cell>
          <cell r="J88" t="str">
            <v>block_4_dth</v>
          </cell>
          <cell r="K88" t="str">
            <v>total_demand_dth</v>
          </cell>
          <cell r="L88" t="str">
            <v>total_class_1_meters</v>
          </cell>
          <cell r="M88" t="str">
            <v>total_class_2_meters</v>
          </cell>
          <cell r="N88" t="str">
            <v>total_class_3_meters</v>
          </cell>
          <cell r="O88" t="str">
            <v>total_class_4_meters</v>
          </cell>
          <cell r="P88" t="str">
            <v>total_primary_admins</v>
          </cell>
          <cell r="Q88" t="str">
            <v>total_secondary_admins</v>
          </cell>
        </row>
        <row r="89">
          <cell r="B89">
            <v>2</v>
          </cell>
          <cell r="D89" t="str">
            <v>UTFS</v>
          </cell>
        </row>
        <row r="90">
          <cell r="A90" t="str">
            <v>year</v>
          </cell>
          <cell r="B90" t="str">
            <v>month</v>
          </cell>
          <cell r="C90" t="str">
            <v>state</v>
          </cell>
          <cell r="D90" t="str">
            <v>rate_schedule</v>
          </cell>
          <cell r="E90" t="str">
            <v>customer_count</v>
          </cell>
          <cell r="F90" t="str">
            <v>total_dth</v>
          </cell>
          <cell r="G90" t="str">
            <v>block_1_dth</v>
          </cell>
          <cell r="H90" t="str">
            <v>block_2_dth</v>
          </cell>
          <cell r="I90" t="str">
            <v>block_3_dth</v>
          </cell>
          <cell r="J90" t="str">
            <v>block_4_dth</v>
          </cell>
          <cell r="K90" t="str">
            <v>total_demand_dth</v>
          </cell>
          <cell r="L90" t="str">
            <v>total_class_1_meters</v>
          </cell>
          <cell r="M90" t="str">
            <v>total_class_2_meters</v>
          </cell>
          <cell r="N90" t="str">
            <v>total_class_3_meters</v>
          </cell>
          <cell r="O90" t="str">
            <v>total_class_4_meters</v>
          </cell>
          <cell r="P90" t="str">
            <v>total_primary_admins</v>
          </cell>
          <cell r="Q90" t="str">
            <v>total_secondary_admins</v>
          </cell>
        </row>
        <row r="91">
          <cell r="B91">
            <v>3</v>
          </cell>
          <cell r="D91" t="str">
            <v>UTFS</v>
          </cell>
        </row>
        <row r="92">
          <cell r="A92" t="str">
            <v>year</v>
          </cell>
          <cell r="B92" t="str">
            <v>month</v>
          </cell>
          <cell r="C92" t="str">
            <v>state</v>
          </cell>
          <cell r="D92" t="str">
            <v>rate_schedule</v>
          </cell>
          <cell r="E92" t="str">
            <v>customer_count</v>
          </cell>
          <cell r="F92" t="str">
            <v>total_dth</v>
          </cell>
          <cell r="G92" t="str">
            <v>block_1_dth</v>
          </cell>
          <cell r="H92" t="str">
            <v>block_2_dth</v>
          </cell>
          <cell r="I92" t="str">
            <v>block_3_dth</v>
          </cell>
          <cell r="J92" t="str">
            <v>block_4_dth</v>
          </cell>
          <cell r="K92" t="str">
            <v>total_demand_dth</v>
          </cell>
          <cell r="L92" t="str">
            <v>total_class_1_meters</v>
          </cell>
          <cell r="M92" t="str">
            <v>total_class_2_meters</v>
          </cell>
          <cell r="N92" t="str">
            <v>total_class_3_meters</v>
          </cell>
          <cell r="O92" t="str">
            <v>total_class_4_meters</v>
          </cell>
          <cell r="P92" t="str">
            <v>total_primary_admins</v>
          </cell>
          <cell r="Q92" t="str">
            <v>total_secondary_admins</v>
          </cell>
        </row>
        <row r="93">
          <cell r="B93">
            <v>11</v>
          </cell>
          <cell r="D93" t="str">
            <v>UTFS</v>
          </cell>
        </row>
        <row r="94">
          <cell r="A94" t="str">
            <v>year</v>
          </cell>
          <cell r="B94" t="str">
            <v>month</v>
          </cell>
          <cell r="C94" t="str">
            <v>state</v>
          </cell>
          <cell r="D94" t="str">
            <v>rate_schedule</v>
          </cell>
          <cell r="E94" t="str">
            <v>customer_count</v>
          </cell>
          <cell r="F94" t="str">
            <v>total_dth</v>
          </cell>
          <cell r="G94" t="str">
            <v>block_1_dth</v>
          </cell>
          <cell r="H94" t="str">
            <v>block_2_dth</v>
          </cell>
          <cell r="I94" t="str">
            <v>block_3_dth</v>
          </cell>
          <cell r="J94" t="str">
            <v>block_4_dth</v>
          </cell>
          <cell r="K94" t="str">
            <v>total_demand_dth</v>
          </cell>
          <cell r="L94" t="str">
            <v>total_class_1_meters</v>
          </cell>
          <cell r="M94" t="str">
            <v>total_class_2_meters</v>
          </cell>
          <cell r="N94" t="str">
            <v>total_class_3_meters</v>
          </cell>
          <cell r="O94" t="str">
            <v>total_class_4_meters</v>
          </cell>
          <cell r="P94" t="str">
            <v>total_primary_admins</v>
          </cell>
          <cell r="Q94" t="str">
            <v>total_secondary_admins</v>
          </cell>
        </row>
        <row r="95">
          <cell r="B95">
            <v>12</v>
          </cell>
          <cell r="D95" t="str">
            <v>UTFS</v>
          </cell>
        </row>
      </sheetData>
      <sheetData sheetId="101"/>
      <sheetData sheetId="102"/>
      <sheetData sheetId="103"/>
      <sheetData sheetId="104"/>
      <sheetData sheetId="10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T Operating transfer"/>
      <sheetName val="IT Capital transfer item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ies"/>
      <sheetName val="Adjustments"/>
      <sheetName val="ROR-Model"/>
      <sheetName val="Report"/>
      <sheetName val="Taxes"/>
      <sheetName val="Rate Base"/>
      <sheetName val="Transition Costs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18 Rev"/>
      <sheetName val="Other Rev"/>
      <sheetName val="Lab Adj"/>
      <sheetName val="Corp Overhead Adj"/>
      <sheetName val="Tax Surcredit 2"/>
      <sheetName val="Bad Debt"/>
      <sheetName val="Capital Str"/>
      <sheetName val="Utah Allocation"/>
      <sheetName val="ALLOCATIONS&amp;PRETAX"/>
    </sheetNames>
    <sheetDataSet>
      <sheetData sheetId="0">
        <row r="1">
          <cell r="B1" t="str">
            <v>Dominion Energy</v>
          </cell>
        </row>
      </sheetData>
      <sheetData sheetId="1"/>
      <sheetData sheetId="2"/>
      <sheetData sheetId="3">
        <row r="2">
          <cell r="M2">
            <v>0.96713755772368193</v>
          </cell>
        </row>
      </sheetData>
      <sheetData sheetId="4">
        <row r="8">
          <cell r="F8">
            <v>43465</v>
          </cell>
        </row>
      </sheetData>
      <sheetData sheetId="5">
        <row r="9">
          <cell r="C9" t="str">
            <v>System</v>
          </cell>
        </row>
      </sheetData>
      <sheetData sheetId="6">
        <row r="8">
          <cell r="Y8" t="str">
            <v>YE RB DEC 2018</v>
          </cell>
        </row>
      </sheetData>
      <sheetData sheetId="7"/>
      <sheetData sheetId="8">
        <row r="6">
          <cell r="F6" t="str">
            <v xml:space="preserve"> Expense Dec 2018</v>
          </cell>
        </row>
      </sheetData>
      <sheetData sheetId="9"/>
      <sheetData sheetId="10"/>
      <sheetData sheetId="11">
        <row r="22">
          <cell r="H22">
            <v>4399239.3764025001</v>
          </cell>
        </row>
      </sheetData>
      <sheetData sheetId="12">
        <row r="6">
          <cell r="D6" t="str">
            <v xml:space="preserve"> Reserve accrual </v>
          </cell>
        </row>
      </sheetData>
      <sheetData sheetId="13">
        <row r="6">
          <cell r="I6">
            <v>0</v>
          </cell>
        </row>
      </sheetData>
      <sheetData sheetId="14">
        <row r="10">
          <cell r="D10" t="str">
            <v xml:space="preserve"> Advertising </v>
          </cell>
        </row>
      </sheetData>
      <sheetData sheetId="15">
        <row r="3">
          <cell r="D3" t="str">
            <v xml:space="preserve"> Incentives</v>
          </cell>
        </row>
      </sheetData>
      <sheetData sheetId="16">
        <row r="7">
          <cell r="C7" t="str">
            <v xml:space="preserve"> Sporting Events </v>
          </cell>
        </row>
      </sheetData>
      <sheetData sheetId="17">
        <row r="8">
          <cell r="F8" t="str">
            <v>Rev booked Dec 2018</v>
          </cell>
        </row>
      </sheetData>
      <sheetData sheetId="18"/>
      <sheetData sheetId="19">
        <row r="7">
          <cell r="H7" t="str">
            <v xml:space="preserve"> Other Rev Dec 2018</v>
          </cell>
        </row>
      </sheetData>
      <sheetData sheetId="20"/>
      <sheetData sheetId="21"/>
      <sheetData sheetId="22"/>
      <sheetData sheetId="23">
        <row r="5">
          <cell r="D5" t="str">
            <v>Bad Debt</v>
          </cell>
        </row>
      </sheetData>
      <sheetData sheetId="24">
        <row r="24">
          <cell r="C24">
            <v>0.44999999999999996</v>
          </cell>
        </row>
      </sheetData>
      <sheetData sheetId="25"/>
      <sheetData sheetId="26">
        <row r="6">
          <cell r="B6" t="str">
            <v>Distrigas 2014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DNG REVISED LAYOUT"/>
      <sheetName val="#OF CUSTOMER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S14" t="str">
            <v>Account</v>
          </cell>
          <cell r="BT14" t="str">
            <v>Dept</v>
          </cell>
          <cell r="BU14" t="str">
            <v>Sum Amount</v>
          </cell>
          <cell r="BV14" t="str">
            <v>Trans</v>
          </cell>
          <cell r="BW14" t="str">
            <v>Product</v>
          </cell>
          <cell r="BX14" t="str">
            <v>Sum Stat Amt</v>
          </cell>
          <cell r="BY14" t="str">
            <v>Period</v>
          </cell>
          <cell r="BZ14" t="str">
            <v>Date</v>
          </cell>
        </row>
        <row r="15">
          <cell r="BV15">
            <v>202</v>
          </cell>
          <cell r="BW15">
            <v>408</v>
          </cell>
          <cell r="BZ15">
            <v>43312</v>
          </cell>
        </row>
        <row r="17">
          <cell r="BS17" t="str">
            <v>Account</v>
          </cell>
          <cell r="BT17" t="str">
            <v>Dept</v>
          </cell>
          <cell r="BU17" t="str">
            <v>Sum Amount</v>
          </cell>
          <cell r="BV17" t="str">
            <v>Trans</v>
          </cell>
          <cell r="BW17" t="str">
            <v>Product</v>
          </cell>
          <cell r="BX17" t="str">
            <v>Sum Stat Amt</v>
          </cell>
          <cell r="BY17" t="str">
            <v>Period</v>
          </cell>
          <cell r="BZ17" t="str">
            <v>Date</v>
          </cell>
        </row>
        <row r="18">
          <cell r="BV18">
            <v>203</v>
          </cell>
          <cell r="BW18">
            <v>408</v>
          </cell>
          <cell r="BZ18">
            <v>43312</v>
          </cell>
        </row>
        <row r="20">
          <cell r="BS20" t="str">
            <v>Account</v>
          </cell>
          <cell r="BT20" t="str">
            <v>Dept</v>
          </cell>
          <cell r="BU20" t="str">
            <v>Sum Amount</v>
          </cell>
          <cell r="BV20" t="str">
            <v>Trans</v>
          </cell>
          <cell r="BW20" t="str">
            <v>Product</v>
          </cell>
          <cell r="BX20" t="str">
            <v>Sum Stat Amt</v>
          </cell>
          <cell r="BY20" t="str">
            <v>Period</v>
          </cell>
          <cell r="BZ20" t="str">
            <v>Date</v>
          </cell>
        </row>
        <row r="21">
          <cell r="BV21">
            <v>204</v>
          </cell>
          <cell r="BW21">
            <v>408</v>
          </cell>
          <cell r="BZ21">
            <v>43312</v>
          </cell>
        </row>
        <row r="23">
          <cell r="BS23" t="str">
            <v>Account</v>
          </cell>
          <cell r="BT23" t="str">
            <v>Dept</v>
          </cell>
          <cell r="BU23" t="str">
            <v>Sum Amount</v>
          </cell>
          <cell r="BV23" t="str">
            <v>Trans</v>
          </cell>
          <cell r="BW23" t="str">
            <v>Product</v>
          </cell>
          <cell r="BX23" t="str">
            <v>Sum Stat Amt</v>
          </cell>
          <cell r="BY23" t="str">
            <v>Period</v>
          </cell>
          <cell r="BZ23" t="str">
            <v>Date</v>
          </cell>
        </row>
        <row r="24">
          <cell r="BV24">
            <v>205</v>
          </cell>
          <cell r="BW24">
            <v>408</v>
          </cell>
          <cell r="BZ24">
            <v>43312</v>
          </cell>
        </row>
        <row r="37">
          <cell r="BS37" t="str">
            <v>Account</v>
          </cell>
          <cell r="BT37" t="str">
            <v>Dept</v>
          </cell>
          <cell r="BU37" t="str">
            <v>Sum Amount</v>
          </cell>
          <cell r="BV37" t="str">
            <v>Trans</v>
          </cell>
          <cell r="BW37" t="str">
            <v>Product</v>
          </cell>
          <cell r="BX37" t="str">
            <v>Sum Stat Amt</v>
          </cell>
          <cell r="BY37" t="str">
            <v>Period</v>
          </cell>
          <cell r="BZ37" t="str">
            <v>Date</v>
          </cell>
        </row>
        <row r="38">
          <cell r="BV38">
            <v>202</v>
          </cell>
          <cell r="BW38">
            <v>403</v>
          </cell>
          <cell r="BZ38">
            <v>43312</v>
          </cell>
        </row>
        <row r="40">
          <cell r="BS40" t="str">
            <v>Account</v>
          </cell>
          <cell r="BT40" t="str">
            <v>Dept</v>
          </cell>
          <cell r="BU40" t="str">
            <v>Sum Amount</v>
          </cell>
          <cell r="BV40" t="str">
            <v>Trans</v>
          </cell>
          <cell r="BW40" t="str">
            <v>Product</v>
          </cell>
          <cell r="BX40" t="str">
            <v>Sum Stat Amt</v>
          </cell>
          <cell r="BY40" t="str">
            <v>Period</v>
          </cell>
          <cell r="BZ40" t="str">
            <v>Date</v>
          </cell>
        </row>
        <row r="41">
          <cell r="BV41">
            <v>203</v>
          </cell>
          <cell r="BW41">
            <v>403</v>
          </cell>
          <cell r="BZ41">
            <v>43312</v>
          </cell>
        </row>
        <row r="43">
          <cell r="BS43" t="str">
            <v>Account</v>
          </cell>
          <cell r="BT43" t="str">
            <v>Dept</v>
          </cell>
          <cell r="BU43" t="str">
            <v>Sum Amount</v>
          </cell>
          <cell r="BV43" t="str">
            <v>Trans</v>
          </cell>
          <cell r="BW43" t="str">
            <v>Product</v>
          </cell>
          <cell r="BX43" t="str">
            <v>Sum Stat Amt</v>
          </cell>
          <cell r="BY43" t="str">
            <v>Period</v>
          </cell>
          <cell r="BZ43" t="str">
            <v>Date</v>
          </cell>
        </row>
        <row r="44">
          <cell r="BV44">
            <v>204</v>
          </cell>
          <cell r="BW44">
            <v>403</v>
          </cell>
          <cell r="BZ44">
            <v>43312</v>
          </cell>
        </row>
        <row r="46">
          <cell r="BS46" t="str">
            <v>Account</v>
          </cell>
          <cell r="BT46" t="str">
            <v>Dept</v>
          </cell>
          <cell r="BU46" t="str">
            <v>Sum Amount</v>
          </cell>
          <cell r="BV46" t="str">
            <v>Trans</v>
          </cell>
          <cell r="BW46" t="str">
            <v>Product</v>
          </cell>
          <cell r="BX46" t="str">
            <v>Sum Stat Amt</v>
          </cell>
          <cell r="BY46" t="str">
            <v>Period</v>
          </cell>
          <cell r="BZ46" t="str">
            <v>Date</v>
          </cell>
        </row>
        <row r="47">
          <cell r="BT47">
            <v>0</v>
          </cell>
          <cell r="BU47">
            <v>0</v>
          </cell>
          <cell r="BV47">
            <v>202</v>
          </cell>
          <cell r="BW47">
            <v>409</v>
          </cell>
          <cell r="BX47">
            <v>0</v>
          </cell>
          <cell r="BY47">
            <v>0</v>
          </cell>
          <cell r="BZ47">
            <v>43312</v>
          </cell>
        </row>
        <row r="49">
          <cell r="BS49" t="str">
            <v>Account</v>
          </cell>
          <cell r="BT49" t="str">
            <v>Dept</v>
          </cell>
          <cell r="BU49" t="str">
            <v>Sum Amount</v>
          </cell>
          <cell r="BV49" t="str">
            <v>Trans</v>
          </cell>
          <cell r="BW49" t="str">
            <v>Product</v>
          </cell>
          <cell r="BX49" t="str">
            <v>Sum Stat Amt</v>
          </cell>
          <cell r="BY49" t="str">
            <v>Period</v>
          </cell>
          <cell r="BZ49" t="str">
            <v>Date</v>
          </cell>
        </row>
        <row r="50">
          <cell r="BT50">
            <v>0</v>
          </cell>
          <cell r="BU50">
            <v>0</v>
          </cell>
          <cell r="BV50">
            <v>203</v>
          </cell>
          <cell r="BW50">
            <v>409</v>
          </cell>
          <cell r="BX50">
            <v>0</v>
          </cell>
          <cell r="BY50">
            <v>0</v>
          </cell>
          <cell r="BZ50">
            <v>43312</v>
          </cell>
        </row>
        <row r="52">
          <cell r="BS52" t="str">
            <v>Account</v>
          </cell>
          <cell r="BT52" t="str">
            <v>Dept</v>
          </cell>
          <cell r="BU52" t="str">
            <v>Sum Amount</v>
          </cell>
          <cell r="BV52" t="str">
            <v>Trans</v>
          </cell>
          <cell r="BW52" t="str">
            <v>Product</v>
          </cell>
          <cell r="BX52" t="str">
            <v>Sum Stat Amt</v>
          </cell>
          <cell r="BY52" t="str">
            <v>Period</v>
          </cell>
          <cell r="BZ52" t="str">
            <v>Date</v>
          </cell>
        </row>
        <row r="53">
          <cell r="BT53">
            <v>0</v>
          </cell>
          <cell r="BU53">
            <v>0</v>
          </cell>
          <cell r="BV53">
            <v>204</v>
          </cell>
          <cell r="BW53">
            <v>409</v>
          </cell>
          <cell r="BX53">
            <v>0</v>
          </cell>
          <cell r="BY53">
            <v>0</v>
          </cell>
          <cell r="BZ53">
            <v>43312</v>
          </cell>
        </row>
        <row r="75">
          <cell r="BS75" t="str">
            <v>Account</v>
          </cell>
          <cell r="BT75" t="str">
            <v>Dept</v>
          </cell>
          <cell r="BU75" t="str">
            <v>Sum Amount</v>
          </cell>
          <cell r="BV75" t="str">
            <v>Trans</v>
          </cell>
          <cell r="BW75" t="str">
            <v>Product</v>
          </cell>
          <cell r="BX75" t="str">
            <v>Sum Stat Amt</v>
          </cell>
          <cell r="BY75" t="str">
            <v>Period</v>
          </cell>
          <cell r="BZ75" t="str">
            <v>Date</v>
          </cell>
        </row>
        <row r="76">
          <cell r="BV76">
            <v>202</v>
          </cell>
          <cell r="BW76">
            <v>414</v>
          </cell>
          <cell r="BZ76">
            <v>43312</v>
          </cell>
        </row>
        <row r="78">
          <cell r="BS78" t="str">
            <v>Account</v>
          </cell>
          <cell r="BT78" t="str">
            <v>Dept</v>
          </cell>
          <cell r="BU78" t="str">
            <v>Sum Amount</v>
          </cell>
          <cell r="BV78" t="str">
            <v>Trans</v>
          </cell>
          <cell r="BW78" t="str">
            <v>Product</v>
          </cell>
          <cell r="BX78" t="str">
            <v>Sum Stat Amt</v>
          </cell>
          <cell r="BY78" t="str">
            <v>Period</v>
          </cell>
          <cell r="BZ78" t="str">
            <v>Date</v>
          </cell>
        </row>
        <row r="79">
          <cell r="BV79">
            <v>205</v>
          </cell>
          <cell r="BW79">
            <v>414</v>
          </cell>
          <cell r="BZ79">
            <v>43312</v>
          </cell>
        </row>
        <row r="80">
          <cell r="BS80" t="str">
            <v>Account</v>
          </cell>
          <cell r="BT80" t="str">
            <v>Dept</v>
          </cell>
          <cell r="BU80" t="str">
            <v>Sum Amount</v>
          </cell>
          <cell r="BV80" t="str">
            <v>Trans</v>
          </cell>
          <cell r="BW80" t="str">
            <v>Product</v>
          </cell>
          <cell r="BX80" t="str">
            <v>Sum Stat Amt</v>
          </cell>
          <cell r="BY80" t="str">
            <v>Period</v>
          </cell>
          <cell r="BZ80" t="str">
            <v>Date</v>
          </cell>
        </row>
        <row r="81">
          <cell r="BV81">
            <v>203</v>
          </cell>
          <cell r="BW81">
            <v>414</v>
          </cell>
          <cell r="BZ81">
            <v>43312</v>
          </cell>
        </row>
        <row r="83">
          <cell r="BS83" t="str">
            <v>Account</v>
          </cell>
          <cell r="BT83" t="str">
            <v>Dept</v>
          </cell>
          <cell r="BU83" t="str">
            <v>Sum Amount</v>
          </cell>
          <cell r="BV83" t="str">
            <v>Trans</v>
          </cell>
          <cell r="BW83" t="str">
            <v>Product</v>
          </cell>
          <cell r="BX83" t="str">
            <v>Sum Stat Amt</v>
          </cell>
          <cell r="BY83" t="str">
            <v>Period</v>
          </cell>
          <cell r="BZ83" t="str">
            <v>Date</v>
          </cell>
        </row>
        <row r="84">
          <cell r="BV84">
            <v>204</v>
          </cell>
          <cell r="BW84">
            <v>414</v>
          </cell>
          <cell r="BZ84">
            <v>43312</v>
          </cell>
        </row>
        <row r="113">
          <cell r="BS113" t="str">
            <v>Account</v>
          </cell>
          <cell r="BT113" t="str">
            <v>Dept</v>
          </cell>
          <cell r="BU113" t="str">
            <v>Sum Amount</v>
          </cell>
          <cell r="BV113" t="str">
            <v>Trans</v>
          </cell>
          <cell r="BW113" t="str">
            <v>Product</v>
          </cell>
          <cell r="BX113" t="str">
            <v>Sum Stat Amt</v>
          </cell>
          <cell r="BY113" t="str">
            <v>Period</v>
          </cell>
          <cell r="BZ113" t="str">
            <v>Date</v>
          </cell>
        </row>
        <row r="114">
          <cell r="BV114">
            <v>202</v>
          </cell>
          <cell r="BW114">
            <v>404</v>
          </cell>
          <cell r="BZ114">
            <v>43312</v>
          </cell>
        </row>
        <row r="116">
          <cell r="BS116" t="str">
            <v>Account</v>
          </cell>
          <cell r="BT116" t="str">
            <v>Dept</v>
          </cell>
          <cell r="BU116" t="str">
            <v>Sum Amount</v>
          </cell>
          <cell r="BV116" t="str">
            <v>Trans</v>
          </cell>
          <cell r="BW116" t="str">
            <v>Product</v>
          </cell>
          <cell r="BX116" t="str">
            <v>Sum Stat Amt</v>
          </cell>
          <cell r="BY116" t="str">
            <v>Period</v>
          </cell>
          <cell r="BZ116" t="str">
            <v>Date</v>
          </cell>
        </row>
        <row r="117">
          <cell r="BV117">
            <v>203</v>
          </cell>
          <cell r="BW117">
            <v>404</v>
          </cell>
          <cell r="BZ117">
            <v>43312</v>
          </cell>
        </row>
        <row r="119">
          <cell r="BS119" t="str">
            <v>Account</v>
          </cell>
          <cell r="BT119" t="str">
            <v>Dept</v>
          </cell>
          <cell r="BU119" t="str">
            <v>Sum Amount</v>
          </cell>
          <cell r="BV119" t="str">
            <v>Trans</v>
          </cell>
          <cell r="BW119" t="str">
            <v>Product</v>
          </cell>
          <cell r="BX119" t="str">
            <v>Sum Stat Amt</v>
          </cell>
          <cell r="BY119" t="str">
            <v>Period</v>
          </cell>
          <cell r="BZ119" t="str">
            <v>Date</v>
          </cell>
        </row>
        <row r="120">
          <cell r="BV120">
            <v>204</v>
          </cell>
          <cell r="BW120">
            <v>404</v>
          </cell>
          <cell r="BZ120">
            <v>43312</v>
          </cell>
        </row>
        <row r="122">
          <cell r="BS122" t="str">
            <v>Account</v>
          </cell>
          <cell r="BT122" t="str">
            <v>Dept</v>
          </cell>
          <cell r="BU122" t="str">
            <v>Sum Amount</v>
          </cell>
          <cell r="BV122" t="str">
            <v>Trans</v>
          </cell>
          <cell r="BW122" t="str">
            <v>Product</v>
          </cell>
          <cell r="BX122" t="str">
            <v>Sum Stat Amt</v>
          </cell>
          <cell r="BY122" t="str">
            <v>Period</v>
          </cell>
          <cell r="BZ122" t="str">
            <v>Date</v>
          </cell>
        </row>
        <row r="123">
          <cell r="BV123">
            <v>205</v>
          </cell>
          <cell r="BW123">
            <v>404</v>
          </cell>
          <cell r="BZ123">
            <v>43312</v>
          </cell>
        </row>
        <row r="132">
          <cell r="BS132" t="str">
            <v>Account</v>
          </cell>
          <cell r="BT132" t="str">
            <v>Dept</v>
          </cell>
          <cell r="BU132" t="str">
            <v>Sum Amount</v>
          </cell>
          <cell r="BV132" t="str">
            <v>Trans</v>
          </cell>
          <cell r="BW132" t="str">
            <v>Product</v>
          </cell>
          <cell r="BX132" t="str">
            <v>Sum Stat Amt</v>
          </cell>
          <cell r="BY132" t="str">
            <v>Period</v>
          </cell>
          <cell r="BZ132" t="str">
            <v>Date</v>
          </cell>
        </row>
        <row r="133">
          <cell r="BV133">
            <v>202</v>
          </cell>
          <cell r="BW133">
            <v>455</v>
          </cell>
          <cell r="BZ133">
            <v>43312</v>
          </cell>
        </row>
        <row r="135">
          <cell r="BS135" t="str">
            <v>Account</v>
          </cell>
          <cell r="BT135" t="str">
            <v>Dept</v>
          </cell>
          <cell r="BU135" t="str">
            <v>Sum Amount</v>
          </cell>
          <cell r="BV135" t="str">
            <v>Trans</v>
          </cell>
          <cell r="BW135" t="str">
            <v>Product</v>
          </cell>
          <cell r="BX135" t="str">
            <v>Sum Stat Amt</v>
          </cell>
          <cell r="BY135" t="str">
            <v>Period</v>
          </cell>
          <cell r="BZ135" t="str">
            <v>Date</v>
          </cell>
        </row>
        <row r="136">
          <cell r="BV136">
            <v>204</v>
          </cell>
          <cell r="BW136">
            <v>455</v>
          </cell>
          <cell r="BZ136">
            <v>43312</v>
          </cell>
        </row>
      </sheetData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eping the formula"/>
      <sheetName val="2003_Actual"/>
      <sheetName val="2004 Actual"/>
      <sheetName val="Current Year-LOW"/>
      <sheetName val="Current Year-HIGH"/>
      <sheetName val="Assumption 2006"/>
      <sheetName val="Misc._Detail"/>
      <sheetName val="2005 Budget"/>
      <sheetName val="Misc._Detail_2006"/>
      <sheetName val="3rd Q. Forecast"/>
      <sheetName val="1st Q. Forecast"/>
      <sheetName val="2005 Actual"/>
      <sheetName val="2006 Budget"/>
      <sheetName val="Current Year"/>
      <sheetName val="QGC_QPC"/>
      <sheetName val="Assumptions"/>
      <sheetName val="Next Year"/>
      <sheetName val="FIVE YEAR"/>
      <sheetName val="Revenue_Analysis"/>
      <sheetName val="QPC Proj"/>
      <sheetName val="QPC Proj (2)"/>
      <sheetName val="Inc Trends"/>
      <sheetName val="Summary"/>
      <sheetName val="Data_Sl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4">
          <cell r="N134">
            <v>88258</v>
          </cell>
        </row>
      </sheetData>
      <sheetData sheetId="12">
        <row r="134">
          <cell r="N134">
            <v>95883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IB - LOE"/>
      <sheetName val="JIB - Well Master Comparison"/>
      <sheetName val="Well Exceptions"/>
      <sheetName val="LDO WI Master"/>
      <sheetName val="LDO OR Master"/>
      <sheetName val="LDO RI Master"/>
      <sheetName val="REV- JIB GWI COMPARISON"/>
      <sheetName val="REV - JIB Exceptions"/>
      <sheetName val="NBV"/>
      <sheetName val="Update - Well Master"/>
      <sheetName val="Royalty Rate Exceptions"/>
      <sheetName val="Update Send"/>
    </sheetNames>
    <sheetDataSet>
      <sheetData sheetId="0"/>
      <sheetData sheetId="1">
        <row r="1">
          <cell r="M1" t="str">
            <v>023203</v>
          </cell>
          <cell r="N1">
            <v>0.7062967</v>
          </cell>
        </row>
        <row r="2">
          <cell r="M2" t="str">
            <v>034002</v>
          </cell>
          <cell r="N2">
            <v>0.51457739999999996</v>
          </cell>
        </row>
        <row r="3">
          <cell r="M3" t="str">
            <v>045201</v>
          </cell>
          <cell r="N3">
            <v>0.51457739999999996</v>
          </cell>
        </row>
        <row r="4">
          <cell r="M4" t="str">
            <v>075501</v>
          </cell>
          <cell r="N4">
            <v>0.4328688</v>
          </cell>
        </row>
        <row r="5">
          <cell r="M5" t="str">
            <v>110903</v>
          </cell>
          <cell r="N5">
            <v>0.4612097</v>
          </cell>
        </row>
        <row r="6">
          <cell r="M6" t="str">
            <v>208303</v>
          </cell>
          <cell r="N6">
            <v>0.7062967</v>
          </cell>
        </row>
        <row r="7">
          <cell r="M7" t="str">
            <v>388401</v>
          </cell>
          <cell r="N7">
            <v>0.59259260000000002</v>
          </cell>
        </row>
        <row r="8">
          <cell r="M8" t="str">
            <v>400902</v>
          </cell>
          <cell r="N8">
            <v>0.25</v>
          </cell>
        </row>
        <row r="9">
          <cell r="M9" t="str">
            <v>410805</v>
          </cell>
          <cell r="N9">
            <v>0.4</v>
          </cell>
        </row>
        <row r="10">
          <cell r="M10" t="str">
            <v>416001</v>
          </cell>
          <cell r="N10">
            <v>0.18554689999999999</v>
          </cell>
        </row>
        <row r="11">
          <cell r="M11" t="str">
            <v>491156</v>
          </cell>
          <cell r="N11">
            <v>1</v>
          </cell>
        </row>
        <row r="12">
          <cell r="M12" t="str">
            <v>491256</v>
          </cell>
          <cell r="N12">
            <v>1</v>
          </cell>
        </row>
        <row r="13">
          <cell r="M13" t="str">
            <v>434911</v>
          </cell>
          <cell r="N13">
            <v>0.5</v>
          </cell>
        </row>
        <row r="14">
          <cell r="M14" t="str">
            <v>420501</v>
          </cell>
          <cell r="N14">
            <v>1.3368100000000001E-2</v>
          </cell>
        </row>
        <row r="15">
          <cell r="M15" t="str">
            <v>436502</v>
          </cell>
          <cell r="N15">
            <v>8.2307999999999999E-3</v>
          </cell>
        </row>
        <row r="18">
          <cell r="M18" t="str">
            <v>JIB VLookup Range</v>
          </cell>
        </row>
        <row r="19">
          <cell r="M19" t="str">
            <v>000106</v>
          </cell>
          <cell r="N19">
            <v>0.77965359999999995</v>
          </cell>
        </row>
        <row r="20">
          <cell r="M20" t="str">
            <v>000106</v>
          </cell>
          <cell r="N20">
            <v>0.77965359999999995</v>
          </cell>
        </row>
        <row r="21">
          <cell r="M21" t="str">
            <v>000106</v>
          </cell>
          <cell r="N21">
            <v>0.77965359999999995</v>
          </cell>
        </row>
        <row r="22">
          <cell r="M22" t="str">
            <v>000106</v>
          </cell>
          <cell r="N22">
            <v>0.77965359999999995</v>
          </cell>
        </row>
        <row r="23">
          <cell r="M23" t="str">
            <v>000106</v>
          </cell>
          <cell r="N23">
            <v>0.77965359999999995</v>
          </cell>
        </row>
        <row r="24">
          <cell r="M24">
            <v>0</v>
          </cell>
          <cell r="N24">
            <v>0</v>
          </cell>
        </row>
        <row r="25">
          <cell r="M25" t="str">
            <v>000206</v>
          </cell>
          <cell r="N25">
            <v>0.77965359999999995</v>
          </cell>
        </row>
        <row r="26">
          <cell r="M26" t="str">
            <v>000206</v>
          </cell>
          <cell r="N26">
            <v>0.77965359999999995</v>
          </cell>
        </row>
        <row r="27">
          <cell r="M27" t="str">
            <v>000206</v>
          </cell>
          <cell r="N27">
            <v>0.77965359999999995</v>
          </cell>
        </row>
        <row r="28">
          <cell r="M28" t="str">
            <v>000206</v>
          </cell>
          <cell r="N28">
            <v>0.77965359999999995</v>
          </cell>
        </row>
        <row r="29">
          <cell r="M29" t="str">
            <v>000206</v>
          </cell>
          <cell r="N29">
            <v>0.77965359999999995</v>
          </cell>
        </row>
        <row r="30">
          <cell r="M30" t="str">
            <v>000306</v>
          </cell>
          <cell r="N30">
            <v>0.77965359999999995</v>
          </cell>
        </row>
        <row r="31">
          <cell r="M31" t="str">
            <v>000306</v>
          </cell>
          <cell r="N31">
            <v>0.77965359999999995</v>
          </cell>
        </row>
        <row r="32">
          <cell r="M32" t="str">
            <v>000306</v>
          </cell>
          <cell r="N32">
            <v>0.77965359999999995</v>
          </cell>
        </row>
        <row r="33">
          <cell r="M33" t="str">
            <v>000306</v>
          </cell>
          <cell r="N33">
            <v>0.77965359999999995</v>
          </cell>
        </row>
        <row r="34">
          <cell r="M34" t="str">
            <v>000606</v>
          </cell>
          <cell r="N34">
            <v>0.77965359999999995</v>
          </cell>
        </row>
        <row r="35">
          <cell r="M35" t="str">
            <v>000606</v>
          </cell>
          <cell r="N35">
            <v>0.77965359999999995</v>
          </cell>
        </row>
        <row r="36">
          <cell r="M36" t="str">
            <v>000606</v>
          </cell>
          <cell r="N36">
            <v>0.77965359999999995</v>
          </cell>
        </row>
        <row r="37">
          <cell r="M37" t="str">
            <v>000606</v>
          </cell>
          <cell r="N37">
            <v>0.77965359999999995</v>
          </cell>
        </row>
        <row r="38">
          <cell r="M38">
            <v>0</v>
          </cell>
          <cell r="N38">
            <v>0</v>
          </cell>
        </row>
        <row r="39">
          <cell r="M39">
            <v>0</v>
          </cell>
          <cell r="N39">
            <v>0</v>
          </cell>
        </row>
        <row r="40">
          <cell r="M40" t="str">
            <v>000646</v>
          </cell>
          <cell r="N40">
            <v>0.77965359999999995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 t="str">
            <v>004501</v>
          </cell>
          <cell r="N44">
            <v>0.49419999999999997</v>
          </cell>
        </row>
        <row r="45">
          <cell r="M45" t="str">
            <v>004501</v>
          </cell>
          <cell r="N45">
            <v>0.49419999999999997</v>
          </cell>
        </row>
        <row r="46">
          <cell r="M46" t="str">
            <v>004501</v>
          </cell>
          <cell r="N46">
            <v>0.49419999999999997</v>
          </cell>
        </row>
        <row r="47">
          <cell r="M47" t="str">
            <v>004501</v>
          </cell>
          <cell r="N47">
            <v>0.49419999999999997</v>
          </cell>
        </row>
        <row r="48">
          <cell r="M48" t="str">
            <v>004501</v>
          </cell>
          <cell r="N48">
            <v>0.49419999999999997</v>
          </cell>
        </row>
        <row r="49">
          <cell r="M49" t="str">
            <v>004501</v>
          </cell>
          <cell r="N49">
            <v>1</v>
          </cell>
        </row>
        <row r="50">
          <cell r="M50" t="str">
            <v>004507</v>
          </cell>
          <cell r="N50">
            <v>0.49419999999999997</v>
          </cell>
        </row>
        <row r="51">
          <cell r="M51" t="str">
            <v>004507</v>
          </cell>
          <cell r="N51">
            <v>0.49419999999999997</v>
          </cell>
        </row>
        <row r="52">
          <cell r="M52" t="str">
            <v>004507</v>
          </cell>
          <cell r="N52">
            <v>0.49419999999999997</v>
          </cell>
        </row>
        <row r="53">
          <cell r="M53" t="str">
            <v>004507</v>
          </cell>
          <cell r="N53">
            <v>0.49419999999999997</v>
          </cell>
        </row>
        <row r="54">
          <cell r="M54" t="str">
            <v>004507</v>
          </cell>
          <cell r="N54">
            <v>1</v>
          </cell>
        </row>
        <row r="55">
          <cell r="M55" t="str">
            <v>004532</v>
          </cell>
          <cell r="N55">
            <v>0.49419999999999997</v>
          </cell>
        </row>
        <row r="56">
          <cell r="M56" t="str">
            <v>004532</v>
          </cell>
          <cell r="N56">
            <v>0.49419999999999997</v>
          </cell>
        </row>
        <row r="57">
          <cell r="M57" t="str">
            <v>004535</v>
          </cell>
          <cell r="N57">
            <v>0.49419999999999997</v>
          </cell>
        </row>
        <row r="58">
          <cell r="M58" t="str">
            <v>004535</v>
          </cell>
          <cell r="N58">
            <v>0.49419999999999997</v>
          </cell>
        </row>
        <row r="59">
          <cell r="M59">
            <v>0</v>
          </cell>
          <cell r="N59">
            <v>0</v>
          </cell>
        </row>
        <row r="60">
          <cell r="M60">
            <v>0</v>
          </cell>
          <cell r="N60">
            <v>0</v>
          </cell>
        </row>
        <row r="61">
          <cell r="M61" t="str">
            <v>004538</v>
          </cell>
          <cell r="N61">
            <v>0.49419999999999997</v>
          </cell>
        </row>
        <row r="62">
          <cell r="M62" t="str">
            <v>004538</v>
          </cell>
          <cell r="N62">
            <v>0.49419999999999997</v>
          </cell>
        </row>
        <row r="63">
          <cell r="M63" t="str">
            <v>004601</v>
          </cell>
          <cell r="N63">
            <v>0.49419999999999997</v>
          </cell>
        </row>
        <row r="64">
          <cell r="M64" t="str">
            <v>004601</v>
          </cell>
          <cell r="N64">
            <v>0.49419999999999997</v>
          </cell>
        </row>
        <row r="65">
          <cell r="M65" t="str">
            <v>004601</v>
          </cell>
          <cell r="N65">
            <v>0.49419999999999997</v>
          </cell>
        </row>
        <row r="66">
          <cell r="M66" t="str">
            <v>004601</v>
          </cell>
          <cell r="N66">
            <v>0.49419999999999997</v>
          </cell>
        </row>
        <row r="67">
          <cell r="M67" t="str">
            <v>004601</v>
          </cell>
          <cell r="N67">
            <v>0.49419999999999997</v>
          </cell>
        </row>
        <row r="68">
          <cell r="M68" t="str">
            <v>004601</v>
          </cell>
          <cell r="N68">
            <v>0.49419999999999997</v>
          </cell>
        </row>
        <row r="69">
          <cell r="M69" t="str">
            <v>004601</v>
          </cell>
          <cell r="N69">
            <v>1</v>
          </cell>
        </row>
        <row r="70">
          <cell r="M70" t="str">
            <v>004607</v>
          </cell>
          <cell r="N70">
            <v>0.49419999999999997</v>
          </cell>
        </row>
        <row r="71">
          <cell r="M71" t="str">
            <v>004607</v>
          </cell>
          <cell r="N71">
            <v>0.49419999999999997</v>
          </cell>
        </row>
        <row r="72">
          <cell r="M72" t="str">
            <v>004607</v>
          </cell>
          <cell r="N72">
            <v>0.49419999999999997</v>
          </cell>
        </row>
        <row r="73">
          <cell r="M73" t="str">
            <v>004607</v>
          </cell>
          <cell r="N73">
            <v>0.49419999999999997</v>
          </cell>
        </row>
        <row r="74">
          <cell r="M74" t="str">
            <v>004607</v>
          </cell>
          <cell r="N74">
            <v>1</v>
          </cell>
        </row>
        <row r="75">
          <cell r="M75" t="str">
            <v>004701</v>
          </cell>
          <cell r="N75">
            <v>0.49419999999999997</v>
          </cell>
        </row>
        <row r="76">
          <cell r="M76" t="str">
            <v>004701</v>
          </cell>
          <cell r="N76">
            <v>0.49419999999999997</v>
          </cell>
        </row>
        <row r="77">
          <cell r="M77" t="str">
            <v>004707</v>
          </cell>
          <cell r="N77">
            <v>0.49419999999999997</v>
          </cell>
        </row>
        <row r="78">
          <cell r="M78" t="str">
            <v>004707</v>
          </cell>
          <cell r="N78">
            <v>0.49419999999999997</v>
          </cell>
        </row>
        <row r="79">
          <cell r="M79" t="str">
            <v>004707</v>
          </cell>
          <cell r="N79">
            <v>0.49419999999999997</v>
          </cell>
        </row>
        <row r="80">
          <cell r="M80" t="str">
            <v>004707</v>
          </cell>
          <cell r="N80">
            <v>0.49419999999999997</v>
          </cell>
        </row>
        <row r="81">
          <cell r="M81" t="str">
            <v>004707</v>
          </cell>
          <cell r="N81">
            <v>1</v>
          </cell>
        </row>
        <row r="82">
          <cell r="M82">
            <v>0</v>
          </cell>
          <cell r="N82">
            <v>0</v>
          </cell>
        </row>
        <row r="83">
          <cell r="M83" t="str">
            <v>004738</v>
          </cell>
          <cell r="N83">
            <v>0.49419999999999997</v>
          </cell>
        </row>
        <row r="84">
          <cell r="M84" t="str">
            <v>004738</v>
          </cell>
          <cell r="N84">
            <v>0.49419999999999997</v>
          </cell>
        </row>
        <row r="85">
          <cell r="M85" t="str">
            <v>004738</v>
          </cell>
          <cell r="N85">
            <v>0.49419999999999997</v>
          </cell>
        </row>
        <row r="86">
          <cell r="M86" t="str">
            <v>004801</v>
          </cell>
          <cell r="N86">
            <v>0.49419999999999997</v>
          </cell>
        </row>
        <row r="87">
          <cell r="M87" t="str">
            <v>004801</v>
          </cell>
          <cell r="N87">
            <v>0.49419999999999997</v>
          </cell>
        </row>
        <row r="88">
          <cell r="M88" t="str">
            <v>004801</v>
          </cell>
          <cell r="N88">
            <v>0.49419999999999997</v>
          </cell>
        </row>
        <row r="89">
          <cell r="M89" t="str">
            <v>004801</v>
          </cell>
          <cell r="N89">
            <v>0.49419999999999997</v>
          </cell>
        </row>
        <row r="90">
          <cell r="M90" t="str">
            <v>004801</v>
          </cell>
          <cell r="N90">
            <v>0.49419999999999997</v>
          </cell>
        </row>
        <row r="91">
          <cell r="M91" t="str">
            <v>004801</v>
          </cell>
          <cell r="N91">
            <v>0.49419999999999997</v>
          </cell>
        </row>
        <row r="92">
          <cell r="M92" t="str">
            <v>004801</v>
          </cell>
          <cell r="N92">
            <v>1</v>
          </cell>
        </row>
        <row r="93">
          <cell r="M93">
            <v>0</v>
          </cell>
          <cell r="N93">
            <v>0</v>
          </cell>
        </row>
        <row r="94">
          <cell r="M94">
            <v>0</v>
          </cell>
          <cell r="N94">
            <v>0</v>
          </cell>
        </row>
        <row r="95">
          <cell r="M95" t="str">
            <v>004851</v>
          </cell>
          <cell r="N95">
            <v>0.49419999999999997</v>
          </cell>
        </row>
        <row r="96">
          <cell r="M96" t="str">
            <v>004851</v>
          </cell>
          <cell r="N96">
            <v>0.49419999999999997</v>
          </cell>
        </row>
        <row r="97">
          <cell r="M97" t="str">
            <v>004851</v>
          </cell>
          <cell r="N97">
            <v>0.49419999999999997</v>
          </cell>
        </row>
        <row r="98">
          <cell r="M98" t="str">
            <v>004851</v>
          </cell>
          <cell r="N98">
            <v>0.49419999999999997</v>
          </cell>
        </row>
        <row r="99">
          <cell r="M99" t="str">
            <v>004851</v>
          </cell>
          <cell r="N99">
            <v>0.49419999999999997</v>
          </cell>
        </row>
        <row r="100">
          <cell r="M100" t="str">
            <v>004901</v>
          </cell>
          <cell r="N100">
            <v>0.49419999999999997</v>
          </cell>
        </row>
        <row r="101">
          <cell r="M101" t="str">
            <v>004901</v>
          </cell>
          <cell r="N101">
            <v>0.49419999999999997</v>
          </cell>
        </row>
        <row r="102">
          <cell r="M102" t="str">
            <v>004901</v>
          </cell>
          <cell r="N102">
            <v>0.49419999999999997</v>
          </cell>
        </row>
        <row r="103">
          <cell r="M103" t="str">
            <v>004901</v>
          </cell>
          <cell r="N103">
            <v>0.49419999999999997</v>
          </cell>
        </row>
        <row r="104">
          <cell r="M104" t="str">
            <v>005001</v>
          </cell>
          <cell r="N104">
            <v>0.49419999999999997</v>
          </cell>
        </row>
        <row r="105">
          <cell r="M105" t="str">
            <v>005001</v>
          </cell>
          <cell r="N105">
            <v>0.49419999999999997</v>
          </cell>
        </row>
        <row r="106">
          <cell r="M106" t="str">
            <v>005001</v>
          </cell>
          <cell r="N106">
            <v>0.49419999999999997</v>
          </cell>
        </row>
        <row r="107">
          <cell r="M107" t="str">
            <v>005001</v>
          </cell>
          <cell r="N107">
            <v>1</v>
          </cell>
        </row>
        <row r="108">
          <cell r="M108" t="str">
            <v>005101</v>
          </cell>
          <cell r="N108">
            <v>0.49419999999999997</v>
          </cell>
        </row>
        <row r="109">
          <cell r="M109" t="str">
            <v>005101</v>
          </cell>
          <cell r="N109">
            <v>0.49419999999999997</v>
          </cell>
        </row>
        <row r="110">
          <cell r="M110" t="str">
            <v>005101</v>
          </cell>
          <cell r="N110">
            <v>0.49419999999999997</v>
          </cell>
        </row>
        <row r="111">
          <cell r="M111" t="str">
            <v>005101</v>
          </cell>
          <cell r="N111">
            <v>0.49419999999999997</v>
          </cell>
        </row>
        <row r="112">
          <cell r="M112" t="str">
            <v>005101</v>
          </cell>
          <cell r="N112">
            <v>1</v>
          </cell>
        </row>
        <row r="113">
          <cell r="M113" t="str">
            <v>005401</v>
          </cell>
          <cell r="N113">
            <v>0.49419999999999997</v>
          </cell>
        </row>
        <row r="114">
          <cell r="M114" t="str">
            <v>005401</v>
          </cell>
          <cell r="N114">
            <v>0.49419999999999997</v>
          </cell>
        </row>
        <row r="115">
          <cell r="M115" t="str">
            <v>005401</v>
          </cell>
          <cell r="N115">
            <v>0.49419999999999997</v>
          </cell>
        </row>
        <row r="116">
          <cell r="M116" t="str">
            <v>005401</v>
          </cell>
          <cell r="N116">
            <v>0.49419999999999997</v>
          </cell>
        </row>
        <row r="117">
          <cell r="M117" t="str">
            <v>005401</v>
          </cell>
          <cell r="N117">
            <v>1</v>
          </cell>
        </row>
        <row r="118">
          <cell r="M118" t="str">
            <v>005601</v>
          </cell>
          <cell r="N118">
            <v>0.49419999999999997</v>
          </cell>
        </row>
        <row r="119">
          <cell r="M119" t="str">
            <v>005601</v>
          </cell>
          <cell r="N119">
            <v>0.49419999999999997</v>
          </cell>
        </row>
        <row r="120">
          <cell r="M120" t="str">
            <v>005601</v>
          </cell>
          <cell r="N120">
            <v>0.49419999999999997</v>
          </cell>
        </row>
        <row r="121">
          <cell r="M121" t="str">
            <v>005601</v>
          </cell>
          <cell r="N121">
            <v>0.49419999999999997</v>
          </cell>
        </row>
        <row r="122">
          <cell r="M122" t="str">
            <v>005601</v>
          </cell>
          <cell r="N122">
            <v>1</v>
          </cell>
        </row>
        <row r="123">
          <cell r="M123" t="str">
            <v>005607</v>
          </cell>
          <cell r="N123">
            <v>0.49419999999999997</v>
          </cell>
        </row>
        <row r="124">
          <cell r="M124" t="str">
            <v>005607</v>
          </cell>
          <cell r="N124">
            <v>0.49419999999999997</v>
          </cell>
        </row>
        <row r="125">
          <cell r="M125" t="str">
            <v>005607</v>
          </cell>
          <cell r="N125">
            <v>0.49419999999999997</v>
          </cell>
        </row>
        <row r="126">
          <cell r="M126" t="str">
            <v>005607</v>
          </cell>
          <cell r="N126">
            <v>0.49419999999999997</v>
          </cell>
        </row>
        <row r="127">
          <cell r="M127" t="str">
            <v>005607</v>
          </cell>
          <cell r="N127">
            <v>0.49419999999999997</v>
          </cell>
        </row>
        <row r="128">
          <cell r="M128" t="str">
            <v>005607</v>
          </cell>
          <cell r="N128">
            <v>1</v>
          </cell>
        </row>
        <row r="129">
          <cell r="M129" t="str">
            <v>005701</v>
          </cell>
          <cell r="N129">
            <v>0.49419999999999997</v>
          </cell>
        </row>
        <row r="130">
          <cell r="M130" t="str">
            <v>005701</v>
          </cell>
          <cell r="N130">
            <v>0.49419999999999997</v>
          </cell>
        </row>
        <row r="131">
          <cell r="M131" t="str">
            <v>005701</v>
          </cell>
          <cell r="N131">
            <v>0.49419999999999997</v>
          </cell>
        </row>
        <row r="132">
          <cell r="M132" t="str">
            <v>005701</v>
          </cell>
          <cell r="N132">
            <v>0.49419999999999997</v>
          </cell>
        </row>
        <row r="133">
          <cell r="M133" t="str">
            <v>005701</v>
          </cell>
          <cell r="N133">
            <v>0.49419999999999997</v>
          </cell>
        </row>
        <row r="134">
          <cell r="M134" t="str">
            <v>005701</v>
          </cell>
          <cell r="N134">
            <v>0.49419999999999997</v>
          </cell>
        </row>
        <row r="135">
          <cell r="M135" t="str">
            <v>005701</v>
          </cell>
          <cell r="N135">
            <v>1</v>
          </cell>
        </row>
        <row r="136">
          <cell r="M136" t="str">
            <v>005707</v>
          </cell>
          <cell r="N136">
            <v>0.49419999999999997</v>
          </cell>
        </row>
        <row r="137">
          <cell r="M137" t="str">
            <v>005707</v>
          </cell>
          <cell r="N137">
            <v>0.49419999999999997</v>
          </cell>
        </row>
        <row r="138">
          <cell r="M138" t="str">
            <v>005707</v>
          </cell>
          <cell r="N138">
            <v>0.49419999999999997</v>
          </cell>
        </row>
        <row r="139">
          <cell r="M139" t="str">
            <v>005707</v>
          </cell>
          <cell r="N139">
            <v>0.49419999999999997</v>
          </cell>
        </row>
        <row r="140">
          <cell r="M140" t="str">
            <v>005707</v>
          </cell>
          <cell r="N140">
            <v>1</v>
          </cell>
        </row>
        <row r="141">
          <cell r="M141" t="str">
            <v>005801</v>
          </cell>
          <cell r="N141">
            <v>0.49419999999999997</v>
          </cell>
        </row>
        <row r="142">
          <cell r="M142" t="str">
            <v>005801</v>
          </cell>
          <cell r="N142">
            <v>0.49419999999999997</v>
          </cell>
        </row>
        <row r="143">
          <cell r="M143" t="str">
            <v>005801</v>
          </cell>
          <cell r="N143">
            <v>1</v>
          </cell>
        </row>
        <row r="144">
          <cell r="M144" t="str">
            <v>005807</v>
          </cell>
          <cell r="N144">
            <v>0.49419999999999997</v>
          </cell>
        </row>
        <row r="145">
          <cell r="M145" t="str">
            <v>005807</v>
          </cell>
          <cell r="N145">
            <v>0.49419999999999997</v>
          </cell>
        </row>
        <row r="146">
          <cell r="M146" t="str">
            <v>005807</v>
          </cell>
          <cell r="N146">
            <v>1</v>
          </cell>
        </row>
        <row r="147">
          <cell r="M147" t="str">
            <v>005816</v>
          </cell>
          <cell r="N147">
            <v>0.49419999999999997</v>
          </cell>
        </row>
        <row r="148">
          <cell r="M148" t="str">
            <v>005816</v>
          </cell>
          <cell r="N148">
            <v>0.5</v>
          </cell>
        </row>
        <row r="149">
          <cell r="M149" t="str">
            <v>005816</v>
          </cell>
          <cell r="N149">
            <v>0.49419999999999997</v>
          </cell>
        </row>
        <row r="150">
          <cell r="M150" t="str">
            <v>005816</v>
          </cell>
          <cell r="N150">
            <v>0.5</v>
          </cell>
        </row>
        <row r="151">
          <cell r="M151" t="str">
            <v>005816</v>
          </cell>
          <cell r="N151">
            <v>1</v>
          </cell>
        </row>
        <row r="152">
          <cell r="M152" t="str">
            <v>005901</v>
          </cell>
          <cell r="N152">
            <v>0.49419999999999997</v>
          </cell>
        </row>
        <row r="153">
          <cell r="M153" t="str">
            <v>005901</v>
          </cell>
          <cell r="N153">
            <v>0.49419999999999997</v>
          </cell>
        </row>
        <row r="154">
          <cell r="M154" t="str">
            <v>005901</v>
          </cell>
          <cell r="N154">
            <v>0.49419999999999997</v>
          </cell>
        </row>
        <row r="155">
          <cell r="M155" t="str">
            <v>005901</v>
          </cell>
          <cell r="N155">
            <v>0.49419999999999997</v>
          </cell>
        </row>
        <row r="156">
          <cell r="M156" t="str">
            <v>005901</v>
          </cell>
          <cell r="N156">
            <v>0.49419999999999997</v>
          </cell>
        </row>
        <row r="157">
          <cell r="M157" t="str">
            <v>005901</v>
          </cell>
          <cell r="N157">
            <v>0.49419999999999997</v>
          </cell>
        </row>
        <row r="158">
          <cell r="M158" t="str">
            <v>005901</v>
          </cell>
          <cell r="N158">
            <v>1</v>
          </cell>
        </row>
        <row r="159">
          <cell r="M159">
            <v>0</v>
          </cell>
          <cell r="N159">
            <v>0</v>
          </cell>
        </row>
        <row r="160">
          <cell r="M160">
            <v>0</v>
          </cell>
          <cell r="N160">
            <v>0</v>
          </cell>
        </row>
        <row r="161">
          <cell r="M161">
            <v>0</v>
          </cell>
          <cell r="N161">
            <v>0</v>
          </cell>
        </row>
        <row r="162">
          <cell r="M162">
            <v>0</v>
          </cell>
          <cell r="N162">
            <v>0</v>
          </cell>
        </row>
        <row r="163">
          <cell r="M163">
            <v>0</v>
          </cell>
          <cell r="N163">
            <v>0</v>
          </cell>
        </row>
        <row r="164">
          <cell r="M164">
            <v>0</v>
          </cell>
          <cell r="N164">
            <v>0</v>
          </cell>
        </row>
        <row r="165">
          <cell r="M165">
            <v>0</v>
          </cell>
          <cell r="N165">
            <v>0</v>
          </cell>
        </row>
        <row r="166">
          <cell r="M166">
            <v>0</v>
          </cell>
          <cell r="N166">
            <v>0</v>
          </cell>
        </row>
        <row r="167">
          <cell r="M167">
            <v>0</v>
          </cell>
          <cell r="N167">
            <v>0</v>
          </cell>
        </row>
        <row r="168">
          <cell r="M168">
            <v>0</v>
          </cell>
          <cell r="N168">
            <v>0</v>
          </cell>
        </row>
        <row r="169">
          <cell r="M169">
            <v>0</v>
          </cell>
          <cell r="N169">
            <v>0</v>
          </cell>
        </row>
        <row r="170">
          <cell r="M170">
            <v>0</v>
          </cell>
          <cell r="N170">
            <v>0</v>
          </cell>
        </row>
        <row r="171">
          <cell r="M171">
            <v>0</v>
          </cell>
          <cell r="N171">
            <v>0</v>
          </cell>
        </row>
        <row r="172">
          <cell r="M172">
            <v>0</v>
          </cell>
          <cell r="N172">
            <v>0</v>
          </cell>
        </row>
        <row r="173">
          <cell r="M173">
            <v>0</v>
          </cell>
          <cell r="N173">
            <v>0</v>
          </cell>
        </row>
        <row r="174">
          <cell r="M174">
            <v>0</v>
          </cell>
          <cell r="N174">
            <v>0</v>
          </cell>
        </row>
        <row r="175">
          <cell r="M175">
            <v>0</v>
          </cell>
          <cell r="N175">
            <v>0</v>
          </cell>
        </row>
        <row r="176">
          <cell r="M176">
            <v>0</v>
          </cell>
          <cell r="N176">
            <v>0</v>
          </cell>
        </row>
        <row r="177">
          <cell r="M177">
            <v>0</v>
          </cell>
          <cell r="N177">
            <v>0</v>
          </cell>
        </row>
        <row r="178">
          <cell r="M178">
            <v>0</v>
          </cell>
          <cell r="N178">
            <v>0</v>
          </cell>
        </row>
        <row r="179">
          <cell r="M179">
            <v>0</v>
          </cell>
          <cell r="N179">
            <v>0</v>
          </cell>
        </row>
        <row r="180">
          <cell r="M180">
            <v>0</v>
          </cell>
          <cell r="N180">
            <v>0</v>
          </cell>
        </row>
        <row r="181">
          <cell r="M181">
            <v>0</v>
          </cell>
          <cell r="N181">
            <v>0</v>
          </cell>
        </row>
        <row r="182">
          <cell r="M182">
            <v>0</v>
          </cell>
          <cell r="N182">
            <v>0</v>
          </cell>
        </row>
        <row r="183">
          <cell r="M183">
            <v>0</v>
          </cell>
          <cell r="N183">
            <v>0</v>
          </cell>
        </row>
        <row r="184">
          <cell r="M184">
            <v>0</v>
          </cell>
          <cell r="N184">
            <v>0</v>
          </cell>
        </row>
        <row r="185">
          <cell r="M185">
            <v>0</v>
          </cell>
          <cell r="N185">
            <v>0</v>
          </cell>
        </row>
        <row r="186">
          <cell r="M186">
            <v>0</v>
          </cell>
          <cell r="N186">
            <v>0</v>
          </cell>
        </row>
        <row r="187">
          <cell r="M187">
            <v>0</v>
          </cell>
          <cell r="N187">
            <v>0</v>
          </cell>
        </row>
        <row r="188">
          <cell r="M188">
            <v>0</v>
          </cell>
          <cell r="N188">
            <v>0</v>
          </cell>
        </row>
        <row r="189">
          <cell r="M189">
            <v>0</v>
          </cell>
          <cell r="N189">
            <v>0</v>
          </cell>
        </row>
        <row r="190">
          <cell r="M190">
            <v>0</v>
          </cell>
          <cell r="N190">
            <v>0</v>
          </cell>
        </row>
        <row r="191">
          <cell r="M191">
            <v>0</v>
          </cell>
          <cell r="N191">
            <v>0</v>
          </cell>
        </row>
        <row r="192">
          <cell r="M192">
            <v>0</v>
          </cell>
          <cell r="N192">
            <v>0</v>
          </cell>
        </row>
        <row r="193">
          <cell r="M193">
            <v>0</v>
          </cell>
          <cell r="N193">
            <v>0</v>
          </cell>
        </row>
        <row r="194">
          <cell r="M194">
            <v>0</v>
          </cell>
          <cell r="N194">
            <v>0</v>
          </cell>
        </row>
        <row r="195">
          <cell r="M195">
            <v>0</v>
          </cell>
          <cell r="N195">
            <v>0</v>
          </cell>
        </row>
        <row r="196">
          <cell r="M196">
            <v>0</v>
          </cell>
          <cell r="N196">
            <v>0</v>
          </cell>
        </row>
        <row r="197">
          <cell r="M197">
            <v>0</v>
          </cell>
          <cell r="N197">
            <v>0</v>
          </cell>
        </row>
        <row r="198">
          <cell r="M198">
            <v>0</v>
          </cell>
          <cell r="N198">
            <v>0</v>
          </cell>
        </row>
        <row r="199">
          <cell r="M199">
            <v>0</v>
          </cell>
          <cell r="N199">
            <v>0</v>
          </cell>
        </row>
        <row r="200">
          <cell r="M200">
            <v>0</v>
          </cell>
          <cell r="N200">
            <v>0</v>
          </cell>
        </row>
        <row r="201">
          <cell r="M201">
            <v>0</v>
          </cell>
          <cell r="N201">
            <v>0</v>
          </cell>
        </row>
        <row r="202">
          <cell r="M202">
            <v>0</v>
          </cell>
          <cell r="N202">
            <v>0</v>
          </cell>
        </row>
        <row r="203">
          <cell r="M203">
            <v>0</v>
          </cell>
          <cell r="N203">
            <v>0</v>
          </cell>
        </row>
        <row r="204">
          <cell r="M204">
            <v>0</v>
          </cell>
          <cell r="N204">
            <v>0</v>
          </cell>
        </row>
        <row r="205">
          <cell r="M205">
            <v>0</v>
          </cell>
          <cell r="N205">
            <v>0</v>
          </cell>
        </row>
        <row r="206">
          <cell r="M206">
            <v>0</v>
          </cell>
          <cell r="N206">
            <v>0</v>
          </cell>
        </row>
        <row r="207">
          <cell r="M207">
            <v>0</v>
          </cell>
          <cell r="N207">
            <v>0</v>
          </cell>
        </row>
        <row r="208">
          <cell r="M208">
            <v>0</v>
          </cell>
          <cell r="N208">
            <v>0</v>
          </cell>
        </row>
        <row r="209">
          <cell r="M209">
            <v>0</v>
          </cell>
          <cell r="N209">
            <v>0</v>
          </cell>
        </row>
        <row r="210">
          <cell r="M210">
            <v>0</v>
          </cell>
          <cell r="N210">
            <v>0</v>
          </cell>
        </row>
        <row r="211">
          <cell r="M211">
            <v>0</v>
          </cell>
          <cell r="N211">
            <v>0</v>
          </cell>
        </row>
        <row r="212">
          <cell r="M212">
            <v>0</v>
          </cell>
          <cell r="N212">
            <v>0</v>
          </cell>
        </row>
        <row r="213">
          <cell r="M213">
            <v>0</v>
          </cell>
          <cell r="N213">
            <v>0</v>
          </cell>
        </row>
        <row r="214">
          <cell r="M214">
            <v>0</v>
          </cell>
          <cell r="N214">
            <v>0</v>
          </cell>
        </row>
        <row r="215">
          <cell r="M215">
            <v>0</v>
          </cell>
          <cell r="N215">
            <v>0</v>
          </cell>
        </row>
        <row r="216">
          <cell r="M216">
            <v>0</v>
          </cell>
          <cell r="N216">
            <v>0</v>
          </cell>
        </row>
        <row r="217">
          <cell r="M217">
            <v>0</v>
          </cell>
          <cell r="N217">
            <v>0</v>
          </cell>
        </row>
        <row r="218">
          <cell r="M218">
            <v>0</v>
          </cell>
          <cell r="N218">
            <v>0</v>
          </cell>
        </row>
        <row r="219">
          <cell r="M219">
            <v>0</v>
          </cell>
          <cell r="N219">
            <v>0</v>
          </cell>
        </row>
        <row r="220">
          <cell r="M220">
            <v>0</v>
          </cell>
          <cell r="N220">
            <v>0</v>
          </cell>
        </row>
        <row r="221">
          <cell r="M221">
            <v>0</v>
          </cell>
          <cell r="N221">
            <v>0</v>
          </cell>
        </row>
        <row r="222">
          <cell r="M222">
            <v>0</v>
          </cell>
          <cell r="N222">
            <v>0</v>
          </cell>
        </row>
        <row r="223">
          <cell r="M223">
            <v>0</v>
          </cell>
          <cell r="N223">
            <v>0</v>
          </cell>
        </row>
        <row r="224">
          <cell r="M224">
            <v>0</v>
          </cell>
          <cell r="N224">
            <v>0</v>
          </cell>
        </row>
        <row r="225">
          <cell r="M225">
            <v>0</v>
          </cell>
          <cell r="N225">
            <v>0</v>
          </cell>
        </row>
        <row r="226">
          <cell r="M226">
            <v>0</v>
          </cell>
          <cell r="N226">
            <v>0</v>
          </cell>
        </row>
        <row r="227">
          <cell r="M227">
            <v>0</v>
          </cell>
          <cell r="N227">
            <v>0</v>
          </cell>
        </row>
        <row r="228">
          <cell r="M228">
            <v>0</v>
          </cell>
          <cell r="N228">
            <v>0</v>
          </cell>
        </row>
        <row r="229">
          <cell r="M229">
            <v>0</v>
          </cell>
          <cell r="N229">
            <v>0</v>
          </cell>
        </row>
        <row r="230">
          <cell r="M230">
            <v>0</v>
          </cell>
          <cell r="N230">
            <v>0</v>
          </cell>
        </row>
        <row r="231">
          <cell r="M231">
            <v>0</v>
          </cell>
          <cell r="N231">
            <v>0</v>
          </cell>
        </row>
        <row r="232">
          <cell r="M232">
            <v>0</v>
          </cell>
          <cell r="N232">
            <v>0</v>
          </cell>
        </row>
        <row r="233">
          <cell r="M233">
            <v>0</v>
          </cell>
          <cell r="N233">
            <v>0</v>
          </cell>
        </row>
        <row r="234">
          <cell r="M234" t="str">
            <v>005907</v>
          </cell>
          <cell r="N234">
            <v>0.49419999999999997</v>
          </cell>
        </row>
        <row r="235">
          <cell r="M235" t="str">
            <v>005907</v>
          </cell>
          <cell r="N235">
            <v>0.49419999999999997</v>
          </cell>
        </row>
        <row r="236">
          <cell r="M236" t="str">
            <v>005907</v>
          </cell>
          <cell r="N236">
            <v>0.49419999999999997</v>
          </cell>
        </row>
        <row r="237">
          <cell r="M237" t="str">
            <v>005907</v>
          </cell>
          <cell r="N237">
            <v>1</v>
          </cell>
        </row>
        <row r="238">
          <cell r="M238" t="str">
            <v>006001</v>
          </cell>
          <cell r="N238">
            <v>0.49419999999999997</v>
          </cell>
        </row>
        <row r="239">
          <cell r="M239" t="str">
            <v>006001</v>
          </cell>
          <cell r="N239">
            <v>0.49419999999999997</v>
          </cell>
        </row>
        <row r="240">
          <cell r="M240" t="str">
            <v>006001</v>
          </cell>
          <cell r="N240">
            <v>0.49419999999999997</v>
          </cell>
        </row>
        <row r="241">
          <cell r="M241" t="str">
            <v>006001</v>
          </cell>
          <cell r="N241">
            <v>0.49419999999999997</v>
          </cell>
        </row>
        <row r="242">
          <cell r="M242" t="str">
            <v>006001</v>
          </cell>
          <cell r="N242">
            <v>0.49419999999999997</v>
          </cell>
        </row>
        <row r="243">
          <cell r="M243" t="str">
            <v>006001</v>
          </cell>
          <cell r="N243">
            <v>0.49419999999999997</v>
          </cell>
        </row>
        <row r="244">
          <cell r="M244" t="str">
            <v>006001</v>
          </cell>
          <cell r="N244">
            <v>1</v>
          </cell>
        </row>
        <row r="245">
          <cell r="M245" t="str">
            <v>006007</v>
          </cell>
          <cell r="N245">
            <v>0.49419999999999997</v>
          </cell>
        </row>
        <row r="246">
          <cell r="M246" t="str">
            <v>006007</v>
          </cell>
          <cell r="N246">
            <v>0.49419999999999997</v>
          </cell>
        </row>
        <row r="247">
          <cell r="M247" t="str">
            <v>006007</v>
          </cell>
          <cell r="N247">
            <v>0.49419999999999997</v>
          </cell>
        </row>
        <row r="248">
          <cell r="M248" t="str">
            <v>006007</v>
          </cell>
          <cell r="N248">
            <v>0.49419999999999997</v>
          </cell>
        </row>
        <row r="249">
          <cell r="M249" t="str">
            <v>006007</v>
          </cell>
          <cell r="N249">
            <v>1</v>
          </cell>
        </row>
        <row r="250">
          <cell r="M250" t="str">
            <v>006101</v>
          </cell>
          <cell r="N250">
            <v>0.49419999999999997</v>
          </cell>
        </row>
        <row r="251">
          <cell r="M251" t="str">
            <v>006101</v>
          </cell>
          <cell r="N251">
            <v>0.49419999999999997</v>
          </cell>
        </row>
        <row r="252">
          <cell r="M252" t="str">
            <v>006101</v>
          </cell>
          <cell r="N252">
            <v>0.49419999999999997</v>
          </cell>
        </row>
        <row r="253">
          <cell r="M253" t="str">
            <v>006101</v>
          </cell>
          <cell r="N253">
            <v>0.49419999999999997</v>
          </cell>
        </row>
        <row r="254">
          <cell r="M254" t="str">
            <v>006101</v>
          </cell>
          <cell r="N254">
            <v>0.49419999999999997</v>
          </cell>
        </row>
        <row r="255">
          <cell r="M255" t="str">
            <v>006101</v>
          </cell>
          <cell r="N255">
            <v>0.49419999999999997</v>
          </cell>
        </row>
        <row r="256">
          <cell r="M256" t="str">
            <v>006101</v>
          </cell>
          <cell r="N256">
            <v>1</v>
          </cell>
        </row>
        <row r="257">
          <cell r="M257" t="str">
            <v>006107</v>
          </cell>
          <cell r="N257">
            <v>0.49419999999999997</v>
          </cell>
        </row>
        <row r="258">
          <cell r="M258" t="str">
            <v>006107</v>
          </cell>
          <cell r="N258">
            <v>0.49419999999999997</v>
          </cell>
        </row>
        <row r="259">
          <cell r="M259" t="str">
            <v>006107</v>
          </cell>
          <cell r="N259">
            <v>0.49419999999999997</v>
          </cell>
        </row>
        <row r="260">
          <cell r="M260" t="str">
            <v>006107</v>
          </cell>
          <cell r="N260">
            <v>0.49419999999999997</v>
          </cell>
        </row>
        <row r="261">
          <cell r="M261" t="str">
            <v>006107</v>
          </cell>
          <cell r="N261">
            <v>1</v>
          </cell>
        </row>
        <row r="262">
          <cell r="M262" t="str">
            <v>006201</v>
          </cell>
          <cell r="N262">
            <v>0.49419999999999997</v>
          </cell>
        </row>
        <row r="263">
          <cell r="M263" t="str">
            <v>006201</v>
          </cell>
          <cell r="N263">
            <v>0.49419999999999997</v>
          </cell>
        </row>
        <row r="264">
          <cell r="M264" t="str">
            <v>006201</v>
          </cell>
          <cell r="N264">
            <v>0.49419999999999997</v>
          </cell>
        </row>
        <row r="265">
          <cell r="M265" t="str">
            <v>006201</v>
          </cell>
          <cell r="N265">
            <v>0.49419999999999997</v>
          </cell>
        </row>
        <row r="266">
          <cell r="M266" t="str">
            <v>006201</v>
          </cell>
          <cell r="N266">
            <v>0.49419999999999997</v>
          </cell>
        </row>
        <row r="267">
          <cell r="M267" t="str">
            <v>006301</v>
          </cell>
          <cell r="N267">
            <v>0.5</v>
          </cell>
        </row>
        <row r="268">
          <cell r="M268" t="str">
            <v>006301</v>
          </cell>
          <cell r="N268">
            <v>0.5</v>
          </cell>
        </row>
        <row r="269">
          <cell r="M269" t="str">
            <v>006301</v>
          </cell>
          <cell r="N269">
            <v>0.5</v>
          </cell>
        </row>
        <row r="270">
          <cell r="M270" t="str">
            <v>006301</v>
          </cell>
          <cell r="N270">
            <v>0.5</v>
          </cell>
        </row>
        <row r="271">
          <cell r="M271" t="str">
            <v>006301</v>
          </cell>
          <cell r="N271">
            <v>1</v>
          </cell>
        </row>
        <row r="272">
          <cell r="M272">
            <v>0</v>
          </cell>
          <cell r="N272">
            <v>0</v>
          </cell>
        </row>
        <row r="273">
          <cell r="M273" t="str">
            <v>006303</v>
          </cell>
          <cell r="N273">
            <v>0.5</v>
          </cell>
        </row>
        <row r="274">
          <cell r="M274" t="str">
            <v>006303</v>
          </cell>
          <cell r="N274">
            <v>0.5</v>
          </cell>
        </row>
        <row r="275">
          <cell r="M275" t="str">
            <v>006303</v>
          </cell>
          <cell r="N275">
            <v>0.5</v>
          </cell>
        </row>
        <row r="276">
          <cell r="M276" t="str">
            <v>006303</v>
          </cell>
          <cell r="N276">
            <v>0.35714299999999999</v>
          </cell>
        </row>
        <row r="277">
          <cell r="M277" t="str">
            <v>006303</v>
          </cell>
          <cell r="N277">
            <v>0.5</v>
          </cell>
        </row>
        <row r="278">
          <cell r="M278" t="str">
            <v>006303</v>
          </cell>
          <cell r="N278">
            <v>0.5</v>
          </cell>
        </row>
        <row r="279">
          <cell r="M279" t="str">
            <v>006303</v>
          </cell>
          <cell r="N279">
            <v>0.5</v>
          </cell>
        </row>
        <row r="280">
          <cell r="M280" t="str">
            <v>006303</v>
          </cell>
          <cell r="N280">
            <v>1</v>
          </cell>
        </row>
        <row r="281">
          <cell r="M281" t="str">
            <v>006401</v>
          </cell>
          <cell r="N281">
            <v>0.49419999999999997</v>
          </cell>
        </row>
        <row r="282">
          <cell r="M282" t="str">
            <v>006401</v>
          </cell>
          <cell r="N282">
            <v>0.49419999999999997</v>
          </cell>
        </row>
        <row r="283">
          <cell r="M283" t="str">
            <v>006401</v>
          </cell>
          <cell r="N283">
            <v>0.49419999999999997</v>
          </cell>
        </row>
        <row r="284">
          <cell r="M284" t="str">
            <v>006407</v>
          </cell>
          <cell r="N284">
            <v>0.49419999999999997</v>
          </cell>
        </row>
        <row r="285">
          <cell r="M285" t="str">
            <v>006407</v>
          </cell>
          <cell r="N285">
            <v>0.49419999999999997</v>
          </cell>
        </row>
        <row r="286">
          <cell r="M286" t="str">
            <v>006407</v>
          </cell>
          <cell r="N286">
            <v>0.49419999999999997</v>
          </cell>
        </row>
        <row r="287">
          <cell r="M287" t="str">
            <v>006451</v>
          </cell>
          <cell r="N287">
            <v>0.49419999999999997</v>
          </cell>
        </row>
        <row r="288">
          <cell r="M288">
            <v>0</v>
          </cell>
          <cell r="N288">
            <v>0</v>
          </cell>
        </row>
        <row r="289">
          <cell r="M289">
            <v>0</v>
          </cell>
          <cell r="N289">
            <v>0</v>
          </cell>
        </row>
        <row r="290">
          <cell r="M290">
            <v>0</v>
          </cell>
          <cell r="N290">
            <v>0</v>
          </cell>
        </row>
        <row r="291">
          <cell r="M291">
            <v>0</v>
          </cell>
          <cell r="N291">
            <v>0</v>
          </cell>
        </row>
        <row r="292">
          <cell r="M292" t="str">
            <v>006451</v>
          </cell>
          <cell r="N292">
            <v>1</v>
          </cell>
        </row>
        <row r="293">
          <cell r="M293">
            <v>0</v>
          </cell>
          <cell r="N293">
            <v>0</v>
          </cell>
        </row>
        <row r="294">
          <cell r="M294">
            <v>0</v>
          </cell>
          <cell r="N294">
            <v>0</v>
          </cell>
        </row>
        <row r="295">
          <cell r="M295">
            <v>0</v>
          </cell>
          <cell r="N295">
            <v>0</v>
          </cell>
        </row>
        <row r="296">
          <cell r="M296" t="str">
            <v>006501</v>
          </cell>
          <cell r="N296">
            <v>0.49419999999999997</v>
          </cell>
        </row>
        <row r="297">
          <cell r="M297">
            <v>0</v>
          </cell>
          <cell r="N297">
            <v>0</v>
          </cell>
        </row>
        <row r="298">
          <cell r="M298">
            <v>0</v>
          </cell>
          <cell r="N298">
            <v>0</v>
          </cell>
        </row>
        <row r="299">
          <cell r="M299">
            <v>0</v>
          </cell>
          <cell r="N299">
            <v>0</v>
          </cell>
        </row>
        <row r="300">
          <cell r="M300">
            <v>0</v>
          </cell>
          <cell r="N300">
            <v>0</v>
          </cell>
        </row>
        <row r="301">
          <cell r="M301" t="str">
            <v>006501</v>
          </cell>
          <cell r="N301">
            <v>1</v>
          </cell>
        </row>
        <row r="302">
          <cell r="M302">
            <v>0</v>
          </cell>
          <cell r="N302">
            <v>0</v>
          </cell>
        </row>
        <row r="303">
          <cell r="M303">
            <v>0</v>
          </cell>
          <cell r="N303">
            <v>0</v>
          </cell>
        </row>
        <row r="304">
          <cell r="M304" t="str">
            <v>006507</v>
          </cell>
          <cell r="N304">
            <v>0.49419999999999997</v>
          </cell>
        </row>
        <row r="305">
          <cell r="M305" t="str">
            <v>006507</v>
          </cell>
          <cell r="N305">
            <v>0.49419999999999997</v>
          </cell>
        </row>
        <row r="306">
          <cell r="M306" t="str">
            <v>006507</v>
          </cell>
          <cell r="N306">
            <v>0.49419999999999997</v>
          </cell>
        </row>
        <row r="307">
          <cell r="M307" t="str">
            <v>006507</v>
          </cell>
          <cell r="N307">
            <v>1</v>
          </cell>
        </row>
        <row r="308">
          <cell r="M308" t="str">
            <v>006601</v>
          </cell>
          <cell r="N308">
            <v>0.49419999999999997</v>
          </cell>
        </row>
        <row r="309">
          <cell r="M309" t="str">
            <v>006601</v>
          </cell>
          <cell r="N309">
            <v>0.49419999999999997</v>
          </cell>
        </row>
        <row r="310">
          <cell r="M310" t="str">
            <v>006601</v>
          </cell>
          <cell r="N310">
            <v>0.49419999999999997</v>
          </cell>
        </row>
        <row r="311">
          <cell r="M311" t="str">
            <v>006601</v>
          </cell>
          <cell r="N311">
            <v>0.49419999999999997</v>
          </cell>
        </row>
        <row r="312">
          <cell r="M312" t="str">
            <v>006601</v>
          </cell>
          <cell r="N312">
            <v>0.49419999999999997</v>
          </cell>
        </row>
        <row r="313">
          <cell r="M313" t="str">
            <v>006601</v>
          </cell>
          <cell r="N313">
            <v>0.49419999999999997</v>
          </cell>
        </row>
        <row r="314">
          <cell r="M314" t="str">
            <v>006601</v>
          </cell>
          <cell r="N314">
            <v>1</v>
          </cell>
        </row>
        <row r="315">
          <cell r="M315" t="str">
            <v>006607</v>
          </cell>
          <cell r="N315">
            <v>0.49419999999999997</v>
          </cell>
        </row>
        <row r="316">
          <cell r="M316" t="str">
            <v>006607</v>
          </cell>
          <cell r="N316">
            <v>0.49419999999999997</v>
          </cell>
        </row>
        <row r="317">
          <cell r="M317" t="str">
            <v>006607</v>
          </cell>
          <cell r="N317">
            <v>0.49419999999999997</v>
          </cell>
        </row>
        <row r="318">
          <cell r="M318" t="str">
            <v>006607</v>
          </cell>
          <cell r="N318">
            <v>1</v>
          </cell>
        </row>
        <row r="319">
          <cell r="M319" t="str">
            <v>006701</v>
          </cell>
          <cell r="N319">
            <v>0.49419999999999997</v>
          </cell>
        </row>
        <row r="320">
          <cell r="M320" t="str">
            <v>006701</v>
          </cell>
          <cell r="N320">
            <v>0.49419999999999997</v>
          </cell>
        </row>
        <row r="321">
          <cell r="M321" t="str">
            <v>006707</v>
          </cell>
          <cell r="N321">
            <v>0.49419999999999997</v>
          </cell>
        </row>
        <row r="322">
          <cell r="M322" t="str">
            <v>006707</v>
          </cell>
          <cell r="N322">
            <v>0.49419999999999997</v>
          </cell>
        </row>
        <row r="323">
          <cell r="M323" t="str">
            <v>006801</v>
          </cell>
          <cell r="N323">
            <v>0.49419999999999997</v>
          </cell>
        </row>
        <row r="324">
          <cell r="M324" t="str">
            <v>006801</v>
          </cell>
          <cell r="N324">
            <v>0.49419999999999997</v>
          </cell>
        </row>
        <row r="325">
          <cell r="M325" t="str">
            <v>006801</v>
          </cell>
          <cell r="N325">
            <v>0.49419999999999997</v>
          </cell>
        </row>
        <row r="326">
          <cell r="M326" t="str">
            <v>006801</v>
          </cell>
          <cell r="N326">
            <v>0.49419999999999997</v>
          </cell>
        </row>
        <row r="327">
          <cell r="M327" t="str">
            <v>006801</v>
          </cell>
          <cell r="N327">
            <v>1</v>
          </cell>
        </row>
        <row r="328">
          <cell r="M328" t="str">
            <v>006901</v>
          </cell>
          <cell r="N328">
            <v>0.49419999999999997</v>
          </cell>
        </row>
        <row r="329">
          <cell r="M329" t="str">
            <v>006901</v>
          </cell>
          <cell r="N329">
            <v>0.49419999999999997</v>
          </cell>
        </row>
        <row r="330">
          <cell r="M330" t="str">
            <v>006901</v>
          </cell>
          <cell r="N330">
            <v>0.49419999999999997</v>
          </cell>
        </row>
        <row r="331">
          <cell r="M331" t="str">
            <v>006901</v>
          </cell>
          <cell r="N331">
            <v>0.49419999999999997</v>
          </cell>
        </row>
        <row r="332">
          <cell r="M332" t="str">
            <v>006901</v>
          </cell>
          <cell r="N332">
            <v>0.49419999999999997</v>
          </cell>
        </row>
        <row r="333">
          <cell r="M333" t="str">
            <v>006901</v>
          </cell>
          <cell r="N333">
            <v>0.49419999999999997</v>
          </cell>
        </row>
        <row r="334">
          <cell r="M334" t="str">
            <v>006901</v>
          </cell>
          <cell r="N334">
            <v>1</v>
          </cell>
        </row>
        <row r="335">
          <cell r="M335" t="str">
            <v>006907</v>
          </cell>
          <cell r="N335">
            <v>0.49419999999999997</v>
          </cell>
        </row>
        <row r="336">
          <cell r="M336" t="str">
            <v>006907</v>
          </cell>
          <cell r="N336">
            <v>0.49419999999999997</v>
          </cell>
        </row>
        <row r="337">
          <cell r="M337" t="str">
            <v>006907</v>
          </cell>
          <cell r="N337">
            <v>0.49419999999999997</v>
          </cell>
        </row>
        <row r="338">
          <cell r="M338" t="str">
            <v>006907</v>
          </cell>
          <cell r="N338">
            <v>1</v>
          </cell>
        </row>
        <row r="339">
          <cell r="M339" t="str">
            <v>007001</v>
          </cell>
          <cell r="N339">
            <v>0.49419999999999997</v>
          </cell>
        </row>
        <row r="340">
          <cell r="M340" t="str">
            <v>007001</v>
          </cell>
          <cell r="N340">
            <v>0.49419999999999997</v>
          </cell>
        </row>
        <row r="341">
          <cell r="M341" t="str">
            <v>007001</v>
          </cell>
          <cell r="N341">
            <v>1</v>
          </cell>
        </row>
        <row r="342">
          <cell r="M342" t="str">
            <v>007007</v>
          </cell>
          <cell r="N342">
            <v>0.49419999999999997</v>
          </cell>
        </row>
        <row r="343">
          <cell r="M343" t="str">
            <v>007007</v>
          </cell>
          <cell r="N343">
            <v>0.49419999999999997</v>
          </cell>
        </row>
        <row r="344">
          <cell r="M344" t="str">
            <v>007007</v>
          </cell>
          <cell r="N344">
            <v>1</v>
          </cell>
        </row>
        <row r="345">
          <cell r="M345" t="str">
            <v>007011</v>
          </cell>
          <cell r="N345">
            <v>0.5</v>
          </cell>
        </row>
        <row r="346">
          <cell r="M346">
            <v>0</v>
          </cell>
          <cell r="N346">
            <v>0</v>
          </cell>
        </row>
        <row r="347">
          <cell r="M347">
            <v>0</v>
          </cell>
          <cell r="N347">
            <v>0</v>
          </cell>
        </row>
        <row r="348">
          <cell r="M348" t="str">
            <v>007011</v>
          </cell>
          <cell r="N348">
            <v>0.49419999999999997</v>
          </cell>
        </row>
        <row r="349">
          <cell r="M349" t="str">
            <v>007011</v>
          </cell>
          <cell r="N349">
            <v>0.49419999999999997</v>
          </cell>
        </row>
        <row r="350">
          <cell r="M350" t="str">
            <v>007016</v>
          </cell>
          <cell r="N350">
            <v>0.5</v>
          </cell>
        </row>
        <row r="351">
          <cell r="M351" t="str">
            <v>007016</v>
          </cell>
          <cell r="N351">
            <v>0.5</v>
          </cell>
        </row>
        <row r="352">
          <cell r="M352" t="str">
            <v>007016</v>
          </cell>
          <cell r="N352">
            <v>1</v>
          </cell>
        </row>
        <row r="353">
          <cell r="M353" t="str">
            <v>007101</v>
          </cell>
          <cell r="N353">
            <v>0.49419999999999997</v>
          </cell>
        </row>
        <row r="354">
          <cell r="M354" t="str">
            <v>007101</v>
          </cell>
          <cell r="N354">
            <v>1</v>
          </cell>
        </row>
        <row r="355">
          <cell r="M355">
            <v>0</v>
          </cell>
          <cell r="N355">
            <v>0</v>
          </cell>
        </row>
        <row r="356">
          <cell r="M356">
            <v>0</v>
          </cell>
          <cell r="N356">
            <v>0</v>
          </cell>
        </row>
        <row r="357">
          <cell r="M357" t="str">
            <v>007101</v>
          </cell>
          <cell r="N357">
            <v>0.49419999999999997</v>
          </cell>
        </row>
        <row r="358">
          <cell r="M358">
            <v>0</v>
          </cell>
          <cell r="N358">
            <v>0</v>
          </cell>
        </row>
        <row r="359">
          <cell r="M359">
            <v>0</v>
          </cell>
          <cell r="N359">
            <v>0</v>
          </cell>
        </row>
        <row r="360">
          <cell r="M360">
            <v>0</v>
          </cell>
          <cell r="N360">
            <v>0</v>
          </cell>
        </row>
        <row r="361">
          <cell r="M361" t="str">
            <v>007107</v>
          </cell>
          <cell r="N361">
            <v>0.49419999999999997</v>
          </cell>
        </row>
        <row r="362">
          <cell r="M362" t="str">
            <v>007107</v>
          </cell>
          <cell r="N362">
            <v>0.49419999999999997</v>
          </cell>
        </row>
        <row r="363">
          <cell r="M363" t="str">
            <v>007107</v>
          </cell>
          <cell r="N363">
            <v>0.49419999999999997</v>
          </cell>
        </row>
        <row r="364">
          <cell r="M364" t="str">
            <v>007107</v>
          </cell>
          <cell r="N364">
            <v>1</v>
          </cell>
        </row>
        <row r="365">
          <cell r="M365" t="str">
            <v>007138</v>
          </cell>
          <cell r="N365">
            <v>0.49419999999999997</v>
          </cell>
        </row>
        <row r="366">
          <cell r="M366" t="str">
            <v>007138</v>
          </cell>
          <cell r="N366">
            <v>0.49419999999999997</v>
          </cell>
        </row>
        <row r="367">
          <cell r="M367" t="str">
            <v>007138</v>
          </cell>
          <cell r="N367">
            <v>0.49419999999999997</v>
          </cell>
        </row>
        <row r="368">
          <cell r="M368">
            <v>0</v>
          </cell>
          <cell r="N368">
            <v>0</v>
          </cell>
        </row>
        <row r="369">
          <cell r="M369">
            <v>0</v>
          </cell>
          <cell r="N369">
            <v>0</v>
          </cell>
        </row>
        <row r="370">
          <cell r="M370">
            <v>0</v>
          </cell>
          <cell r="N370">
            <v>0</v>
          </cell>
        </row>
        <row r="371">
          <cell r="M371" t="str">
            <v>007151</v>
          </cell>
          <cell r="N371">
            <v>0.49419999999999997</v>
          </cell>
        </row>
        <row r="372">
          <cell r="M372" t="str">
            <v>007151</v>
          </cell>
          <cell r="N372">
            <v>0.49419999999999997</v>
          </cell>
        </row>
        <row r="373">
          <cell r="M373" t="str">
            <v>007151</v>
          </cell>
          <cell r="N373">
            <v>0.49419999999999997</v>
          </cell>
        </row>
        <row r="374">
          <cell r="M374" t="str">
            <v>007151</v>
          </cell>
          <cell r="N374">
            <v>0.49419999999999997</v>
          </cell>
        </row>
        <row r="375">
          <cell r="M375" t="str">
            <v>007151</v>
          </cell>
          <cell r="N375">
            <v>0.49419999999999997</v>
          </cell>
        </row>
        <row r="376">
          <cell r="M376" t="str">
            <v>007151</v>
          </cell>
          <cell r="N376">
            <v>0.49419999999999997</v>
          </cell>
        </row>
        <row r="377">
          <cell r="M377" t="str">
            <v>007157</v>
          </cell>
          <cell r="N377">
            <v>0.49419999999999997</v>
          </cell>
        </row>
        <row r="378">
          <cell r="M378" t="str">
            <v>007157</v>
          </cell>
          <cell r="N378">
            <v>0.49419999999999997</v>
          </cell>
        </row>
        <row r="379">
          <cell r="M379" t="str">
            <v>007157</v>
          </cell>
          <cell r="N379">
            <v>0.49419999999999997</v>
          </cell>
        </row>
        <row r="380">
          <cell r="M380" t="str">
            <v>007157</v>
          </cell>
          <cell r="N380">
            <v>0.49419999999999997</v>
          </cell>
        </row>
        <row r="381">
          <cell r="M381" t="str">
            <v>007157</v>
          </cell>
          <cell r="N381">
            <v>0.49419999999999997</v>
          </cell>
        </row>
        <row r="382">
          <cell r="M382" t="str">
            <v>007157</v>
          </cell>
          <cell r="N382">
            <v>0.49419999999999997</v>
          </cell>
        </row>
        <row r="383">
          <cell r="M383" t="str">
            <v>007201</v>
          </cell>
          <cell r="N383">
            <v>0.49419999999999997</v>
          </cell>
        </row>
        <row r="384">
          <cell r="M384" t="str">
            <v>007201</v>
          </cell>
          <cell r="N384">
            <v>0.49419999999999997</v>
          </cell>
        </row>
        <row r="385">
          <cell r="M385" t="str">
            <v>007201</v>
          </cell>
          <cell r="N385">
            <v>0.49419999999999997</v>
          </cell>
        </row>
        <row r="386">
          <cell r="M386" t="str">
            <v>007201</v>
          </cell>
          <cell r="N386">
            <v>1</v>
          </cell>
        </row>
        <row r="387">
          <cell r="M387" t="str">
            <v>007301</v>
          </cell>
          <cell r="N387">
            <v>0.49419999999999997</v>
          </cell>
        </row>
        <row r="388">
          <cell r="M388" t="str">
            <v>007301</v>
          </cell>
          <cell r="N388">
            <v>0.49419999999999997</v>
          </cell>
        </row>
        <row r="389">
          <cell r="M389" t="str">
            <v>007301</v>
          </cell>
          <cell r="N389">
            <v>0.49419999999999997</v>
          </cell>
        </row>
        <row r="390">
          <cell r="M390" t="str">
            <v>007301</v>
          </cell>
          <cell r="N390">
            <v>0.49419999999999997</v>
          </cell>
        </row>
        <row r="391">
          <cell r="M391" t="str">
            <v>007301</v>
          </cell>
          <cell r="N391">
            <v>0.49419999999999997</v>
          </cell>
        </row>
        <row r="392">
          <cell r="M392" t="str">
            <v>007301</v>
          </cell>
          <cell r="N392">
            <v>1</v>
          </cell>
        </row>
        <row r="393">
          <cell r="M393">
            <v>0</v>
          </cell>
          <cell r="N393">
            <v>0</v>
          </cell>
        </row>
        <row r="394">
          <cell r="M394" t="str">
            <v>007307</v>
          </cell>
          <cell r="N394">
            <v>0.49419999999999997</v>
          </cell>
        </row>
        <row r="395">
          <cell r="M395" t="str">
            <v>007307</v>
          </cell>
          <cell r="N395">
            <v>0.49419999999999997</v>
          </cell>
        </row>
        <row r="396">
          <cell r="M396" t="str">
            <v>007307</v>
          </cell>
          <cell r="N396">
            <v>0.49419999999999997</v>
          </cell>
        </row>
        <row r="397">
          <cell r="M397" t="str">
            <v>007307</v>
          </cell>
          <cell r="N397">
            <v>1</v>
          </cell>
        </row>
        <row r="398">
          <cell r="M398">
            <v>0</v>
          </cell>
          <cell r="N398">
            <v>0</v>
          </cell>
        </row>
        <row r="399">
          <cell r="M399" t="str">
            <v>007338</v>
          </cell>
          <cell r="N399">
            <v>0.49419999999999997</v>
          </cell>
        </row>
        <row r="400">
          <cell r="M400" t="str">
            <v>007338</v>
          </cell>
          <cell r="N400">
            <v>0.49419999999999997</v>
          </cell>
        </row>
        <row r="401">
          <cell r="M401" t="str">
            <v>007338</v>
          </cell>
          <cell r="N401">
            <v>0.49419999999999997</v>
          </cell>
        </row>
        <row r="402">
          <cell r="M402" t="str">
            <v>007338</v>
          </cell>
          <cell r="N402">
            <v>0.49419999999999997</v>
          </cell>
        </row>
        <row r="403">
          <cell r="M403" t="str">
            <v>007338</v>
          </cell>
          <cell r="N403">
            <v>0.49419999999999997</v>
          </cell>
        </row>
        <row r="404">
          <cell r="M404" t="str">
            <v>007338</v>
          </cell>
          <cell r="N404">
            <v>0.49419999999999997</v>
          </cell>
        </row>
        <row r="405">
          <cell r="M405">
            <v>0</v>
          </cell>
          <cell r="N405">
            <v>0</v>
          </cell>
        </row>
        <row r="406">
          <cell r="M406" t="str">
            <v>007357</v>
          </cell>
          <cell r="N406">
            <v>0.49419999999999997</v>
          </cell>
        </row>
        <row r="407">
          <cell r="M407" t="str">
            <v>007357</v>
          </cell>
          <cell r="N407">
            <v>0.49419999999999997</v>
          </cell>
        </row>
        <row r="408">
          <cell r="M408" t="str">
            <v>007357</v>
          </cell>
          <cell r="N408">
            <v>0.49419999999999997</v>
          </cell>
        </row>
        <row r="409">
          <cell r="M409" t="str">
            <v>007357</v>
          </cell>
          <cell r="N409">
            <v>0.49419999999999997</v>
          </cell>
        </row>
        <row r="410">
          <cell r="M410" t="str">
            <v>007357</v>
          </cell>
          <cell r="N410">
            <v>0.49419999999999997</v>
          </cell>
        </row>
        <row r="411">
          <cell r="M411" t="str">
            <v>007357</v>
          </cell>
          <cell r="N411">
            <v>0.49419999999999997</v>
          </cell>
        </row>
        <row r="412">
          <cell r="M412" t="str">
            <v>007401</v>
          </cell>
          <cell r="N412">
            <v>0.49419999999999997</v>
          </cell>
        </row>
        <row r="413">
          <cell r="M413" t="str">
            <v>007401</v>
          </cell>
          <cell r="N413">
            <v>0.49419999999999997</v>
          </cell>
        </row>
        <row r="414">
          <cell r="M414" t="str">
            <v>007401</v>
          </cell>
          <cell r="N414">
            <v>0.49419999999999997</v>
          </cell>
        </row>
        <row r="415">
          <cell r="M415" t="str">
            <v>007401</v>
          </cell>
          <cell r="N415">
            <v>0.49419999999999997</v>
          </cell>
        </row>
        <row r="416">
          <cell r="M416" t="str">
            <v>007401</v>
          </cell>
          <cell r="N416">
            <v>0.49419999999999997</v>
          </cell>
        </row>
        <row r="417">
          <cell r="M417" t="str">
            <v>007401</v>
          </cell>
          <cell r="N417">
            <v>0.49419999999999997</v>
          </cell>
        </row>
        <row r="418">
          <cell r="M418" t="str">
            <v>007401</v>
          </cell>
          <cell r="N418">
            <v>1</v>
          </cell>
        </row>
        <row r="419">
          <cell r="M419" t="str">
            <v>007407</v>
          </cell>
          <cell r="N419">
            <v>0.49419999999999997</v>
          </cell>
        </row>
        <row r="420">
          <cell r="M420" t="str">
            <v>007407</v>
          </cell>
          <cell r="N420">
            <v>0.49419999999999997</v>
          </cell>
        </row>
        <row r="421">
          <cell r="M421" t="str">
            <v>007407</v>
          </cell>
          <cell r="N421">
            <v>0.49419999999999997</v>
          </cell>
        </row>
        <row r="422">
          <cell r="M422" t="str">
            <v>007407</v>
          </cell>
          <cell r="N422">
            <v>1</v>
          </cell>
        </row>
        <row r="423">
          <cell r="M423" t="str">
            <v>007501</v>
          </cell>
          <cell r="N423">
            <v>0.49419999999999997</v>
          </cell>
        </row>
        <row r="424">
          <cell r="M424" t="str">
            <v>007501</v>
          </cell>
          <cell r="N424">
            <v>0.49419999999999997</v>
          </cell>
        </row>
        <row r="425">
          <cell r="M425" t="str">
            <v>007501</v>
          </cell>
          <cell r="N425">
            <v>0.49419999999999997</v>
          </cell>
        </row>
        <row r="426">
          <cell r="M426" t="str">
            <v>007501</v>
          </cell>
          <cell r="N426">
            <v>0.49419999999999997</v>
          </cell>
        </row>
        <row r="427">
          <cell r="M427" t="str">
            <v>007501</v>
          </cell>
          <cell r="N427">
            <v>0.49419999999999997</v>
          </cell>
        </row>
        <row r="428">
          <cell r="M428" t="str">
            <v>007501</v>
          </cell>
          <cell r="N428">
            <v>0.49419999999999997</v>
          </cell>
        </row>
        <row r="429">
          <cell r="M429" t="str">
            <v>007501</v>
          </cell>
          <cell r="N429">
            <v>1</v>
          </cell>
        </row>
        <row r="430">
          <cell r="M430" t="str">
            <v>007507</v>
          </cell>
          <cell r="N430">
            <v>0.49419999999999997</v>
          </cell>
        </row>
        <row r="431">
          <cell r="M431" t="str">
            <v>007507</v>
          </cell>
          <cell r="N431">
            <v>0.49419999999999997</v>
          </cell>
        </row>
        <row r="432">
          <cell r="M432" t="str">
            <v>007507</v>
          </cell>
          <cell r="N432">
            <v>0.49419999999999997</v>
          </cell>
        </row>
        <row r="433">
          <cell r="M433" t="str">
            <v>007507</v>
          </cell>
          <cell r="N433">
            <v>1</v>
          </cell>
        </row>
        <row r="434">
          <cell r="M434" t="str">
            <v>007601</v>
          </cell>
          <cell r="N434">
            <v>0.49419999999999997</v>
          </cell>
        </row>
        <row r="435">
          <cell r="M435" t="str">
            <v>007601</v>
          </cell>
          <cell r="N435">
            <v>0.49419999999999997</v>
          </cell>
        </row>
        <row r="436">
          <cell r="M436" t="str">
            <v>007601</v>
          </cell>
          <cell r="N436">
            <v>0.49419999999999997</v>
          </cell>
        </row>
        <row r="437">
          <cell r="M437" t="str">
            <v>007601</v>
          </cell>
          <cell r="N437">
            <v>0.49419999999999997</v>
          </cell>
        </row>
        <row r="438">
          <cell r="M438" t="str">
            <v>007601</v>
          </cell>
          <cell r="N438">
            <v>0.49419999999999997</v>
          </cell>
        </row>
        <row r="439">
          <cell r="M439" t="str">
            <v>007601</v>
          </cell>
          <cell r="N439">
            <v>0.49419999999999997</v>
          </cell>
        </row>
        <row r="440">
          <cell r="M440" t="str">
            <v>007607</v>
          </cell>
          <cell r="N440">
            <v>0.49419999999999997</v>
          </cell>
        </row>
        <row r="441">
          <cell r="M441" t="str">
            <v>007607</v>
          </cell>
          <cell r="N441">
            <v>0.49419999999999997</v>
          </cell>
        </row>
        <row r="442">
          <cell r="M442" t="str">
            <v>007607</v>
          </cell>
          <cell r="N442">
            <v>0.49419999999999997</v>
          </cell>
        </row>
        <row r="443">
          <cell r="M443" t="str">
            <v>007607</v>
          </cell>
          <cell r="N443">
            <v>1</v>
          </cell>
        </row>
        <row r="444">
          <cell r="M444" t="str">
            <v>007607</v>
          </cell>
          <cell r="N444">
            <v>1</v>
          </cell>
        </row>
        <row r="445">
          <cell r="M445" t="str">
            <v>007701</v>
          </cell>
          <cell r="N445">
            <v>0.49419999999999997</v>
          </cell>
        </row>
        <row r="446">
          <cell r="M446" t="str">
            <v>007701</v>
          </cell>
          <cell r="N446">
            <v>0.49419999999999997</v>
          </cell>
        </row>
        <row r="447">
          <cell r="M447" t="str">
            <v>007701</v>
          </cell>
          <cell r="N447">
            <v>0.49419999999999997</v>
          </cell>
        </row>
        <row r="448">
          <cell r="M448" t="str">
            <v>007701</v>
          </cell>
          <cell r="N448">
            <v>0.49419999999999997</v>
          </cell>
        </row>
        <row r="449">
          <cell r="M449" t="str">
            <v>007701</v>
          </cell>
          <cell r="N449">
            <v>0.49419999999999997</v>
          </cell>
        </row>
        <row r="450">
          <cell r="M450" t="str">
            <v>007701</v>
          </cell>
          <cell r="N450">
            <v>0.49419999999999997</v>
          </cell>
        </row>
        <row r="451">
          <cell r="M451" t="str">
            <v>007701</v>
          </cell>
          <cell r="N451">
            <v>1</v>
          </cell>
        </row>
        <row r="452">
          <cell r="M452" t="str">
            <v>007707</v>
          </cell>
          <cell r="N452">
            <v>0.49419999999999997</v>
          </cell>
        </row>
        <row r="453">
          <cell r="M453" t="str">
            <v>007707</v>
          </cell>
          <cell r="N453">
            <v>0.49419999999999997</v>
          </cell>
        </row>
        <row r="454">
          <cell r="M454" t="str">
            <v>007707</v>
          </cell>
          <cell r="N454">
            <v>0.49419999999999997</v>
          </cell>
        </row>
        <row r="455">
          <cell r="M455" t="str">
            <v>007707</v>
          </cell>
          <cell r="N455">
            <v>1</v>
          </cell>
        </row>
        <row r="456">
          <cell r="M456" t="str">
            <v>007801</v>
          </cell>
          <cell r="N456">
            <v>0.49419999999999997</v>
          </cell>
        </row>
        <row r="457">
          <cell r="M457" t="str">
            <v>007801</v>
          </cell>
          <cell r="N457">
            <v>1</v>
          </cell>
        </row>
        <row r="458">
          <cell r="M458">
            <v>0</v>
          </cell>
          <cell r="N458">
            <v>0</v>
          </cell>
        </row>
        <row r="459">
          <cell r="M459">
            <v>0</v>
          </cell>
          <cell r="N459">
            <v>0</v>
          </cell>
        </row>
        <row r="460">
          <cell r="M460" t="str">
            <v>007801</v>
          </cell>
          <cell r="N460">
            <v>0.49419999999999997</v>
          </cell>
        </row>
        <row r="461">
          <cell r="M461">
            <v>0</v>
          </cell>
          <cell r="N461">
            <v>0</v>
          </cell>
        </row>
        <row r="462">
          <cell r="M462">
            <v>0</v>
          </cell>
          <cell r="N462">
            <v>0</v>
          </cell>
        </row>
        <row r="463">
          <cell r="M463">
            <v>0</v>
          </cell>
          <cell r="N463">
            <v>0</v>
          </cell>
        </row>
        <row r="464">
          <cell r="M464" t="str">
            <v>007807</v>
          </cell>
          <cell r="N464">
            <v>0.49419999999999997</v>
          </cell>
        </row>
        <row r="465">
          <cell r="M465" t="str">
            <v>007807</v>
          </cell>
          <cell r="N465">
            <v>0.49419999999999997</v>
          </cell>
        </row>
        <row r="466">
          <cell r="M466" t="str">
            <v>007807</v>
          </cell>
          <cell r="N466">
            <v>0.49419999999999997</v>
          </cell>
        </row>
        <row r="467">
          <cell r="M467" t="str">
            <v>007807</v>
          </cell>
          <cell r="N467">
            <v>1</v>
          </cell>
        </row>
        <row r="468">
          <cell r="M468" t="str">
            <v>007901</v>
          </cell>
          <cell r="N468">
            <v>0.49419999999999997</v>
          </cell>
        </row>
        <row r="469">
          <cell r="M469" t="str">
            <v>007901</v>
          </cell>
          <cell r="N469">
            <v>0.49419999999999997</v>
          </cell>
        </row>
        <row r="470">
          <cell r="M470" t="str">
            <v>007901</v>
          </cell>
          <cell r="N470">
            <v>0.49419999999999997</v>
          </cell>
        </row>
        <row r="471">
          <cell r="M471" t="str">
            <v>007901</v>
          </cell>
          <cell r="N471">
            <v>0.49419999999999997</v>
          </cell>
        </row>
        <row r="472">
          <cell r="M472" t="str">
            <v>007901</v>
          </cell>
          <cell r="N472">
            <v>0.49419999999999997</v>
          </cell>
        </row>
        <row r="473">
          <cell r="M473" t="str">
            <v>007901</v>
          </cell>
          <cell r="N473">
            <v>0.49419999999999997</v>
          </cell>
        </row>
        <row r="474">
          <cell r="M474" t="str">
            <v>007901</v>
          </cell>
          <cell r="N474">
            <v>1</v>
          </cell>
        </row>
        <row r="475">
          <cell r="M475">
            <v>0</v>
          </cell>
          <cell r="N475">
            <v>0</v>
          </cell>
        </row>
        <row r="476">
          <cell r="M476" t="str">
            <v>007907</v>
          </cell>
          <cell r="N476">
            <v>0.49419999999999997</v>
          </cell>
        </row>
        <row r="477">
          <cell r="M477" t="str">
            <v>007907</v>
          </cell>
          <cell r="N477">
            <v>0.49419999999999997</v>
          </cell>
        </row>
        <row r="478">
          <cell r="M478" t="str">
            <v>007907</v>
          </cell>
          <cell r="N478">
            <v>1</v>
          </cell>
        </row>
        <row r="479">
          <cell r="M479">
            <v>0</v>
          </cell>
          <cell r="N479">
            <v>0</v>
          </cell>
        </row>
        <row r="480">
          <cell r="M480">
            <v>0</v>
          </cell>
          <cell r="N480">
            <v>0</v>
          </cell>
        </row>
        <row r="481">
          <cell r="M481">
            <v>0</v>
          </cell>
          <cell r="N481">
            <v>0</v>
          </cell>
        </row>
        <row r="482">
          <cell r="M482" t="str">
            <v>008001</v>
          </cell>
          <cell r="N482">
            <v>0.49419999999999997</v>
          </cell>
        </row>
        <row r="483">
          <cell r="M483">
            <v>0</v>
          </cell>
          <cell r="N483">
            <v>0</v>
          </cell>
        </row>
        <row r="484">
          <cell r="M484">
            <v>0</v>
          </cell>
          <cell r="N484">
            <v>0</v>
          </cell>
        </row>
        <row r="485">
          <cell r="M485" t="str">
            <v>008001</v>
          </cell>
          <cell r="N485">
            <v>1</v>
          </cell>
        </row>
        <row r="486">
          <cell r="M486" t="str">
            <v>008007</v>
          </cell>
          <cell r="N486">
            <v>0.49419999999999997</v>
          </cell>
        </row>
        <row r="487">
          <cell r="M487" t="str">
            <v>008007</v>
          </cell>
          <cell r="N487">
            <v>0.49419999999999997</v>
          </cell>
        </row>
        <row r="488">
          <cell r="M488" t="str">
            <v>008007</v>
          </cell>
          <cell r="N488">
            <v>0.49419999999999997</v>
          </cell>
        </row>
        <row r="489">
          <cell r="M489" t="str">
            <v>008007</v>
          </cell>
          <cell r="N489">
            <v>1</v>
          </cell>
        </row>
        <row r="490">
          <cell r="M490" t="str">
            <v>008101</v>
          </cell>
          <cell r="N490">
            <v>0.49419999999999997</v>
          </cell>
        </row>
        <row r="491">
          <cell r="M491" t="str">
            <v>008101</v>
          </cell>
          <cell r="N491">
            <v>0.49419999999999997</v>
          </cell>
        </row>
        <row r="492">
          <cell r="M492" t="str">
            <v>008101</v>
          </cell>
          <cell r="N492">
            <v>0.49419999999999997</v>
          </cell>
        </row>
        <row r="493">
          <cell r="M493" t="str">
            <v>008101</v>
          </cell>
          <cell r="N493">
            <v>0.49419999999999997</v>
          </cell>
        </row>
        <row r="494">
          <cell r="M494" t="str">
            <v>008101</v>
          </cell>
          <cell r="N494">
            <v>0.49419999999999997</v>
          </cell>
        </row>
        <row r="495">
          <cell r="M495" t="str">
            <v>008101</v>
          </cell>
          <cell r="N495">
            <v>0.49419999999999997</v>
          </cell>
        </row>
        <row r="496">
          <cell r="M496" t="str">
            <v>008101</v>
          </cell>
          <cell r="N496">
            <v>1</v>
          </cell>
        </row>
        <row r="497">
          <cell r="M497" t="str">
            <v>008107</v>
          </cell>
          <cell r="N497">
            <v>0.49419999999999997</v>
          </cell>
        </row>
        <row r="498">
          <cell r="M498" t="str">
            <v>008107</v>
          </cell>
          <cell r="N498">
            <v>0.49419999999999997</v>
          </cell>
        </row>
        <row r="499">
          <cell r="M499" t="str">
            <v>008107</v>
          </cell>
          <cell r="N499">
            <v>0.49419999999999997</v>
          </cell>
        </row>
        <row r="500">
          <cell r="M500" t="str">
            <v>008107</v>
          </cell>
          <cell r="N500">
            <v>1</v>
          </cell>
        </row>
        <row r="501">
          <cell r="M501" t="str">
            <v>008201</v>
          </cell>
          <cell r="N501">
            <v>0.49419999999999997</v>
          </cell>
        </row>
        <row r="502">
          <cell r="M502" t="str">
            <v>008201</v>
          </cell>
          <cell r="N502">
            <v>0.49419999999999997</v>
          </cell>
        </row>
        <row r="503">
          <cell r="M503" t="str">
            <v>008201</v>
          </cell>
          <cell r="N503">
            <v>0.49419999999999997</v>
          </cell>
        </row>
        <row r="504">
          <cell r="M504" t="str">
            <v>008201</v>
          </cell>
          <cell r="N504">
            <v>0.49419999999999997</v>
          </cell>
        </row>
        <row r="505">
          <cell r="M505" t="str">
            <v>008201</v>
          </cell>
          <cell r="N505">
            <v>0.49419999999999997</v>
          </cell>
        </row>
        <row r="506">
          <cell r="M506" t="str">
            <v>008201</v>
          </cell>
          <cell r="N506">
            <v>0.49419999999999997</v>
          </cell>
        </row>
        <row r="507">
          <cell r="M507" t="str">
            <v>008201</v>
          </cell>
          <cell r="N507">
            <v>1</v>
          </cell>
        </row>
        <row r="508">
          <cell r="M508" t="str">
            <v>008207</v>
          </cell>
          <cell r="N508">
            <v>0.49419999999999997</v>
          </cell>
        </row>
        <row r="509">
          <cell r="M509" t="str">
            <v>008207</v>
          </cell>
          <cell r="N509">
            <v>0.49419999999999997</v>
          </cell>
        </row>
        <row r="510">
          <cell r="M510" t="str">
            <v>008207</v>
          </cell>
          <cell r="N510">
            <v>0.49419999999999997</v>
          </cell>
        </row>
        <row r="511">
          <cell r="M511" t="str">
            <v>008207</v>
          </cell>
          <cell r="N511">
            <v>1</v>
          </cell>
        </row>
        <row r="512">
          <cell r="M512" t="str">
            <v>008301</v>
          </cell>
          <cell r="N512">
            <v>0.49419999999999997</v>
          </cell>
        </row>
        <row r="513">
          <cell r="M513" t="str">
            <v>008301</v>
          </cell>
          <cell r="N513">
            <v>0.49419999999999997</v>
          </cell>
        </row>
        <row r="514">
          <cell r="M514" t="str">
            <v>008307</v>
          </cell>
          <cell r="N514">
            <v>0.49419999999999997</v>
          </cell>
        </row>
        <row r="515">
          <cell r="M515" t="str">
            <v>008307</v>
          </cell>
          <cell r="N515">
            <v>0.49419999999999997</v>
          </cell>
        </row>
        <row r="516">
          <cell r="M516" t="str">
            <v>008307</v>
          </cell>
          <cell r="N516">
            <v>0.49419999999999997</v>
          </cell>
        </row>
        <row r="517">
          <cell r="M517" t="str">
            <v>008307</v>
          </cell>
          <cell r="N517">
            <v>0.49419999999999997</v>
          </cell>
        </row>
        <row r="518">
          <cell r="M518" t="str">
            <v>008307</v>
          </cell>
          <cell r="N518">
            <v>1</v>
          </cell>
        </row>
        <row r="519">
          <cell r="M519" t="str">
            <v>012005</v>
          </cell>
          <cell r="N519">
            <v>1</v>
          </cell>
        </row>
        <row r="520">
          <cell r="M520" t="str">
            <v>012005</v>
          </cell>
          <cell r="N520">
            <v>1</v>
          </cell>
        </row>
        <row r="521">
          <cell r="M521" t="str">
            <v>012005</v>
          </cell>
          <cell r="N521">
            <v>1</v>
          </cell>
        </row>
        <row r="522">
          <cell r="M522" t="str">
            <v>012005</v>
          </cell>
          <cell r="N522">
            <v>1</v>
          </cell>
        </row>
        <row r="523">
          <cell r="M523">
            <v>0</v>
          </cell>
          <cell r="N523">
            <v>0</v>
          </cell>
        </row>
        <row r="524">
          <cell r="M524">
            <v>0</v>
          </cell>
          <cell r="N524">
            <v>0</v>
          </cell>
        </row>
        <row r="525">
          <cell r="M525">
            <v>0</v>
          </cell>
          <cell r="N525">
            <v>0</v>
          </cell>
        </row>
        <row r="526">
          <cell r="M526">
            <v>0</v>
          </cell>
          <cell r="N526">
            <v>0</v>
          </cell>
        </row>
        <row r="527">
          <cell r="M527" t="str">
            <v>012036</v>
          </cell>
          <cell r="N527">
            <v>1</v>
          </cell>
        </row>
        <row r="528">
          <cell r="M528">
            <v>0</v>
          </cell>
          <cell r="N528">
            <v>0</v>
          </cell>
        </row>
        <row r="529">
          <cell r="M529">
            <v>0</v>
          </cell>
          <cell r="N529">
            <v>0</v>
          </cell>
        </row>
        <row r="530">
          <cell r="M530" t="str">
            <v>012811</v>
          </cell>
          <cell r="N530">
            <v>0.5</v>
          </cell>
        </row>
        <row r="531">
          <cell r="M531" t="str">
            <v>012811</v>
          </cell>
          <cell r="N531">
            <v>0.5</v>
          </cell>
        </row>
        <row r="532">
          <cell r="M532" t="str">
            <v>013311</v>
          </cell>
          <cell r="N532">
            <v>0.5</v>
          </cell>
        </row>
        <row r="533">
          <cell r="M533" t="str">
            <v>013311</v>
          </cell>
          <cell r="N533">
            <v>0.5</v>
          </cell>
        </row>
        <row r="534">
          <cell r="M534" t="str">
            <v>013311</v>
          </cell>
          <cell r="N534">
            <v>0.5</v>
          </cell>
        </row>
        <row r="535">
          <cell r="M535" t="str">
            <v>013311</v>
          </cell>
          <cell r="N535">
            <v>1</v>
          </cell>
        </row>
        <row r="536">
          <cell r="M536" t="str">
            <v>013403</v>
          </cell>
          <cell r="N536">
            <v>0.5</v>
          </cell>
        </row>
        <row r="537">
          <cell r="M537" t="str">
            <v>013403</v>
          </cell>
          <cell r="N537">
            <v>0.5</v>
          </cell>
        </row>
        <row r="538">
          <cell r="M538" t="str">
            <v>013403</v>
          </cell>
          <cell r="N538">
            <v>0.5</v>
          </cell>
        </row>
        <row r="539">
          <cell r="M539" t="str">
            <v>013403</v>
          </cell>
          <cell r="N539">
            <v>0.5</v>
          </cell>
        </row>
        <row r="540">
          <cell r="M540" t="str">
            <v>013403</v>
          </cell>
          <cell r="N540">
            <v>0.5</v>
          </cell>
        </row>
        <row r="541">
          <cell r="M541" t="str">
            <v>013403</v>
          </cell>
          <cell r="N541">
            <v>1</v>
          </cell>
        </row>
        <row r="542">
          <cell r="M542" t="str">
            <v>013411</v>
          </cell>
          <cell r="N542">
            <v>0.5</v>
          </cell>
        </row>
        <row r="543">
          <cell r="M543" t="str">
            <v>013411</v>
          </cell>
          <cell r="N543">
            <v>0.5</v>
          </cell>
        </row>
        <row r="544">
          <cell r="M544" t="str">
            <v>013411</v>
          </cell>
          <cell r="N544">
            <v>0.5</v>
          </cell>
        </row>
        <row r="545">
          <cell r="M545" t="str">
            <v>013411</v>
          </cell>
          <cell r="N545">
            <v>1</v>
          </cell>
        </row>
        <row r="546">
          <cell r="M546" t="str">
            <v>013511</v>
          </cell>
          <cell r="N546">
            <v>0.5</v>
          </cell>
        </row>
        <row r="547">
          <cell r="M547" t="str">
            <v>013511</v>
          </cell>
          <cell r="N547">
            <v>0.5</v>
          </cell>
        </row>
        <row r="548">
          <cell r="M548" t="str">
            <v>013511</v>
          </cell>
          <cell r="N548">
            <v>1</v>
          </cell>
        </row>
        <row r="549">
          <cell r="M549" t="str">
            <v>013611</v>
          </cell>
          <cell r="N549">
            <v>0.5</v>
          </cell>
        </row>
        <row r="550">
          <cell r="M550" t="str">
            <v>013611</v>
          </cell>
          <cell r="N550">
            <v>0.5</v>
          </cell>
        </row>
        <row r="551">
          <cell r="M551" t="str">
            <v>013611</v>
          </cell>
          <cell r="N551">
            <v>0.5</v>
          </cell>
        </row>
        <row r="552">
          <cell r="M552" t="str">
            <v>013611</v>
          </cell>
          <cell r="N552">
            <v>1</v>
          </cell>
        </row>
        <row r="553">
          <cell r="M553">
            <v>0</v>
          </cell>
          <cell r="N553">
            <v>0</v>
          </cell>
        </row>
        <row r="554">
          <cell r="M554" t="str">
            <v>013635</v>
          </cell>
          <cell r="N554">
            <v>0.5</v>
          </cell>
        </row>
        <row r="555">
          <cell r="M555" t="str">
            <v>013635</v>
          </cell>
          <cell r="N555">
            <v>0.5</v>
          </cell>
        </row>
        <row r="556">
          <cell r="M556" t="str">
            <v>013711</v>
          </cell>
          <cell r="N556">
            <v>0.5</v>
          </cell>
        </row>
        <row r="557">
          <cell r="M557" t="str">
            <v>013711</v>
          </cell>
          <cell r="N557">
            <v>0.5</v>
          </cell>
        </row>
        <row r="558">
          <cell r="M558" t="str">
            <v>013711</v>
          </cell>
          <cell r="N558">
            <v>0.5</v>
          </cell>
        </row>
        <row r="559">
          <cell r="M559" t="str">
            <v>013711</v>
          </cell>
          <cell r="N559">
            <v>1</v>
          </cell>
        </row>
        <row r="560">
          <cell r="M560" t="str">
            <v>013811</v>
          </cell>
          <cell r="N560">
            <v>0.5</v>
          </cell>
        </row>
        <row r="561">
          <cell r="M561" t="str">
            <v>013811</v>
          </cell>
          <cell r="N561">
            <v>0.5</v>
          </cell>
        </row>
        <row r="562">
          <cell r="M562" t="str">
            <v>013811</v>
          </cell>
          <cell r="N562">
            <v>0.5</v>
          </cell>
        </row>
        <row r="563">
          <cell r="M563" t="str">
            <v>013811</v>
          </cell>
          <cell r="N563">
            <v>1</v>
          </cell>
        </row>
        <row r="564">
          <cell r="M564" t="str">
            <v>013911</v>
          </cell>
          <cell r="N564">
            <v>0.5</v>
          </cell>
        </row>
        <row r="565">
          <cell r="M565" t="str">
            <v>013911</v>
          </cell>
          <cell r="N565">
            <v>0.5</v>
          </cell>
        </row>
        <row r="566">
          <cell r="M566" t="str">
            <v>013911</v>
          </cell>
          <cell r="N566">
            <v>0.5</v>
          </cell>
        </row>
        <row r="567">
          <cell r="M567" t="str">
            <v>013911</v>
          </cell>
          <cell r="N567">
            <v>1</v>
          </cell>
        </row>
        <row r="568">
          <cell r="M568" t="str">
            <v>014011</v>
          </cell>
          <cell r="N568">
            <v>0.5</v>
          </cell>
        </row>
        <row r="569">
          <cell r="M569" t="str">
            <v>014011</v>
          </cell>
          <cell r="N569">
            <v>0.5</v>
          </cell>
        </row>
        <row r="570">
          <cell r="M570" t="str">
            <v>014011</v>
          </cell>
          <cell r="N570">
            <v>0.5</v>
          </cell>
        </row>
        <row r="571">
          <cell r="M571" t="str">
            <v>014011</v>
          </cell>
          <cell r="N571">
            <v>1</v>
          </cell>
        </row>
        <row r="572">
          <cell r="M572" t="str">
            <v>014211</v>
          </cell>
          <cell r="N572">
            <v>0.5</v>
          </cell>
        </row>
        <row r="573">
          <cell r="M573" t="str">
            <v>014211</v>
          </cell>
          <cell r="N573">
            <v>0.5</v>
          </cell>
        </row>
        <row r="574">
          <cell r="M574" t="str">
            <v>014211</v>
          </cell>
          <cell r="N574">
            <v>0.5</v>
          </cell>
        </row>
        <row r="575">
          <cell r="M575" t="str">
            <v>014211</v>
          </cell>
          <cell r="N575">
            <v>1</v>
          </cell>
        </row>
        <row r="576">
          <cell r="M576">
            <v>0</v>
          </cell>
          <cell r="N576">
            <v>0</v>
          </cell>
        </row>
        <row r="577">
          <cell r="M577">
            <v>0</v>
          </cell>
          <cell r="N577">
            <v>0</v>
          </cell>
        </row>
        <row r="578">
          <cell r="M578" t="str">
            <v>014311</v>
          </cell>
          <cell r="N578">
            <v>0.5</v>
          </cell>
        </row>
        <row r="579">
          <cell r="M579" t="str">
            <v>014311</v>
          </cell>
          <cell r="N579">
            <v>0.5</v>
          </cell>
        </row>
        <row r="580">
          <cell r="M580" t="str">
            <v>014311</v>
          </cell>
          <cell r="N580">
            <v>0.5</v>
          </cell>
        </row>
        <row r="581">
          <cell r="M581" t="str">
            <v>014311</v>
          </cell>
          <cell r="N581">
            <v>1</v>
          </cell>
        </row>
        <row r="582">
          <cell r="M582" t="str">
            <v>014411</v>
          </cell>
          <cell r="N582">
            <v>0.5</v>
          </cell>
        </row>
        <row r="583">
          <cell r="M583" t="str">
            <v>014411</v>
          </cell>
          <cell r="N583">
            <v>0.5</v>
          </cell>
        </row>
        <row r="584">
          <cell r="M584" t="str">
            <v>014411</v>
          </cell>
          <cell r="N584">
            <v>0.5</v>
          </cell>
        </row>
        <row r="585">
          <cell r="M585" t="str">
            <v>014411</v>
          </cell>
          <cell r="N585">
            <v>1</v>
          </cell>
        </row>
        <row r="586">
          <cell r="M586" t="str">
            <v>014503</v>
          </cell>
          <cell r="N586">
            <v>0.5</v>
          </cell>
        </row>
        <row r="587">
          <cell r="M587">
            <v>0</v>
          </cell>
          <cell r="N587">
            <v>0</v>
          </cell>
        </row>
        <row r="588">
          <cell r="M588">
            <v>0</v>
          </cell>
          <cell r="N588">
            <v>0</v>
          </cell>
        </row>
        <row r="589">
          <cell r="M589">
            <v>0</v>
          </cell>
          <cell r="N589">
            <v>0</v>
          </cell>
        </row>
        <row r="590">
          <cell r="M590" t="str">
            <v>014511</v>
          </cell>
          <cell r="N590">
            <v>0.5</v>
          </cell>
        </row>
        <row r="591">
          <cell r="M591" t="str">
            <v>014511</v>
          </cell>
          <cell r="N591">
            <v>0.5</v>
          </cell>
        </row>
        <row r="592">
          <cell r="M592" t="str">
            <v>014611</v>
          </cell>
          <cell r="N592">
            <v>0.5</v>
          </cell>
        </row>
        <row r="593">
          <cell r="M593" t="str">
            <v>014611</v>
          </cell>
          <cell r="N593">
            <v>0.5</v>
          </cell>
        </row>
        <row r="594">
          <cell r="M594" t="str">
            <v>014611</v>
          </cell>
          <cell r="N594">
            <v>0.5</v>
          </cell>
        </row>
        <row r="595">
          <cell r="M595" t="str">
            <v>014611</v>
          </cell>
          <cell r="N595">
            <v>1</v>
          </cell>
        </row>
        <row r="596">
          <cell r="M596">
            <v>0</v>
          </cell>
          <cell r="N596">
            <v>0</v>
          </cell>
        </row>
        <row r="597">
          <cell r="M597" t="str">
            <v>015005</v>
          </cell>
          <cell r="N597">
            <v>0.5</v>
          </cell>
        </row>
        <row r="598">
          <cell r="M598" t="str">
            <v>015005</v>
          </cell>
          <cell r="N598">
            <v>0.5</v>
          </cell>
        </row>
        <row r="599">
          <cell r="M599" t="str">
            <v>015005</v>
          </cell>
          <cell r="N599">
            <v>0.5</v>
          </cell>
        </row>
        <row r="600">
          <cell r="M600" t="str">
            <v>015005</v>
          </cell>
          <cell r="N600">
            <v>0.5</v>
          </cell>
        </row>
        <row r="601">
          <cell r="M601" t="str">
            <v>015005</v>
          </cell>
          <cell r="N601">
            <v>1</v>
          </cell>
        </row>
        <row r="602">
          <cell r="M602" t="str">
            <v>015403</v>
          </cell>
          <cell r="N602">
            <v>0.35714299999999999</v>
          </cell>
        </row>
        <row r="603">
          <cell r="M603" t="str">
            <v>015403</v>
          </cell>
          <cell r="N603">
            <v>0.35714299999999999</v>
          </cell>
        </row>
        <row r="604">
          <cell r="M604" t="str">
            <v>015403</v>
          </cell>
          <cell r="N604">
            <v>1</v>
          </cell>
        </row>
        <row r="605">
          <cell r="M605" t="str">
            <v>015503</v>
          </cell>
          <cell r="N605">
            <v>0.35714299999999999</v>
          </cell>
        </row>
        <row r="606">
          <cell r="M606" t="str">
            <v>015503</v>
          </cell>
          <cell r="N606">
            <v>0.35714299999999999</v>
          </cell>
        </row>
        <row r="607">
          <cell r="M607" t="str">
            <v>015503</v>
          </cell>
          <cell r="N607">
            <v>1</v>
          </cell>
        </row>
        <row r="608">
          <cell r="M608" t="str">
            <v>015603</v>
          </cell>
          <cell r="N608">
            <v>0.35714299999999999</v>
          </cell>
        </row>
        <row r="609">
          <cell r="M609" t="str">
            <v>015603</v>
          </cell>
          <cell r="N609">
            <v>0.35714299999999999</v>
          </cell>
        </row>
        <row r="610">
          <cell r="M610" t="str">
            <v>015603</v>
          </cell>
          <cell r="N610">
            <v>1</v>
          </cell>
        </row>
        <row r="611">
          <cell r="M611" t="str">
            <v>015703</v>
          </cell>
          <cell r="N611">
            <v>0.35714299999999999</v>
          </cell>
        </row>
        <row r="612">
          <cell r="M612" t="str">
            <v>015703</v>
          </cell>
          <cell r="N612">
            <v>0.35714299999999999</v>
          </cell>
        </row>
        <row r="613">
          <cell r="M613" t="str">
            <v>015703</v>
          </cell>
          <cell r="N613">
            <v>1</v>
          </cell>
        </row>
        <row r="614">
          <cell r="M614" t="str">
            <v>015803</v>
          </cell>
          <cell r="N614">
            <v>0.35714299999999999</v>
          </cell>
        </row>
        <row r="615">
          <cell r="M615" t="str">
            <v>015803</v>
          </cell>
          <cell r="N615">
            <v>0.35714299999999999</v>
          </cell>
        </row>
        <row r="616">
          <cell r="M616" t="str">
            <v>015803</v>
          </cell>
          <cell r="N616">
            <v>1</v>
          </cell>
        </row>
        <row r="617">
          <cell r="M617" t="str">
            <v>016003</v>
          </cell>
          <cell r="N617">
            <v>0.35714299999999999</v>
          </cell>
        </row>
        <row r="618">
          <cell r="M618" t="str">
            <v>016003</v>
          </cell>
          <cell r="N618">
            <v>0.35714299999999999</v>
          </cell>
        </row>
        <row r="619">
          <cell r="M619" t="str">
            <v>016003</v>
          </cell>
          <cell r="N619">
            <v>1</v>
          </cell>
        </row>
        <row r="620">
          <cell r="M620" t="str">
            <v>016011</v>
          </cell>
          <cell r="N620">
            <v>0.35714299999999999</v>
          </cell>
        </row>
        <row r="621">
          <cell r="M621">
            <v>0</v>
          </cell>
          <cell r="N621">
            <v>0</v>
          </cell>
        </row>
        <row r="622">
          <cell r="M622" t="str">
            <v>016103</v>
          </cell>
          <cell r="N622">
            <v>0.35714299999999999</v>
          </cell>
        </row>
        <row r="623">
          <cell r="M623" t="str">
            <v>016103</v>
          </cell>
          <cell r="N623">
            <v>0.35714299999999999</v>
          </cell>
        </row>
        <row r="624">
          <cell r="M624" t="str">
            <v>016103</v>
          </cell>
          <cell r="N624">
            <v>1</v>
          </cell>
        </row>
        <row r="625">
          <cell r="M625" t="str">
            <v>016203</v>
          </cell>
          <cell r="N625">
            <v>0.35714299999999999</v>
          </cell>
        </row>
        <row r="626">
          <cell r="M626" t="str">
            <v>016203</v>
          </cell>
          <cell r="N626">
            <v>0.35714299999999999</v>
          </cell>
        </row>
        <row r="627">
          <cell r="M627" t="str">
            <v>016203</v>
          </cell>
          <cell r="N627">
            <v>1</v>
          </cell>
        </row>
        <row r="628">
          <cell r="M628" t="str">
            <v>016303</v>
          </cell>
          <cell r="N628">
            <v>0.35714299999999999</v>
          </cell>
        </row>
        <row r="629">
          <cell r="M629" t="str">
            <v>016303</v>
          </cell>
          <cell r="N629">
            <v>0.35714299999999999</v>
          </cell>
        </row>
        <row r="630">
          <cell r="M630" t="str">
            <v>016303</v>
          </cell>
          <cell r="N630">
            <v>1</v>
          </cell>
        </row>
        <row r="631">
          <cell r="M631" t="str">
            <v>016311</v>
          </cell>
          <cell r="N631">
            <v>0.35714299999999999</v>
          </cell>
        </row>
        <row r="632">
          <cell r="M632">
            <v>0</v>
          </cell>
          <cell r="N632">
            <v>0</v>
          </cell>
        </row>
        <row r="633">
          <cell r="M633">
            <v>0</v>
          </cell>
          <cell r="N633">
            <v>0</v>
          </cell>
        </row>
        <row r="634">
          <cell r="M634" t="str">
            <v>016403</v>
          </cell>
          <cell r="N634">
            <v>0.35714299999999999</v>
          </cell>
        </row>
        <row r="635">
          <cell r="M635" t="str">
            <v>016403</v>
          </cell>
          <cell r="N635">
            <v>0.35714299999999999</v>
          </cell>
        </row>
        <row r="636">
          <cell r="M636" t="str">
            <v>016403</v>
          </cell>
          <cell r="N636">
            <v>1</v>
          </cell>
        </row>
        <row r="637">
          <cell r="M637" t="str">
            <v>016603</v>
          </cell>
          <cell r="N637">
            <v>0.5</v>
          </cell>
        </row>
        <row r="638">
          <cell r="M638" t="str">
            <v>016603</v>
          </cell>
          <cell r="N638">
            <v>0.5</v>
          </cell>
        </row>
        <row r="639">
          <cell r="M639" t="str">
            <v>016603</v>
          </cell>
          <cell r="N639">
            <v>0.5</v>
          </cell>
        </row>
        <row r="640">
          <cell r="M640" t="str">
            <v>016603</v>
          </cell>
          <cell r="N640">
            <v>1</v>
          </cell>
        </row>
        <row r="641">
          <cell r="M641" t="str">
            <v>016603</v>
          </cell>
          <cell r="N641">
            <v>1</v>
          </cell>
        </row>
        <row r="642">
          <cell r="M642" t="str">
            <v>016803</v>
          </cell>
          <cell r="N642">
            <v>0.5</v>
          </cell>
        </row>
        <row r="643">
          <cell r="M643" t="str">
            <v>016803</v>
          </cell>
          <cell r="N643">
            <v>0.5</v>
          </cell>
        </row>
        <row r="644">
          <cell r="M644" t="str">
            <v>016803</v>
          </cell>
          <cell r="N644">
            <v>0.5</v>
          </cell>
        </row>
        <row r="645">
          <cell r="M645" t="str">
            <v>016803</v>
          </cell>
          <cell r="N645">
            <v>0.5</v>
          </cell>
        </row>
        <row r="646">
          <cell r="M646" t="str">
            <v>016803</v>
          </cell>
          <cell r="N646">
            <v>0.5</v>
          </cell>
        </row>
        <row r="647">
          <cell r="M647" t="str">
            <v>016803</v>
          </cell>
          <cell r="N647">
            <v>0.5</v>
          </cell>
        </row>
        <row r="648">
          <cell r="M648" t="str">
            <v>016803</v>
          </cell>
          <cell r="N648">
            <v>1</v>
          </cell>
        </row>
        <row r="649">
          <cell r="M649" t="str">
            <v>016811</v>
          </cell>
          <cell r="N649">
            <v>0.5</v>
          </cell>
        </row>
        <row r="650">
          <cell r="M650" t="str">
            <v>016811</v>
          </cell>
          <cell r="N650">
            <v>0.5</v>
          </cell>
        </row>
        <row r="651">
          <cell r="M651" t="str">
            <v>016811</v>
          </cell>
          <cell r="N651">
            <v>0.5</v>
          </cell>
        </row>
        <row r="652">
          <cell r="M652" t="str">
            <v>016811</v>
          </cell>
          <cell r="N652">
            <v>0.5</v>
          </cell>
        </row>
        <row r="653">
          <cell r="M653" t="str">
            <v>018201</v>
          </cell>
          <cell r="N653">
            <v>0.60828130000000002</v>
          </cell>
        </row>
        <row r="654">
          <cell r="M654" t="str">
            <v>018201</v>
          </cell>
          <cell r="N654">
            <v>0.60828130000000002</v>
          </cell>
        </row>
        <row r="655">
          <cell r="M655" t="str">
            <v>018201</v>
          </cell>
          <cell r="N655">
            <v>0.60828130000000002</v>
          </cell>
        </row>
        <row r="656">
          <cell r="M656" t="str">
            <v>018201</v>
          </cell>
          <cell r="N656">
            <v>0.60828130000000002</v>
          </cell>
        </row>
        <row r="657">
          <cell r="M657" t="str">
            <v>018201</v>
          </cell>
          <cell r="N657">
            <v>1</v>
          </cell>
        </row>
        <row r="658">
          <cell r="M658">
            <v>0</v>
          </cell>
          <cell r="N658">
            <v>0</v>
          </cell>
        </row>
        <row r="659">
          <cell r="M659" t="str">
            <v>018502</v>
          </cell>
          <cell r="N659">
            <v>0.68800799999999995</v>
          </cell>
        </row>
        <row r="660">
          <cell r="M660" t="str">
            <v>018502</v>
          </cell>
          <cell r="N660">
            <v>0.68800799999999995</v>
          </cell>
        </row>
        <row r="661">
          <cell r="M661" t="str">
            <v>018502</v>
          </cell>
          <cell r="N661">
            <v>0.68800799999999995</v>
          </cell>
        </row>
        <row r="662">
          <cell r="M662" t="str">
            <v>018502</v>
          </cell>
          <cell r="N662">
            <v>0.68800799999999995</v>
          </cell>
        </row>
        <row r="663">
          <cell r="M663" t="str">
            <v>018502</v>
          </cell>
          <cell r="N663">
            <v>0.68800799999999995</v>
          </cell>
        </row>
        <row r="664">
          <cell r="M664" t="str">
            <v>018502</v>
          </cell>
          <cell r="N664">
            <v>0.68800799999999995</v>
          </cell>
        </row>
        <row r="665">
          <cell r="M665" t="str">
            <v>018502</v>
          </cell>
          <cell r="N665">
            <v>0.68800799999999995</v>
          </cell>
        </row>
        <row r="666">
          <cell r="M666" t="str">
            <v>018502</v>
          </cell>
          <cell r="N666">
            <v>0.68800799999999995</v>
          </cell>
        </row>
        <row r="667">
          <cell r="M667" t="str">
            <v>018502</v>
          </cell>
          <cell r="N667">
            <v>0.68800799999999995</v>
          </cell>
        </row>
        <row r="668">
          <cell r="M668" t="str">
            <v>018502</v>
          </cell>
          <cell r="N668">
            <v>0.68800799999999995</v>
          </cell>
        </row>
        <row r="669">
          <cell r="M669" t="str">
            <v>018502</v>
          </cell>
          <cell r="N669">
            <v>1</v>
          </cell>
        </row>
        <row r="670">
          <cell r="M670" t="str">
            <v>018901</v>
          </cell>
          <cell r="N670">
            <v>0.59259260000000002</v>
          </cell>
        </row>
        <row r="671">
          <cell r="M671" t="str">
            <v>018901</v>
          </cell>
          <cell r="N671">
            <v>0.59259260000000002</v>
          </cell>
        </row>
        <row r="672">
          <cell r="M672" t="str">
            <v>018901</v>
          </cell>
          <cell r="N672">
            <v>0.59259260000000002</v>
          </cell>
        </row>
        <row r="673">
          <cell r="M673" t="str">
            <v>018901</v>
          </cell>
          <cell r="N673">
            <v>0.59259260000000002</v>
          </cell>
        </row>
        <row r="674">
          <cell r="M674" t="str">
            <v>018901</v>
          </cell>
          <cell r="N674">
            <v>0.59259260000000002</v>
          </cell>
        </row>
        <row r="675">
          <cell r="M675" t="str">
            <v>018901</v>
          </cell>
          <cell r="N675">
            <v>1</v>
          </cell>
        </row>
        <row r="676">
          <cell r="M676" t="str">
            <v>019601</v>
          </cell>
          <cell r="N676">
            <v>0.18554689999999999</v>
          </cell>
        </row>
        <row r="677">
          <cell r="M677" t="str">
            <v>019601</v>
          </cell>
          <cell r="N677">
            <v>0.18554689999999999</v>
          </cell>
        </row>
        <row r="678">
          <cell r="M678" t="str">
            <v>019601</v>
          </cell>
          <cell r="N678">
            <v>1</v>
          </cell>
        </row>
        <row r="679">
          <cell r="M679">
            <v>0</v>
          </cell>
          <cell r="N679">
            <v>0</v>
          </cell>
        </row>
        <row r="680">
          <cell r="M680" t="str">
            <v>019701</v>
          </cell>
          <cell r="N680">
            <v>0.22222220000000001</v>
          </cell>
        </row>
        <row r="681">
          <cell r="M681" t="str">
            <v>019701</v>
          </cell>
          <cell r="N681">
            <v>0.22222220000000001</v>
          </cell>
        </row>
        <row r="682">
          <cell r="M682" t="str">
            <v>020301</v>
          </cell>
          <cell r="N682">
            <v>6.2547900000000003E-2</v>
          </cell>
        </row>
        <row r="683">
          <cell r="M683" t="str">
            <v>020301</v>
          </cell>
          <cell r="N683">
            <v>6.2547900000000003E-2</v>
          </cell>
        </row>
        <row r="684">
          <cell r="M684" t="str">
            <v>020301</v>
          </cell>
          <cell r="N684">
            <v>1</v>
          </cell>
        </row>
        <row r="685">
          <cell r="M685" t="str">
            <v>020301</v>
          </cell>
          <cell r="N685">
            <v>1</v>
          </cell>
        </row>
        <row r="686">
          <cell r="M686" t="str">
            <v>020401</v>
          </cell>
          <cell r="N686">
            <v>1</v>
          </cell>
        </row>
        <row r="687">
          <cell r="M687" t="str">
            <v>020401</v>
          </cell>
          <cell r="N687">
            <v>1</v>
          </cell>
        </row>
        <row r="688">
          <cell r="M688" t="str">
            <v>020401</v>
          </cell>
          <cell r="N688">
            <v>1</v>
          </cell>
        </row>
        <row r="689">
          <cell r="M689" t="str">
            <v>020401</v>
          </cell>
          <cell r="N689">
            <v>1</v>
          </cell>
        </row>
        <row r="690">
          <cell r="M690" t="str">
            <v>020401</v>
          </cell>
          <cell r="N690">
            <v>1</v>
          </cell>
        </row>
        <row r="691">
          <cell r="M691" t="str">
            <v>020501</v>
          </cell>
          <cell r="N691">
            <v>0.92264900000000005</v>
          </cell>
        </row>
        <row r="692">
          <cell r="M692" t="str">
            <v>020501</v>
          </cell>
          <cell r="N692">
            <v>0.92264900000000005</v>
          </cell>
        </row>
        <row r="693">
          <cell r="M693" t="str">
            <v>020501</v>
          </cell>
          <cell r="N693">
            <v>0.92264900000000005</v>
          </cell>
        </row>
        <row r="694">
          <cell r="M694" t="str">
            <v>020501</v>
          </cell>
          <cell r="N694">
            <v>0.92264900000000005</v>
          </cell>
        </row>
        <row r="695">
          <cell r="M695" t="str">
            <v>020501</v>
          </cell>
          <cell r="N695">
            <v>0.92264900000000005</v>
          </cell>
        </row>
        <row r="696">
          <cell r="M696" t="str">
            <v>020501</v>
          </cell>
          <cell r="N696">
            <v>0.92264900000000005</v>
          </cell>
        </row>
        <row r="697">
          <cell r="M697" t="str">
            <v>020501</v>
          </cell>
          <cell r="N697">
            <v>0.92264900000000005</v>
          </cell>
        </row>
        <row r="698">
          <cell r="M698" t="str">
            <v>020501</v>
          </cell>
          <cell r="N698">
            <v>1</v>
          </cell>
        </row>
        <row r="699">
          <cell r="M699">
            <v>0</v>
          </cell>
          <cell r="N699">
            <v>0</v>
          </cell>
        </row>
        <row r="700">
          <cell r="M700" t="str">
            <v>020501</v>
          </cell>
          <cell r="N700">
            <v>1</v>
          </cell>
        </row>
        <row r="701">
          <cell r="M701" t="str">
            <v>020502</v>
          </cell>
          <cell r="N701">
            <v>0.92264900000000005</v>
          </cell>
        </row>
        <row r="702">
          <cell r="M702" t="str">
            <v>020502</v>
          </cell>
          <cell r="N702">
            <v>0.92264900000000005</v>
          </cell>
        </row>
        <row r="703">
          <cell r="M703" t="str">
            <v>020502</v>
          </cell>
          <cell r="N703">
            <v>0.92264900000000005</v>
          </cell>
        </row>
        <row r="704">
          <cell r="M704" t="str">
            <v>020502</v>
          </cell>
          <cell r="N704">
            <v>0.92264900000000005</v>
          </cell>
        </row>
        <row r="705">
          <cell r="M705" t="str">
            <v>020502</v>
          </cell>
          <cell r="N705">
            <v>0.92264900000000005</v>
          </cell>
        </row>
        <row r="706">
          <cell r="M706" t="str">
            <v>020502</v>
          </cell>
          <cell r="N706">
            <v>1</v>
          </cell>
        </row>
        <row r="707">
          <cell r="M707">
            <v>0</v>
          </cell>
          <cell r="N707">
            <v>0</v>
          </cell>
        </row>
        <row r="708">
          <cell r="M708" t="str">
            <v>020502</v>
          </cell>
          <cell r="N708">
            <v>1</v>
          </cell>
        </row>
        <row r="709">
          <cell r="M709" t="str">
            <v>020601</v>
          </cell>
          <cell r="N709">
            <v>0.59259260000000002</v>
          </cell>
        </row>
        <row r="710">
          <cell r="M710" t="str">
            <v>020601</v>
          </cell>
          <cell r="N710">
            <v>0.59259260000000002</v>
          </cell>
        </row>
        <row r="711">
          <cell r="M711" t="str">
            <v>020601</v>
          </cell>
          <cell r="N711">
            <v>0.59259260000000002</v>
          </cell>
        </row>
        <row r="712">
          <cell r="M712" t="str">
            <v>020601</v>
          </cell>
          <cell r="N712">
            <v>0.59259260000000002</v>
          </cell>
        </row>
        <row r="713">
          <cell r="M713" t="str">
            <v>020601</v>
          </cell>
          <cell r="N713">
            <v>0.59259260000000002</v>
          </cell>
        </row>
        <row r="714">
          <cell r="M714" t="str">
            <v>020601</v>
          </cell>
          <cell r="N714">
            <v>1</v>
          </cell>
        </row>
        <row r="715">
          <cell r="M715">
            <v>0</v>
          </cell>
          <cell r="N715">
            <v>0</v>
          </cell>
        </row>
        <row r="716">
          <cell r="M716">
            <v>0</v>
          </cell>
          <cell r="N716">
            <v>0</v>
          </cell>
        </row>
        <row r="717">
          <cell r="M717" t="str">
            <v>020714</v>
          </cell>
          <cell r="N717">
            <v>0.53880470000000003</v>
          </cell>
        </row>
        <row r="718">
          <cell r="M718" t="str">
            <v>020801</v>
          </cell>
          <cell r="N718">
            <v>0.59375</v>
          </cell>
        </row>
        <row r="719">
          <cell r="M719" t="str">
            <v>020801</v>
          </cell>
          <cell r="N719">
            <v>0.59375</v>
          </cell>
        </row>
        <row r="720">
          <cell r="M720" t="str">
            <v>020801</v>
          </cell>
          <cell r="N720">
            <v>0.59375</v>
          </cell>
        </row>
        <row r="721">
          <cell r="M721" t="str">
            <v>020801</v>
          </cell>
          <cell r="N721">
            <v>0.59375</v>
          </cell>
        </row>
        <row r="722">
          <cell r="M722" t="str">
            <v>020801</v>
          </cell>
          <cell r="N722">
            <v>0.59375</v>
          </cell>
        </row>
        <row r="723">
          <cell r="M723" t="str">
            <v>020801</v>
          </cell>
          <cell r="N723">
            <v>0.59375</v>
          </cell>
        </row>
        <row r="724">
          <cell r="M724" t="str">
            <v>020801</v>
          </cell>
          <cell r="N724">
            <v>1</v>
          </cell>
        </row>
        <row r="725">
          <cell r="M725" t="str">
            <v>020801</v>
          </cell>
          <cell r="N725">
            <v>1</v>
          </cell>
        </row>
        <row r="726">
          <cell r="M726" t="str">
            <v>020901</v>
          </cell>
          <cell r="N726">
            <v>0.59375</v>
          </cell>
        </row>
        <row r="727">
          <cell r="M727" t="str">
            <v>020901</v>
          </cell>
          <cell r="N727">
            <v>0.59375</v>
          </cell>
        </row>
        <row r="728">
          <cell r="M728" t="str">
            <v>020901</v>
          </cell>
          <cell r="N728">
            <v>0.59375</v>
          </cell>
        </row>
        <row r="729">
          <cell r="M729" t="str">
            <v>020901</v>
          </cell>
          <cell r="N729">
            <v>0.59375</v>
          </cell>
        </row>
        <row r="730">
          <cell r="M730" t="str">
            <v>020901</v>
          </cell>
          <cell r="N730">
            <v>1</v>
          </cell>
        </row>
        <row r="731">
          <cell r="M731" t="str">
            <v>021101</v>
          </cell>
          <cell r="N731">
            <v>0.19841259999999999</v>
          </cell>
        </row>
        <row r="732">
          <cell r="M732" t="str">
            <v>021101</v>
          </cell>
          <cell r="N732">
            <v>0.19841259999999999</v>
          </cell>
        </row>
        <row r="733">
          <cell r="M733" t="str">
            <v>021101</v>
          </cell>
          <cell r="N733">
            <v>1</v>
          </cell>
        </row>
        <row r="734">
          <cell r="M734" t="str">
            <v>021201</v>
          </cell>
          <cell r="N734">
            <v>0.59259260000000002</v>
          </cell>
        </row>
        <row r="735">
          <cell r="M735" t="str">
            <v>021201</v>
          </cell>
          <cell r="N735">
            <v>0.59259260000000002</v>
          </cell>
        </row>
        <row r="736">
          <cell r="M736" t="str">
            <v>021201</v>
          </cell>
          <cell r="N736">
            <v>0.59259260000000002</v>
          </cell>
        </row>
        <row r="737">
          <cell r="M737" t="str">
            <v>021201</v>
          </cell>
          <cell r="N737">
            <v>0.59259260000000002</v>
          </cell>
        </row>
        <row r="738">
          <cell r="M738" t="str">
            <v>021201</v>
          </cell>
          <cell r="N738">
            <v>0.59259260000000002</v>
          </cell>
        </row>
        <row r="739">
          <cell r="M739" t="str">
            <v>021201</v>
          </cell>
          <cell r="N739">
            <v>1</v>
          </cell>
        </row>
        <row r="740">
          <cell r="M740" t="str">
            <v>021301</v>
          </cell>
          <cell r="N740">
            <v>0.59259260000000002</v>
          </cell>
        </row>
        <row r="741">
          <cell r="M741" t="str">
            <v>021301</v>
          </cell>
          <cell r="N741">
            <v>0.59259260000000002</v>
          </cell>
        </row>
        <row r="742">
          <cell r="M742" t="str">
            <v>021301</v>
          </cell>
          <cell r="N742">
            <v>0.59259260000000002</v>
          </cell>
        </row>
        <row r="743">
          <cell r="M743" t="str">
            <v>021301</v>
          </cell>
          <cell r="N743">
            <v>0.59259260000000002</v>
          </cell>
        </row>
        <row r="744">
          <cell r="M744" t="str">
            <v>021301</v>
          </cell>
          <cell r="N744">
            <v>1</v>
          </cell>
        </row>
        <row r="745">
          <cell r="M745">
            <v>0</v>
          </cell>
          <cell r="N745">
            <v>0</v>
          </cell>
        </row>
        <row r="746">
          <cell r="M746" t="str">
            <v>021501</v>
          </cell>
          <cell r="N746">
            <v>0.5625</v>
          </cell>
        </row>
        <row r="747">
          <cell r="M747">
            <v>0</v>
          </cell>
          <cell r="N747">
            <v>0</v>
          </cell>
        </row>
        <row r="748">
          <cell r="M748">
            <v>0</v>
          </cell>
          <cell r="N748">
            <v>0</v>
          </cell>
        </row>
        <row r="749">
          <cell r="M749">
            <v>0</v>
          </cell>
          <cell r="N749">
            <v>0</v>
          </cell>
        </row>
        <row r="750">
          <cell r="M750">
            <v>0</v>
          </cell>
          <cell r="N750">
            <v>0</v>
          </cell>
        </row>
        <row r="751">
          <cell r="M751" t="str">
            <v>021502</v>
          </cell>
          <cell r="N751">
            <v>0.78125</v>
          </cell>
        </row>
        <row r="752">
          <cell r="M752" t="str">
            <v>021502</v>
          </cell>
          <cell r="N752">
            <v>0.78125</v>
          </cell>
        </row>
        <row r="753">
          <cell r="M753" t="str">
            <v>021502</v>
          </cell>
          <cell r="N753">
            <v>0.78125</v>
          </cell>
        </row>
        <row r="754">
          <cell r="M754" t="str">
            <v>021502</v>
          </cell>
          <cell r="N754">
            <v>0.78125</v>
          </cell>
        </row>
        <row r="755">
          <cell r="M755" t="str">
            <v>021502</v>
          </cell>
          <cell r="N755">
            <v>1</v>
          </cell>
        </row>
        <row r="756">
          <cell r="M756" t="str">
            <v>021601</v>
          </cell>
          <cell r="N756">
            <v>0.59259260000000002</v>
          </cell>
        </row>
        <row r="757">
          <cell r="M757" t="str">
            <v>021601</v>
          </cell>
          <cell r="N757">
            <v>0.59259260000000002</v>
          </cell>
        </row>
        <row r="758">
          <cell r="M758" t="str">
            <v>021601</v>
          </cell>
          <cell r="N758">
            <v>0.59259260000000002</v>
          </cell>
        </row>
        <row r="759">
          <cell r="M759" t="str">
            <v>021601</v>
          </cell>
          <cell r="N759">
            <v>0.59259260000000002</v>
          </cell>
        </row>
        <row r="760">
          <cell r="M760" t="str">
            <v>021601</v>
          </cell>
          <cell r="N760">
            <v>1</v>
          </cell>
        </row>
        <row r="761">
          <cell r="M761" t="str">
            <v>021701</v>
          </cell>
          <cell r="N761">
            <v>0.59259260000000002</v>
          </cell>
        </row>
        <row r="762">
          <cell r="M762" t="str">
            <v>021701</v>
          </cell>
          <cell r="N762">
            <v>0.59259260000000002</v>
          </cell>
        </row>
        <row r="763">
          <cell r="M763" t="str">
            <v>021701</v>
          </cell>
          <cell r="N763">
            <v>0.59259260000000002</v>
          </cell>
        </row>
        <row r="764">
          <cell r="M764" t="str">
            <v>021701</v>
          </cell>
          <cell r="N764">
            <v>0.59259260000000002</v>
          </cell>
        </row>
        <row r="765">
          <cell r="M765" t="str">
            <v>021701</v>
          </cell>
          <cell r="N765">
            <v>0.59259260000000002</v>
          </cell>
        </row>
        <row r="766">
          <cell r="M766" t="str">
            <v>021701</v>
          </cell>
          <cell r="N766">
            <v>0.59259260000000002</v>
          </cell>
        </row>
        <row r="767">
          <cell r="M767" t="str">
            <v>021701</v>
          </cell>
          <cell r="N767">
            <v>1</v>
          </cell>
        </row>
        <row r="768">
          <cell r="M768" t="str">
            <v>022902</v>
          </cell>
          <cell r="N768">
            <v>0.4614087</v>
          </cell>
        </row>
        <row r="769">
          <cell r="M769" t="str">
            <v>022902</v>
          </cell>
          <cell r="N769">
            <v>0.4614087</v>
          </cell>
        </row>
        <row r="770">
          <cell r="M770" t="str">
            <v>023102</v>
          </cell>
          <cell r="N770">
            <v>0.68800799999999995</v>
          </cell>
        </row>
        <row r="771">
          <cell r="M771" t="str">
            <v>023102</v>
          </cell>
          <cell r="N771">
            <v>0.68800799999999995</v>
          </cell>
        </row>
        <row r="772">
          <cell r="M772" t="str">
            <v>023102</v>
          </cell>
          <cell r="N772">
            <v>0.68800799999999995</v>
          </cell>
        </row>
        <row r="773">
          <cell r="M773" t="str">
            <v>023102</v>
          </cell>
          <cell r="N773">
            <v>0.68800799999999995</v>
          </cell>
        </row>
        <row r="774">
          <cell r="M774" t="str">
            <v>023102</v>
          </cell>
          <cell r="N774">
            <v>0.68800799999999995</v>
          </cell>
        </row>
        <row r="775">
          <cell r="M775" t="str">
            <v>023102</v>
          </cell>
          <cell r="N775">
            <v>0.68800799999999995</v>
          </cell>
        </row>
        <row r="776">
          <cell r="M776" t="str">
            <v>023102</v>
          </cell>
          <cell r="N776">
            <v>0.68800799999999995</v>
          </cell>
        </row>
        <row r="777">
          <cell r="M777" t="str">
            <v>023102</v>
          </cell>
          <cell r="N777">
            <v>0.68800799999999995</v>
          </cell>
        </row>
        <row r="778">
          <cell r="M778" t="str">
            <v>023102</v>
          </cell>
          <cell r="N778">
            <v>1</v>
          </cell>
        </row>
        <row r="779">
          <cell r="M779" t="str">
            <v>023114</v>
          </cell>
          <cell r="N779">
            <v>1</v>
          </cell>
        </row>
        <row r="780">
          <cell r="M780" t="str">
            <v>023303</v>
          </cell>
          <cell r="N780">
            <v>0.7062967</v>
          </cell>
        </row>
        <row r="781">
          <cell r="M781" t="str">
            <v>023403</v>
          </cell>
          <cell r="N781">
            <v>0.7062967</v>
          </cell>
        </row>
        <row r="782">
          <cell r="M782" t="str">
            <v>023503</v>
          </cell>
          <cell r="N782">
            <v>0.7062967</v>
          </cell>
        </row>
        <row r="783">
          <cell r="M783" t="str">
            <v>023603</v>
          </cell>
          <cell r="N783">
            <v>0.7062967</v>
          </cell>
        </row>
        <row r="784">
          <cell r="M784" t="str">
            <v>023703</v>
          </cell>
          <cell r="N784">
            <v>0.7062967</v>
          </cell>
        </row>
        <row r="785">
          <cell r="M785" t="str">
            <v>023803</v>
          </cell>
          <cell r="N785">
            <v>0.7062967</v>
          </cell>
        </row>
        <row r="786">
          <cell r="M786" t="str">
            <v>024003</v>
          </cell>
          <cell r="N786">
            <v>0.7062967</v>
          </cell>
        </row>
        <row r="787">
          <cell r="M787" t="str">
            <v>024103</v>
          </cell>
          <cell r="N787">
            <v>0.7062967</v>
          </cell>
        </row>
        <row r="788">
          <cell r="M788" t="str">
            <v>024203</v>
          </cell>
          <cell r="N788">
            <v>0.7062967</v>
          </cell>
        </row>
        <row r="789">
          <cell r="M789" t="str">
            <v>024303</v>
          </cell>
          <cell r="N789">
            <v>0.7062967</v>
          </cell>
        </row>
        <row r="790">
          <cell r="M790" t="str">
            <v>024403</v>
          </cell>
          <cell r="N790">
            <v>0.7062967</v>
          </cell>
        </row>
        <row r="791">
          <cell r="M791" t="str">
            <v>024503</v>
          </cell>
          <cell r="N791">
            <v>0.7062967</v>
          </cell>
        </row>
        <row r="792">
          <cell r="M792" t="str">
            <v>024603</v>
          </cell>
          <cell r="N792">
            <v>0.7062967</v>
          </cell>
        </row>
        <row r="793">
          <cell r="M793" t="str">
            <v>024703</v>
          </cell>
          <cell r="N793">
            <v>0.7062967</v>
          </cell>
        </row>
        <row r="794">
          <cell r="M794" t="str">
            <v>024803</v>
          </cell>
          <cell r="N794">
            <v>0.7062967</v>
          </cell>
        </row>
        <row r="795">
          <cell r="M795" t="str">
            <v>024903</v>
          </cell>
          <cell r="N795">
            <v>0.7062967</v>
          </cell>
        </row>
        <row r="796">
          <cell r="M796" t="str">
            <v>025003</v>
          </cell>
          <cell r="N796">
            <v>0.7062967</v>
          </cell>
        </row>
        <row r="797">
          <cell r="M797" t="str">
            <v>025103</v>
          </cell>
          <cell r="N797">
            <v>0.7062967</v>
          </cell>
        </row>
        <row r="798">
          <cell r="M798" t="str">
            <v>025203</v>
          </cell>
          <cell r="N798">
            <v>0.7062967</v>
          </cell>
        </row>
        <row r="799">
          <cell r="M799" t="str">
            <v>025303</v>
          </cell>
          <cell r="N799">
            <v>0.7062967</v>
          </cell>
        </row>
        <row r="800">
          <cell r="M800" t="str">
            <v>025403</v>
          </cell>
          <cell r="N800">
            <v>0.7062967</v>
          </cell>
        </row>
        <row r="801">
          <cell r="M801" t="str">
            <v>025503</v>
          </cell>
          <cell r="N801">
            <v>0.7062967</v>
          </cell>
        </row>
        <row r="802">
          <cell r="M802" t="str">
            <v>025603</v>
          </cell>
          <cell r="N802">
            <v>0.7062967</v>
          </cell>
        </row>
        <row r="803">
          <cell r="M803" t="str">
            <v>025803</v>
          </cell>
          <cell r="N803">
            <v>0.7062967</v>
          </cell>
        </row>
        <row r="804">
          <cell r="M804" t="str">
            <v>023303</v>
          </cell>
          <cell r="N804">
            <v>0.7062967</v>
          </cell>
        </row>
        <row r="805">
          <cell r="M805" t="str">
            <v>023403</v>
          </cell>
          <cell r="N805">
            <v>0.7062967</v>
          </cell>
        </row>
        <row r="806">
          <cell r="M806" t="str">
            <v>023503</v>
          </cell>
          <cell r="N806">
            <v>0.7062967</v>
          </cell>
        </row>
        <row r="807">
          <cell r="M807" t="str">
            <v>023603</v>
          </cell>
          <cell r="N807">
            <v>0.7062967</v>
          </cell>
        </row>
        <row r="808">
          <cell r="M808" t="str">
            <v>023703</v>
          </cell>
          <cell r="N808">
            <v>0.7062967</v>
          </cell>
        </row>
        <row r="809">
          <cell r="M809" t="str">
            <v>023803</v>
          </cell>
          <cell r="N809">
            <v>0.7062967</v>
          </cell>
        </row>
        <row r="810">
          <cell r="M810" t="str">
            <v>024003</v>
          </cell>
          <cell r="N810">
            <v>0.7062967</v>
          </cell>
        </row>
        <row r="811">
          <cell r="M811" t="str">
            <v>024103</v>
          </cell>
          <cell r="N811">
            <v>0.7062967</v>
          </cell>
        </row>
        <row r="812">
          <cell r="M812" t="str">
            <v>024203</v>
          </cell>
          <cell r="N812">
            <v>0.7062967</v>
          </cell>
        </row>
        <row r="813">
          <cell r="M813" t="str">
            <v>024303</v>
          </cell>
          <cell r="N813">
            <v>0.7062967</v>
          </cell>
        </row>
        <row r="814">
          <cell r="M814" t="str">
            <v>024403</v>
          </cell>
          <cell r="N814">
            <v>0.7062967</v>
          </cell>
        </row>
        <row r="815">
          <cell r="M815" t="str">
            <v>024503</v>
          </cell>
          <cell r="N815">
            <v>0.7062967</v>
          </cell>
        </row>
        <row r="816">
          <cell r="M816" t="str">
            <v>024603</v>
          </cell>
          <cell r="N816">
            <v>0.7062967</v>
          </cell>
        </row>
        <row r="817">
          <cell r="M817" t="str">
            <v>024703</v>
          </cell>
          <cell r="N817">
            <v>0.7062967</v>
          </cell>
        </row>
        <row r="818">
          <cell r="M818" t="str">
            <v>024803</v>
          </cell>
          <cell r="N818">
            <v>0.7062967</v>
          </cell>
        </row>
        <row r="819">
          <cell r="M819" t="str">
            <v>024903</v>
          </cell>
          <cell r="N819">
            <v>0.7062967</v>
          </cell>
        </row>
        <row r="820">
          <cell r="M820" t="str">
            <v>025003</v>
          </cell>
          <cell r="N820">
            <v>0.7062967</v>
          </cell>
        </row>
        <row r="821">
          <cell r="M821" t="str">
            <v>025103</v>
          </cell>
          <cell r="N821">
            <v>0.7062967</v>
          </cell>
        </row>
        <row r="822">
          <cell r="M822" t="str">
            <v>025203</v>
          </cell>
          <cell r="N822">
            <v>0.7062967</v>
          </cell>
        </row>
        <row r="823">
          <cell r="M823" t="str">
            <v>025303</v>
          </cell>
          <cell r="N823">
            <v>0.7062967</v>
          </cell>
        </row>
        <row r="824">
          <cell r="M824" t="str">
            <v>025403</v>
          </cell>
          <cell r="N824">
            <v>0.7062967</v>
          </cell>
        </row>
        <row r="825">
          <cell r="M825" t="str">
            <v>025503</v>
          </cell>
          <cell r="N825">
            <v>0.7062967</v>
          </cell>
        </row>
        <row r="826">
          <cell r="M826" t="str">
            <v>025603</v>
          </cell>
          <cell r="N826">
            <v>0.7062967</v>
          </cell>
        </row>
        <row r="827">
          <cell r="M827" t="str">
            <v>025803</v>
          </cell>
          <cell r="N827">
            <v>0.7062967</v>
          </cell>
        </row>
        <row r="828">
          <cell r="M828" t="str">
            <v>023303</v>
          </cell>
          <cell r="N828">
            <v>0.7062967</v>
          </cell>
        </row>
        <row r="829">
          <cell r="M829" t="str">
            <v>023403</v>
          </cell>
          <cell r="N829">
            <v>0.7062967</v>
          </cell>
        </row>
        <row r="830">
          <cell r="M830" t="str">
            <v>023503</v>
          </cell>
          <cell r="N830">
            <v>0.7062967</v>
          </cell>
        </row>
        <row r="831">
          <cell r="M831" t="str">
            <v>023603</v>
          </cell>
          <cell r="N831">
            <v>0.7062967</v>
          </cell>
        </row>
        <row r="832">
          <cell r="M832" t="str">
            <v>023703</v>
          </cell>
          <cell r="N832">
            <v>0.7062967</v>
          </cell>
        </row>
        <row r="833">
          <cell r="M833" t="str">
            <v>023803</v>
          </cell>
          <cell r="N833">
            <v>0.7062967</v>
          </cell>
        </row>
        <row r="834">
          <cell r="M834" t="str">
            <v>024003</v>
          </cell>
          <cell r="N834">
            <v>0.7062967</v>
          </cell>
        </row>
        <row r="835">
          <cell r="M835" t="str">
            <v>024103</v>
          </cell>
          <cell r="N835">
            <v>0.7062967</v>
          </cell>
        </row>
        <row r="836">
          <cell r="M836" t="str">
            <v>024203</v>
          </cell>
          <cell r="N836">
            <v>0.7062967</v>
          </cell>
        </row>
        <row r="837">
          <cell r="M837" t="str">
            <v>024303</v>
          </cell>
          <cell r="N837">
            <v>0.7062967</v>
          </cell>
        </row>
        <row r="838">
          <cell r="M838" t="str">
            <v>024403</v>
          </cell>
          <cell r="N838">
            <v>0.7062967</v>
          </cell>
        </row>
        <row r="839">
          <cell r="M839" t="str">
            <v>024503</v>
          </cell>
          <cell r="N839">
            <v>0.7062967</v>
          </cell>
        </row>
        <row r="840">
          <cell r="M840" t="str">
            <v>024603</v>
          </cell>
          <cell r="N840">
            <v>0.7062967</v>
          </cell>
        </row>
        <row r="841">
          <cell r="M841" t="str">
            <v>024703</v>
          </cell>
          <cell r="N841">
            <v>0.7062967</v>
          </cell>
        </row>
        <row r="842">
          <cell r="M842" t="str">
            <v>024803</v>
          </cell>
          <cell r="N842">
            <v>0.7062967</v>
          </cell>
        </row>
        <row r="843">
          <cell r="M843" t="str">
            <v>024903</v>
          </cell>
          <cell r="N843">
            <v>0.7062967</v>
          </cell>
        </row>
        <row r="844">
          <cell r="M844" t="str">
            <v>025003</v>
          </cell>
          <cell r="N844">
            <v>0.7062967</v>
          </cell>
        </row>
        <row r="845">
          <cell r="M845" t="str">
            <v>025103</v>
          </cell>
          <cell r="N845">
            <v>0.7062967</v>
          </cell>
        </row>
        <row r="846">
          <cell r="M846" t="str">
            <v>025203</v>
          </cell>
          <cell r="N846">
            <v>0.7062967</v>
          </cell>
        </row>
        <row r="847">
          <cell r="M847" t="str">
            <v>025303</v>
          </cell>
          <cell r="N847">
            <v>0.7062967</v>
          </cell>
        </row>
        <row r="848">
          <cell r="M848" t="str">
            <v>025403</v>
          </cell>
          <cell r="N848">
            <v>0.7062967</v>
          </cell>
        </row>
        <row r="849">
          <cell r="M849" t="str">
            <v>025503</v>
          </cell>
          <cell r="N849">
            <v>0.7062967</v>
          </cell>
        </row>
        <row r="850">
          <cell r="M850" t="str">
            <v>025603</v>
          </cell>
          <cell r="N850">
            <v>0.7062967</v>
          </cell>
        </row>
        <row r="851">
          <cell r="M851" t="str">
            <v>025803</v>
          </cell>
          <cell r="N851">
            <v>0.7062967</v>
          </cell>
        </row>
        <row r="852">
          <cell r="M852" t="str">
            <v>023303</v>
          </cell>
          <cell r="N852">
            <v>0.7062967</v>
          </cell>
        </row>
        <row r="853">
          <cell r="M853" t="str">
            <v>023403</v>
          </cell>
          <cell r="N853">
            <v>0.7062967</v>
          </cell>
        </row>
        <row r="854">
          <cell r="M854" t="str">
            <v>023503</v>
          </cell>
          <cell r="N854">
            <v>0.7062967</v>
          </cell>
        </row>
        <row r="855">
          <cell r="M855" t="str">
            <v>023603</v>
          </cell>
          <cell r="N855">
            <v>0.7062967</v>
          </cell>
        </row>
        <row r="856">
          <cell r="M856" t="str">
            <v>023703</v>
          </cell>
          <cell r="N856">
            <v>0.7062967</v>
          </cell>
        </row>
        <row r="857">
          <cell r="M857" t="str">
            <v>023803</v>
          </cell>
          <cell r="N857">
            <v>0.7062967</v>
          </cell>
        </row>
        <row r="858">
          <cell r="M858" t="str">
            <v>024003</v>
          </cell>
          <cell r="N858">
            <v>0.7062967</v>
          </cell>
        </row>
        <row r="859">
          <cell r="M859" t="str">
            <v>024103</v>
          </cell>
          <cell r="N859">
            <v>0.7062967</v>
          </cell>
        </row>
        <row r="860">
          <cell r="M860" t="str">
            <v>024203</v>
          </cell>
          <cell r="N860">
            <v>0.7062967</v>
          </cell>
        </row>
        <row r="861">
          <cell r="M861" t="str">
            <v>024303</v>
          </cell>
          <cell r="N861">
            <v>0.7062967</v>
          </cell>
        </row>
        <row r="862">
          <cell r="M862" t="str">
            <v>024403</v>
          </cell>
          <cell r="N862">
            <v>0.7062967</v>
          </cell>
        </row>
        <row r="863">
          <cell r="M863" t="str">
            <v>024503</v>
          </cell>
          <cell r="N863">
            <v>0.7062967</v>
          </cell>
        </row>
        <row r="864">
          <cell r="M864" t="str">
            <v>024603</v>
          </cell>
          <cell r="N864">
            <v>0.7062967</v>
          </cell>
        </row>
        <row r="865">
          <cell r="M865" t="str">
            <v>024703</v>
          </cell>
          <cell r="N865">
            <v>0.7062967</v>
          </cell>
        </row>
        <row r="866">
          <cell r="M866" t="str">
            <v>024803</v>
          </cell>
          <cell r="N866">
            <v>0.7062967</v>
          </cell>
        </row>
        <row r="867">
          <cell r="M867" t="str">
            <v>024903</v>
          </cell>
          <cell r="N867">
            <v>0.7062967</v>
          </cell>
        </row>
        <row r="868">
          <cell r="M868" t="str">
            <v>025003</v>
          </cell>
          <cell r="N868">
            <v>0.7062967</v>
          </cell>
        </row>
        <row r="869">
          <cell r="M869" t="str">
            <v>025103</v>
          </cell>
          <cell r="N869">
            <v>0.7062967</v>
          </cell>
        </row>
        <row r="870">
          <cell r="M870" t="str">
            <v>025203</v>
          </cell>
          <cell r="N870">
            <v>0.7062967</v>
          </cell>
        </row>
        <row r="871">
          <cell r="M871" t="str">
            <v>025303</v>
          </cell>
          <cell r="N871">
            <v>0.7062967</v>
          </cell>
        </row>
        <row r="872">
          <cell r="M872" t="str">
            <v>025403</v>
          </cell>
          <cell r="N872">
            <v>0.7062967</v>
          </cell>
        </row>
        <row r="873">
          <cell r="M873" t="str">
            <v>025503</v>
          </cell>
          <cell r="N873">
            <v>0.7062967</v>
          </cell>
        </row>
        <row r="874">
          <cell r="M874" t="str">
            <v>025603</v>
          </cell>
          <cell r="N874">
            <v>0.7062967</v>
          </cell>
        </row>
        <row r="875">
          <cell r="M875" t="str">
            <v>025803</v>
          </cell>
          <cell r="N875">
            <v>0.7062967</v>
          </cell>
        </row>
        <row r="876">
          <cell r="M876" t="str">
            <v>023303</v>
          </cell>
          <cell r="N876">
            <v>0.7062967</v>
          </cell>
        </row>
        <row r="877">
          <cell r="M877" t="str">
            <v>023403</v>
          </cell>
          <cell r="N877">
            <v>0.7062967</v>
          </cell>
        </row>
        <row r="878">
          <cell r="M878" t="str">
            <v>023503</v>
          </cell>
          <cell r="N878">
            <v>0.7062967</v>
          </cell>
        </row>
        <row r="879">
          <cell r="M879" t="str">
            <v>023603</v>
          </cell>
          <cell r="N879">
            <v>0.7062967</v>
          </cell>
        </row>
        <row r="880">
          <cell r="M880" t="str">
            <v>023703</v>
          </cell>
          <cell r="N880">
            <v>0.7062967</v>
          </cell>
        </row>
        <row r="881">
          <cell r="M881" t="str">
            <v>023803</v>
          </cell>
          <cell r="N881">
            <v>0.7062967</v>
          </cell>
        </row>
        <row r="882">
          <cell r="M882" t="str">
            <v>024003</v>
          </cell>
          <cell r="N882">
            <v>0.7062967</v>
          </cell>
        </row>
        <row r="883">
          <cell r="M883" t="str">
            <v>024103</v>
          </cell>
          <cell r="N883">
            <v>0.7062967</v>
          </cell>
        </row>
        <row r="884">
          <cell r="M884" t="str">
            <v>024203</v>
          </cell>
          <cell r="N884">
            <v>0.7062967</v>
          </cell>
        </row>
        <row r="885">
          <cell r="M885" t="str">
            <v>024303</v>
          </cell>
          <cell r="N885">
            <v>0.7062967</v>
          </cell>
        </row>
        <row r="886">
          <cell r="M886" t="str">
            <v>024403</v>
          </cell>
          <cell r="N886">
            <v>0.7062967</v>
          </cell>
        </row>
        <row r="887">
          <cell r="M887" t="str">
            <v>024503</v>
          </cell>
          <cell r="N887">
            <v>0.7062967</v>
          </cell>
        </row>
        <row r="888">
          <cell r="M888" t="str">
            <v>024603</v>
          </cell>
          <cell r="N888">
            <v>0.7062967</v>
          </cell>
        </row>
        <row r="889">
          <cell r="M889" t="str">
            <v>024703</v>
          </cell>
          <cell r="N889">
            <v>0.7062967</v>
          </cell>
        </row>
        <row r="890">
          <cell r="M890" t="str">
            <v>024803</v>
          </cell>
          <cell r="N890">
            <v>0.7062967</v>
          </cell>
        </row>
        <row r="891">
          <cell r="M891" t="str">
            <v>024903</v>
          </cell>
          <cell r="N891">
            <v>0.7062967</v>
          </cell>
        </row>
        <row r="892">
          <cell r="M892" t="str">
            <v>025003</v>
          </cell>
          <cell r="N892">
            <v>0.7062967</v>
          </cell>
        </row>
        <row r="893">
          <cell r="M893" t="str">
            <v>025103</v>
          </cell>
          <cell r="N893">
            <v>0.7062967</v>
          </cell>
        </row>
        <row r="894">
          <cell r="M894" t="str">
            <v>025203</v>
          </cell>
          <cell r="N894">
            <v>0.7062967</v>
          </cell>
        </row>
        <row r="895">
          <cell r="M895" t="str">
            <v>025303</v>
          </cell>
          <cell r="N895">
            <v>0.7062967</v>
          </cell>
        </row>
        <row r="896">
          <cell r="M896" t="str">
            <v>025403</v>
          </cell>
          <cell r="N896">
            <v>0.7062967</v>
          </cell>
        </row>
        <row r="897">
          <cell r="M897" t="str">
            <v>025503</v>
          </cell>
          <cell r="N897">
            <v>0.7062967</v>
          </cell>
        </row>
        <row r="898">
          <cell r="M898" t="str">
            <v>025603</v>
          </cell>
          <cell r="N898">
            <v>0.7062967</v>
          </cell>
        </row>
        <row r="899">
          <cell r="M899" t="str">
            <v>025803</v>
          </cell>
          <cell r="N899">
            <v>0.7062967</v>
          </cell>
        </row>
        <row r="900">
          <cell r="M900" t="str">
            <v>023303</v>
          </cell>
          <cell r="N900">
            <v>0.7062967</v>
          </cell>
        </row>
        <row r="901">
          <cell r="M901" t="str">
            <v>023403</v>
          </cell>
          <cell r="N901">
            <v>0.7062967</v>
          </cell>
        </row>
        <row r="902">
          <cell r="M902" t="str">
            <v>023503</v>
          </cell>
          <cell r="N902">
            <v>0.7062967</v>
          </cell>
        </row>
        <row r="903">
          <cell r="M903" t="str">
            <v>023603</v>
          </cell>
          <cell r="N903">
            <v>0.7062967</v>
          </cell>
        </row>
        <row r="904">
          <cell r="M904" t="str">
            <v>023703</v>
          </cell>
          <cell r="N904">
            <v>0.7062967</v>
          </cell>
        </row>
        <row r="905">
          <cell r="M905" t="str">
            <v>023803</v>
          </cell>
          <cell r="N905">
            <v>0.7062967</v>
          </cell>
        </row>
        <row r="906">
          <cell r="M906" t="str">
            <v>024003</v>
          </cell>
          <cell r="N906">
            <v>0.7062967</v>
          </cell>
        </row>
        <row r="907">
          <cell r="M907" t="str">
            <v>024103</v>
          </cell>
          <cell r="N907">
            <v>0.7062967</v>
          </cell>
        </row>
        <row r="908">
          <cell r="M908" t="str">
            <v>024203</v>
          </cell>
          <cell r="N908">
            <v>0.7062967</v>
          </cell>
        </row>
        <row r="909">
          <cell r="M909" t="str">
            <v>024303</v>
          </cell>
          <cell r="N909">
            <v>0.7062967</v>
          </cell>
        </row>
        <row r="910">
          <cell r="M910" t="str">
            <v>024403</v>
          </cell>
          <cell r="N910">
            <v>0.7062967</v>
          </cell>
        </row>
        <row r="911">
          <cell r="M911" t="str">
            <v>024503</v>
          </cell>
          <cell r="N911">
            <v>0.7062967</v>
          </cell>
        </row>
        <row r="912">
          <cell r="M912" t="str">
            <v>024603</v>
          </cell>
          <cell r="N912">
            <v>0.7062967</v>
          </cell>
        </row>
        <row r="913">
          <cell r="M913" t="str">
            <v>024703</v>
          </cell>
          <cell r="N913">
            <v>0.7062967</v>
          </cell>
        </row>
        <row r="914">
          <cell r="M914" t="str">
            <v>024803</v>
          </cell>
          <cell r="N914">
            <v>0.7062967</v>
          </cell>
        </row>
        <row r="915">
          <cell r="M915" t="str">
            <v>024903</v>
          </cell>
          <cell r="N915">
            <v>0.7062967</v>
          </cell>
        </row>
        <row r="916">
          <cell r="M916" t="str">
            <v>025003</v>
          </cell>
          <cell r="N916">
            <v>0.7062967</v>
          </cell>
        </row>
        <row r="917">
          <cell r="M917" t="str">
            <v>025103</v>
          </cell>
          <cell r="N917">
            <v>0.7062967</v>
          </cell>
        </row>
        <row r="918">
          <cell r="M918" t="str">
            <v>025203</v>
          </cell>
          <cell r="N918">
            <v>0.7062967</v>
          </cell>
        </row>
        <row r="919">
          <cell r="M919" t="str">
            <v>025303</v>
          </cell>
          <cell r="N919">
            <v>0.7062967</v>
          </cell>
        </row>
        <row r="920">
          <cell r="M920" t="str">
            <v>025403</v>
          </cell>
          <cell r="N920">
            <v>0.7062967</v>
          </cell>
        </row>
        <row r="921">
          <cell r="M921" t="str">
            <v>025503</v>
          </cell>
          <cell r="N921">
            <v>0.7062967</v>
          </cell>
        </row>
        <row r="922">
          <cell r="M922" t="str">
            <v>025603</v>
          </cell>
          <cell r="N922">
            <v>0.7062967</v>
          </cell>
        </row>
        <row r="923">
          <cell r="M923" t="str">
            <v>025803</v>
          </cell>
          <cell r="N923">
            <v>0.7062967</v>
          </cell>
        </row>
        <row r="924">
          <cell r="M924" t="str">
            <v>023303</v>
          </cell>
          <cell r="N924">
            <v>0.7062967</v>
          </cell>
        </row>
        <row r="925">
          <cell r="M925" t="str">
            <v>023403</v>
          </cell>
          <cell r="N925">
            <v>0.7062967</v>
          </cell>
        </row>
        <row r="926">
          <cell r="M926" t="str">
            <v>023503</v>
          </cell>
          <cell r="N926">
            <v>0.7062967</v>
          </cell>
        </row>
        <row r="927">
          <cell r="M927" t="str">
            <v>023603</v>
          </cell>
          <cell r="N927">
            <v>0.7062967</v>
          </cell>
        </row>
        <row r="928">
          <cell r="M928" t="str">
            <v>023703</v>
          </cell>
          <cell r="N928">
            <v>0.7062967</v>
          </cell>
        </row>
        <row r="929">
          <cell r="M929" t="str">
            <v>023803</v>
          </cell>
          <cell r="N929">
            <v>0.7062967</v>
          </cell>
        </row>
        <row r="930">
          <cell r="M930" t="str">
            <v>024003</v>
          </cell>
          <cell r="N930">
            <v>0.7062967</v>
          </cell>
        </row>
        <row r="931">
          <cell r="M931" t="str">
            <v>024103</v>
          </cell>
          <cell r="N931">
            <v>0.7062967</v>
          </cell>
        </row>
        <row r="932">
          <cell r="M932" t="str">
            <v>024203</v>
          </cell>
          <cell r="N932">
            <v>0.7062967</v>
          </cell>
        </row>
        <row r="933">
          <cell r="M933" t="str">
            <v>024303</v>
          </cell>
          <cell r="N933">
            <v>0.7062967</v>
          </cell>
        </row>
        <row r="934">
          <cell r="M934" t="str">
            <v>024403</v>
          </cell>
          <cell r="N934">
            <v>0.7062967</v>
          </cell>
        </row>
        <row r="935">
          <cell r="M935" t="str">
            <v>024503</v>
          </cell>
          <cell r="N935">
            <v>0.7062967</v>
          </cell>
        </row>
        <row r="936">
          <cell r="M936" t="str">
            <v>024603</v>
          </cell>
          <cell r="N936">
            <v>0.7062967</v>
          </cell>
        </row>
        <row r="937">
          <cell r="M937" t="str">
            <v>024703</v>
          </cell>
          <cell r="N937">
            <v>0.7062967</v>
          </cell>
        </row>
        <row r="938">
          <cell r="M938" t="str">
            <v>024803</v>
          </cell>
          <cell r="N938">
            <v>0.7062967</v>
          </cell>
        </row>
        <row r="939">
          <cell r="M939" t="str">
            <v>024903</v>
          </cell>
          <cell r="N939">
            <v>0.7062967</v>
          </cell>
        </row>
        <row r="940">
          <cell r="M940" t="str">
            <v>025003</v>
          </cell>
          <cell r="N940">
            <v>0.7062967</v>
          </cell>
        </row>
        <row r="941">
          <cell r="M941" t="str">
            <v>025103</v>
          </cell>
          <cell r="N941">
            <v>0.7062967</v>
          </cell>
        </row>
        <row r="942">
          <cell r="M942" t="str">
            <v>025203</v>
          </cell>
          <cell r="N942">
            <v>0.7062967</v>
          </cell>
        </row>
        <row r="943">
          <cell r="M943" t="str">
            <v>025303</v>
          </cell>
          <cell r="N943">
            <v>0.7062967</v>
          </cell>
        </row>
        <row r="944">
          <cell r="M944" t="str">
            <v>025403</v>
          </cell>
          <cell r="N944">
            <v>0.7062967</v>
          </cell>
        </row>
        <row r="945">
          <cell r="M945" t="str">
            <v>025503</v>
          </cell>
          <cell r="N945">
            <v>0.7062967</v>
          </cell>
        </row>
        <row r="946">
          <cell r="M946" t="str">
            <v>025603</v>
          </cell>
          <cell r="N946">
            <v>0.7062967</v>
          </cell>
        </row>
        <row r="947">
          <cell r="M947" t="str">
            <v>025803</v>
          </cell>
          <cell r="N947">
            <v>0.7062967</v>
          </cell>
        </row>
        <row r="948">
          <cell r="M948" t="str">
            <v>023303</v>
          </cell>
          <cell r="N948">
            <v>0.7062967</v>
          </cell>
        </row>
        <row r="949">
          <cell r="M949" t="str">
            <v>023403</v>
          </cell>
          <cell r="N949">
            <v>0.7062967</v>
          </cell>
        </row>
        <row r="950">
          <cell r="M950" t="str">
            <v>023503</v>
          </cell>
          <cell r="N950">
            <v>0.7062967</v>
          </cell>
        </row>
        <row r="951">
          <cell r="M951" t="str">
            <v>023603</v>
          </cell>
          <cell r="N951">
            <v>0.7062967</v>
          </cell>
        </row>
        <row r="952">
          <cell r="M952" t="str">
            <v>023703</v>
          </cell>
          <cell r="N952">
            <v>0.7062967</v>
          </cell>
        </row>
        <row r="953">
          <cell r="M953" t="str">
            <v>023803</v>
          </cell>
          <cell r="N953">
            <v>0.7062967</v>
          </cell>
        </row>
        <row r="954">
          <cell r="M954" t="str">
            <v>024003</v>
          </cell>
          <cell r="N954">
            <v>0.7062967</v>
          </cell>
        </row>
        <row r="955">
          <cell r="M955" t="str">
            <v>024103</v>
          </cell>
          <cell r="N955">
            <v>0.7062967</v>
          </cell>
        </row>
        <row r="956">
          <cell r="M956" t="str">
            <v>024203</v>
          </cell>
          <cell r="N956">
            <v>0.7062967</v>
          </cell>
        </row>
        <row r="957">
          <cell r="M957" t="str">
            <v>024303</v>
          </cell>
          <cell r="N957">
            <v>0.7062967</v>
          </cell>
        </row>
        <row r="958">
          <cell r="M958" t="str">
            <v>024403</v>
          </cell>
          <cell r="N958">
            <v>0.7062967</v>
          </cell>
        </row>
        <row r="959">
          <cell r="M959" t="str">
            <v>024503</v>
          </cell>
          <cell r="N959">
            <v>0.7062967</v>
          </cell>
        </row>
        <row r="960">
          <cell r="M960" t="str">
            <v>024603</v>
          </cell>
          <cell r="N960">
            <v>0.7062967</v>
          </cell>
        </row>
        <row r="961">
          <cell r="M961" t="str">
            <v>024703</v>
          </cell>
          <cell r="N961">
            <v>0.7062967</v>
          </cell>
        </row>
        <row r="962">
          <cell r="M962" t="str">
            <v>024803</v>
          </cell>
          <cell r="N962">
            <v>0.7062967</v>
          </cell>
        </row>
        <row r="963">
          <cell r="M963" t="str">
            <v>024903</v>
          </cell>
          <cell r="N963">
            <v>0.7062967</v>
          </cell>
        </row>
        <row r="964">
          <cell r="M964" t="str">
            <v>025003</v>
          </cell>
          <cell r="N964">
            <v>0.7062967</v>
          </cell>
        </row>
        <row r="965">
          <cell r="M965" t="str">
            <v>025103</v>
          </cell>
          <cell r="N965">
            <v>0.7062967</v>
          </cell>
        </row>
        <row r="966">
          <cell r="M966" t="str">
            <v>025203</v>
          </cell>
          <cell r="N966">
            <v>0.7062967</v>
          </cell>
        </row>
        <row r="967">
          <cell r="M967" t="str">
            <v>025303</v>
          </cell>
          <cell r="N967">
            <v>0.7062967</v>
          </cell>
        </row>
        <row r="968">
          <cell r="M968" t="str">
            <v>025403</v>
          </cell>
          <cell r="N968">
            <v>0.7062967</v>
          </cell>
        </row>
        <row r="969">
          <cell r="M969" t="str">
            <v>025503</v>
          </cell>
          <cell r="N969">
            <v>0.7062967</v>
          </cell>
        </row>
        <row r="970">
          <cell r="M970" t="str">
            <v>025603</v>
          </cell>
          <cell r="N970">
            <v>0.7062967</v>
          </cell>
        </row>
        <row r="971">
          <cell r="M971" t="str">
            <v>025803</v>
          </cell>
          <cell r="N971">
            <v>0.7062967</v>
          </cell>
        </row>
        <row r="972">
          <cell r="M972" t="str">
            <v>023303</v>
          </cell>
          <cell r="N972">
            <v>1</v>
          </cell>
        </row>
        <row r="973">
          <cell r="M973" t="str">
            <v>023403</v>
          </cell>
          <cell r="N973">
            <v>1</v>
          </cell>
        </row>
        <row r="974">
          <cell r="M974">
            <v>0</v>
          </cell>
          <cell r="N974">
            <v>0</v>
          </cell>
        </row>
        <row r="975">
          <cell r="M975" t="str">
            <v>023503</v>
          </cell>
          <cell r="N975">
            <v>1</v>
          </cell>
        </row>
        <row r="976">
          <cell r="M976" t="str">
            <v>023603</v>
          </cell>
          <cell r="N976">
            <v>1</v>
          </cell>
        </row>
        <row r="977">
          <cell r="M977" t="str">
            <v>023703</v>
          </cell>
          <cell r="N977">
            <v>1</v>
          </cell>
        </row>
        <row r="978">
          <cell r="M978" t="str">
            <v>023803</v>
          </cell>
          <cell r="N978">
            <v>1</v>
          </cell>
        </row>
        <row r="979">
          <cell r="M979" t="str">
            <v>024003</v>
          </cell>
          <cell r="N979">
            <v>1</v>
          </cell>
        </row>
        <row r="980">
          <cell r="M980">
            <v>0</v>
          </cell>
          <cell r="N980">
            <v>0</v>
          </cell>
        </row>
        <row r="981">
          <cell r="M981" t="str">
            <v>024042</v>
          </cell>
          <cell r="N981">
            <v>0.7062967</v>
          </cell>
        </row>
        <row r="982">
          <cell r="M982">
            <v>0</v>
          </cell>
          <cell r="N982">
            <v>0</v>
          </cell>
        </row>
        <row r="983">
          <cell r="M983">
            <v>0</v>
          </cell>
          <cell r="N983">
            <v>0</v>
          </cell>
        </row>
        <row r="984">
          <cell r="M984">
            <v>0</v>
          </cell>
          <cell r="N984">
            <v>0</v>
          </cell>
        </row>
        <row r="985">
          <cell r="M985">
            <v>0</v>
          </cell>
          <cell r="N985">
            <v>0</v>
          </cell>
        </row>
        <row r="986">
          <cell r="M986">
            <v>0</v>
          </cell>
          <cell r="N986">
            <v>0</v>
          </cell>
        </row>
        <row r="987">
          <cell r="M987" t="str">
            <v>024103</v>
          </cell>
          <cell r="N987">
            <v>1</v>
          </cell>
        </row>
        <row r="988">
          <cell r="M988">
            <v>0</v>
          </cell>
          <cell r="N988">
            <v>0</v>
          </cell>
        </row>
        <row r="989">
          <cell r="M989" t="str">
            <v>024203</v>
          </cell>
          <cell r="N989">
            <v>1</v>
          </cell>
        </row>
        <row r="990">
          <cell r="M990" t="str">
            <v>024303</v>
          </cell>
          <cell r="N990">
            <v>1</v>
          </cell>
        </row>
        <row r="991">
          <cell r="M991" t="str">
            <v>024303</v>
          </cell>
          <cell r="N991">
            <v>1</v>
          </cell>
        </row>
        <row r="992">
          <cell r="M992" t="str">
            <v>024303</v>
          </cell>
          <cell r="N992">
            <v>1</v>
          </cell>
        </row>
        <row r="993">
          <cell r="M993">
            <v>0</v>
          </cell>
          <cell r="N993">
            <v>0</v>
          </cell>
        </row>
        <row r="994">
          <cell r="M994" t="str">
            <v>024403</v>
          </cell>
          <cell r="N994">
            <v>1</v>
          </cell>
        </row>
        <row r="995">
          <cell r="M995">
            <v>0</v>
          </cell>
          <cell r="N995">
            <v>0</v>
          </cell>
        </row>
        <row r="996">
          <cell r="M996">
            <v>0</v>
          </cell>
          <cell r="N996">
            <v>0</v>
          </cell>
        </row>
        <row r="997">
          <cell r="M997" t="str">
            <v>024503</v>
          </cell>
          <cell r="N997">
            <v>1</v>
          </cell>
        </row>
        <row r="998">
          <cell r="M998">
            <v>0</v>
          </cell>
          <cell r="N998">
            <v>0</v>
          </cell>
        </row>
        <row r="999">
          <cell r="M999">
            <v>0</v>
          </cell>
          <cell r="N999">
            <v>0</v>
          </cell>
        </row>
        <row r="1000">
          <cell r="M1000">
            <v>0</v>
          </cell>
          <cell r="N1000">
            <v>0</v>
          </cell>
        </row>
        <row r="1001">
          <cell r="M1001" t="str">
            <v>024603</v>
          </cell>
          <cell r="N1001">
            <v>1</v>
          </cell>
        </row>
        <row r="1002">
          <cell r="M1002" t="str">
            <v>024603</v>
          </cell>
          <cell r="N1002">
            <v>1</v>
          </cell>
        </row>
        <row r="1003">
          <cell r="M1003" t="str">
            <v>024603</v>
          </cell>
          <cell r="N1003">
            <v>1</v>
          </cell>
        </row>
        <row r="1004">
          <cell r="M1004">
            <v>0</v>
          </cell>
          <cell r="N1004">
            <v>0</v>
          </cell>
        </row>
        <row r="1005">
          <cell r="M1005" t="str">
            <v>024703</v>
          </cell>
          <cell r="N1005">
            <v>1</v>
          </cell>
        </row>
        <row r="1006">
          <cell r="M1006" t="str">
            <v>024703</v>
          </cell>
          <cell r="N1006">
            <v>1</v>
          </cell>
        </row>
        <row r="1007">
          <cell r="M1007" t="str">
            <v>024703</v>
          </cell>
          <cell r="N1007">
            <v>1</v>
          </cell>
        </row>
        <row r="1008">
          <cell r="M1008">
            <v>0</v>
          </cell>
          <cell r="N1008">
            <v>0</v>
          </cell>
        </row>
        <row r="1009">
          <cell r="M1009" t="str">
            <v>024803</v>
          </cell>
          <cell r="N1009">
            <v>1</v>
          </cell>
        </row>
        <row r="1010">
          <cell r="M1010" t="str">
            <v>024803</v>
          </cell>
          <cell r="N1010">
            <v>1</v>
          </cell>
        </row>
        <row r="1011">
          <cell r="M1011" t="str">
            <v>024803</v>
          </cell>
          <cell r="N1011">
            <v>1</v>
          </cell>
        </row>
        <row r="1012">
          <cell r="M1012">
            <v>0</v>
          </cell>
          <cell r="N1012">
            <v>0</v>
          </cell>
        </row>
        <row r="1013">
          <cell r="M1013" t="str">
            <v>024903</v>
          </cell>
          <cell r="N1013">
            <v>1</v>
          </cell>
        </row>
        <row r="1014">
          <cell r="M1014">
            <v>0</v>
          </cell>
          <cell r="N1014">
            <v>0</v>
          </cell>
        </row>
        <row r="1015">
          <cell r="M1015" t="str">
            <v>025003</v>
          </cell>
          <cell r="N1015">
            <v>1</v>
          </cell>
        </row>
        <row r="1016">
          <cell r="M1016" t="str">
            <v>025003</v>
          </cell>
          <cell r="N1016">
            <v>1</v>
          </cell>
        </row>
        <row r="1017">
          <cell r="M1017" t="str">
            <v>025003</v>
          </cell>
          <cell r="N1017">
            <v>1</v>
          </cell>
        </row>
        <row r="1018">
          <cell r="M1018" t="str">
            <v>025003</v>
          </cell>
          <cell r="N1018">
            <v>1</v>
          </cell>
        </row>
        <row r="1019">
          <cell r="M1019">
            <v>0</v>
          </cell>
          <cell r="N1019">
            <v>0</v>
          </cell>
        </row>
        <row r="1020">
          <cell r="M1020">
            <v>0</v>
          </cell>
          <cell r="N1020">
            <v>0</v>
          </cell>
        </row>
        <row r="1021">
          <cell r="M1021" t="str">
            <v>025103</v>
          </cell>
          <cell r="N1021">
            <v>1</v>
          </cell>
        </row>
        <row r="1022">
          <cell r="M1022" t="str">
            <v>025103</v>
          </cell>
          <cell r="N1022">
            <v>1</v>
          </cell>
        </row>
        <row r="1023">
          <cell r="M1023" t="str">
            <v>025103</v>
          </cell>
          <cell r="N1023">
            <v>1</v>
          </cell>
        </row>
        <row r="1024">
          <cell r="M1024">
            <v>0</v>
          </cell>
          <cell r="N1024">
            <v>0</v>
          </cell>
        </row>
        <row r="1025">
          <cell r="M1025">
            <v>0</v>
          </cell>
          <cell r="N1025">
            <v>0</v>
          </cell>
        </row>
        <row r="1026">
          <cell r="M1026" t="str">
            <v>025203</v>
          </cell>
          <cell r="N1026">
            <v>1</v>
          </cell>
        </row>
        <row r="1027">
          <cell r="M1027" t="str">
            <v>025203</v>
          </cell>
          <cell r="N1027">
            <v>1</v>
          </cell>
        </row>
        <row r="1028">
          <cell r="M1028" t="str">
            <v>025203</v>
          </cell>
          <cell r="N1028">
            <v>1</v>
          </cell>
        </row>
        <row r="1029">
          <cell r="M1029">
            <v>0</v>
          </cell>
          <cell r="N1029">
            <v>0</v>
          </cell>
        </row>
        <row r="1030">
          <cell r="M1030" t="str">
            <v>025303</v>
          </cell>
          <cell r="N1030">
            <v>1</v>
          </cell>
        </row>
        <row r="1031">
          <cell r="M1031" t="str">
            <v>025403</v>
          </cell>
          <cell r="N1031">
            <v>1</v>
          </cell>
        </row>
        <row r="1032">
          <cell r="M1032" t="str">
            <v>025503</v>
          </cell>
          <cell r="N1032">
            <v>1</v>
          </cell>
        </row>
        <row r="1033">
          <cell r="M1033" t="str">
            <v>025603</v>
          </cell>
          <cell r="N1033">
            <v>1</v>
          </cell>
        </row>
        <row r="1034">
          <cell r="M1034" t="str">
            <v>025701</v>
          </cell>
          <cell r="N1034">
            <v>0.50891209999999998</v>
          </cell>
        </row>
        <row r="1035">
          <cell r="M1035" t="str">
            <v>025701</v>
          </cell>
          <cell r="N1035">
            <v>0.50891209999999998</v>
          </cell>
        </row>
        <row r="1036">
          <cell r="M1036" t="str">
            <v>025701</v>
          </cell>
          <cell r="N1036">
            <v>0.50891209999999998</v>
          </cell>
        </row>
        <row r="1037">
          <cell r="M1037" t="str">
            <v>025701</v>
          </cell>
          <cell r="N1037">
            <v>0.50891209999999998</v>
          </cell>
        </row>
        <row r="1038">
          <cell r="M1038" t="str">
            <v>025701</v>
          </cell>
          <cell r="N1038">
            <v>0.50891209999999998</v>
          </cell>
        </row>
        <row r="1039">
          <cell r="M1039" t="str">
            <v>025701</v>
          </cell>
          <cell r="N1039">
            <v>1</v>
          </cell>
        </row>
        <row r="1040">
          <cell r="M1040" t="str">
            <v>025803</v>
          </cell>
          <cell r="N1040">
            <v>1</v>
          </cell>
        </row>
        <row r="1041">
          <cell r="M1041" t="str">
            <v>025903</v>
          </cell>
          <cell r="N1041">
            <v>0.7062967</v>
          </cell>
        </row>
        <row r="1042">
          <cell r="M1042" t="str">
            <v>025903</v>
          </cell>
          <cell r="N1042">
            <v>0.7062967</v>
          </cell>
        </row>
        <row r="1043">
          <cell r="M1043" t="str">
            <v>026101</v>
          </cell>
          <cell r="N1043">
            <v>2.0969999999999999E-3</v>
          </cell>
        </row>
        <row r="1044">
          <cell r="M1044" t="str">
            <v>026101</v>
          </cell>
          <cell r="N1044">
            <v>2.0969999999999999E-3</v>
          </cell>
        </row>
        <row r="1045">
          <cell r="M1045" t="str">
            <v>026901</v>
          </cell>
          <cell r="N1045">
            <v>1.1140000000000001E-2</v>
          </cell>
        </row>
        <row r="1046">
          <cell r="M1046" t="str">
            <v>026901</v>
          </cell>
          <cell r="N1046">
            <v>1.1140000000000001E-2</v>
          </cell>
        </row>
        <row r="1047">
          <cell r="M1047" t="str">
            <v>026901</v>
          </cell>
          <cell r="N1047">
            <v>1</v>
          </cell>
        </row>
        <row r="1048">
          <cell r="M1048" t="str">
            <v>026901</v>
          </cell>
          <cell r="N1048">
            <v>1</v>
          </cell>
        </row>
        <row r="1049">
          <cell r="M1049" t="str">
            <v>026902</v>
          </cell>
          <cell r="N1049">
            <v>0.5</v>
          </cell>
        </row>
        <row r="1050">
          <cell r="M1050" t="str">
            <v>026902</v>
          </cell>
          <cell r="N1050">
            <v>0.5</v>
          </cell>
        </row>
        <row r="1051">
          <cell r="M1051">
            <v>0</v>
          </cell>
          <cell r="N1051">
            <v>0</v>
          </cell>
        </row>
        <row r="1052">
          <cell r="M1052" t="str">
            <v>027001</v>
          </cell>
          <cell r="N1052">
            <v>3.5648199999999998E-2</v>
          </cell>
        </row>
        <row r="1053">
          <cell r="M1053" t="str">
            <v>027001</v>
          </cell>
          <cell r="N1053">
            <v>3.5648199999999998E-2</v>
          </cell>
        </row>
        <row r="1054">
          <cell r="M1054" t="str">
            <v>027001</v>
          </cell>
          <cell r="N1054">
            <v>3.5648199999999998E-2</v>
          </cell>
        </row>
        <row r="1055">
          <cell r="M1055" t="str">
            <v>027001</v>
          </cell>
          <cell r="N1055">
            <v>3.5648199999999998E-2</v>
          </cell>
        </row>
        <row r="1056">
          <cell r="M1056" t="str">
            <v>027001</v>
          </cell>
          <cell r="N1056">
            <v>3.5648199999999998E-2</v>
          </cell>
        </row>
        <row r="1057">
          <cell r="M1057" t="str">
            <v>027001</v>
          </cell>
          <cell r="N1057">
            <v>1</v>
          </cell>
        </row>
        <row r="1058">
          <cell r="M1058" t="str">
            <v>027101</v>
          </cell>
          <cell r="N1058">
            <v>0.110841</v>
          </cell>
        </row>
        <row r="1059">
          <cell r="M1059" t="str">
            <v>027101</v>
          </cell>
          <cell r="N1059">
            <v>0.110841</v>
          </cell>
        </row>
        <row r="1060">
          <cell r="M1060" t="str">
            <v>027101</v>
          </cell>
          <cell r="N1060">
            <v>1</v>
          </cell>
        </row>
        <row r="1061">
          <cell r="M1061" t="str">
            <v>027102</v>
          </cell>
          <cell r="N1061">
            <v>1.85338E-2</v>
          </cell>
        </row>
        <row r="1062">
          <cell r="M1062" t="str">
            <v>027102</v>
          </cell>
          <cell r="N1062">
            <v>1.85338E-2</v>
          </cell>
        </row>
        <row r="1063">
          <cell r="M1063">
            <v>0</v>
          </cell>
          <cell r="N1063">
            <v>0</v>
          </cell>
        </row>
        <row r="1064">
          <cell r="M1064" t="str">
            <v>033902</v>
          </cell>
          <cell r="N1064">
            <v>0.51457799999999998</v>
          </cell>
        </row>
        <row r="1065">
          <cell r="M1065" t="str">
            <v>034202</v>
          </cell>
          <cell r="N1065">
            <v>0.51457799999999998</v>
          </cell>
        </row>
        <row r="1066">
          <cell r="M1066" t="str">
            <v>034402</v>
          </cell>
          <cell r="N1066">
            <v>0.51457799999999998</v>
          </cell>
        </row>
        <row r="1067">
          <cell r="M1067" t="str">
            <v>034602</v>
          </cell>
          <cell r="N1067">
            <v>0.51457799999999998</v>
          </cell>
        </row>
        <row r="1068">
          <cell r="M1068" t="str">
            <v>034702</v>
          </cell>
          <cell r="N1068">
            <v>0.51457799999999998</v>
          </cell>
        </row>
        <row r="1069">
          <cell r="M1069" t="str">
            <v>034902</v>
          </cell>
          <cell r="N1069">
            <v>0.51457799999999998</v>
          </cell>
        </row>
        <row r="1070">
          <cell r="M1070" t="str">
            <v>035002</v>
          </cell>
          <cell r="N1070">
            <v>0.51457799999999998</v>
          </cell>
        </row>
        <row r="1071">
          <cell r="M1071" t="str">
            <v>035102</v>
          </cell>
          <cell r="N1071">
            <v>0.51457799999999998</v>
          </cell>
        </row>
        <row r="1072">
          <cell r="M1072" t="str">
            <v>035601</v>
          </cell>
          <cell r="N1072">
            <v>0.51457799999999998</v>
          </cell>
        </row>
        <row r="1073">
          <cell r="M1073" t="str">
            <v>035701</v>
          </cell>
          <cell r="N1073">
            <v>0.51457799999999998</v>
          </cell>
        </row>
        <row r="1074">
          <cell r="M1074" t="str">
            <v>035801</v>
          </cell>
          <cell r="N1074">
            <v>0.51457799999999998</v>
          </cell>
        </row>
        <row r="1075">
          <cell r="M1075" t="str">
            <v>035902</v>
          </cell>
          <cell r="N1075">
            <v>0.51457799999999998</v>
          </cell>
        </row>
        <row r="1076">
          <cell r="M1076" t="str">
            <v>036002</v>
          </cell>
          <cell r="N1076">
            <v>0.51457799999999998</v>
          </cell>
        </row>
        <row r="1077">
          <cell r="M1077" t="str">
            <v>033902</v>
          </cell>
          <cell r="N1077">
            <v>0.51457799999999998</v>
          </cell>
        </row>
        <row r="1078">
          <cell r="M1078" t="str">
            <v>034202</v>
          </cell>
          <cell r="N1078">
            <v>0.51457799999999998</v>
          </cell>
        </row>
        <row r="1079">
          <cell r="M1079" t="str">
            <v>034402</v>
          </cell>
          <cell r="N1079">
            <v>0.51457799999999998</v>
          </cell>
        </row>
        <row r="1080">
          <cell r="M1080" t="str">
            <v>034602</v>
          </cell>
          <cell r="N1080">
            <v>0.51457799999999998</v>
          </cell>
        </row>
        <row r="1081">
          <cell r="M1081" t="str">
            <v>034702</v>
          </cell>
          <cell r="N1081">
            <v>0.51457799999999998</v>
          </cell>
        </row>
        <row r="1082">
          <cell r="M1082" t="str">
            <v>034902</v>
          </cell>
          <cell r="N1082">
            <v>0.51457799999999998</v>
          </cell>
        </row>
        <row r="1083">
          <cell r="M1083" t="str">
            <v>035002</v>
          </cell>
          <cell r="N1083">
            <v>0.51457799999999998</v>
          </cell>
        </row>
        <row r="1084">
          <cell r="M1084" t="str">
            <v>035102</v>
          </cell>
          <cell r="N1084">
            <v>0.51457799999999998</v>
          </cell>
        </row>
        <row r="1085">
          <cell r="M1085" t="str">
            <v>035601</v>
          </cell>
          <cell r="N1085">
            <v>0.51457799999999998</v>
          </cell>
        </row>
        <row r="1086">
          <cell r="M1086" t="str">
            <v>035701</v>
          </cell>
          <cell r="N1086">
            <v>0.51457799999999998</v>
          </cell>
        </row>
        <row r="1087">
          <cell r="M1087" t="str">
            <v>035801</v>
          </cell>
          <cell r="N1087">
            <v>0.51457799999999998</v>
          </cell>
        </row>
        <row r="1088">
          <cell r="M1088" t="str">
            <v>035902</v>
          </cell>
          <cell r="N1088">
            <v>0.51457799999999998</v>
          </cell>
        </row>
        <row r="1089">
          <cell r="M1089" t="str">
            <v>036002</v>
          </cell>
          <cell r="N1089">
            <v>0.51457799999999998</v>
          </cell>
        </row>
        <row r="1090">
          <cell r="M1090" t="str">
            <v>033902</v>
          </cell>
          <cell r="N1090">
            <v>0.51457799999999998</v>
          </cell>
        </row>
        <row r="1091">
          <cell r="M1091" t="str">
            <v>034202</v>
          </cell>
          <cell r="N1091">
            <v>0.51457799999999998</v>
          </cell>
        </row>
        <row r="1092">
          <cell r="M1092" t="str">
            <v>034402</v>
          </cell>
          <cell r="N1092">
            <v>0.51457799999999998</v>
          </cell>
        </row>
        <row r="1093">
          <cell r="M1093" t="str">
            <v>034602</v>
          </cell>
          <cell r="N1093">
            <v>0.51457799999999998</v>
          </cell>
        </row>
        <row r="1094">
          <cell r="M1094" t="str">
            <v>034702</v>
          </cell>
          <cell r="N1094">
            <v>0.51457799999999998</v>
          </cell>
        </row>
        <row r="1095">
          <cell r="M1095" t="str">
            <v>034902</v>
          </cell>
          <cell r="N1095">
            <v>0.51457799999999998</v>
          </cell>
        </row>
        <row r="1096">
          <cell r="M1096" t="str">
            <v>035002</v>
          </cell>
          <cell r="N1096">
            <v>0.51457799999999998</v>
          </cell>
        </row>
        <row r="1097">
          <cell r="M1097" t="str">
            <v>035102</v>
          </cell>
          <cell r="N1097">
            <v>0.51457799999999998</v>
          </cell>
        </row>
        <row r="1098">
          <cell r="M1098" t="str">
            <v>035601</v>
          </cell>
          <cell r="N1098">
            <v>0.51457799999999998</v>
          </cell>
        </row>
        <row r="1099">
          <cell r="M1099" t="str">
            <v>035701</v>
          </cell>
          <cell r="N1099">
            <v>0.51457799999999998</v>
          </cell>
        </row>
        <row r="1100">
          <cell r="M1100" t="str">
            <v>035801</v>
          </cell>
          <cell r="N1100">
            <v>0.51457799999999998</v>
          </cell>
        </row>
        <row r="1101">
          <cell r="M1101" t="str">
            <v>035902</v>
          </cell>
          <cell r="N1101">
            <v>0.51457799999999998</v>
          </cell>
        </row>
        <row r="1102">
          <cell r="M1102" t="str">
            <v>036002</v>
          </cell>
          <cell r="N1102">
            <v>0.51457799999999998</v>
          </cell>
        </row>
        <row r="1103">
          <cell r="M1103" t="str">
            <v>033902</v>
          </cell>
          <cell r="N1103">
            <v>0.51457799999999998</v>
          </cell>
        </row>
        <row r="1104">
          <cell r="M1104" t="str">
            <v>034202</v>
          </cell>
          <cell r="N1104">
            <v>0.51457799999999998</v>
          </cell>
        </row>
        <row r="1105">
          <cell r="M1105" t="str">
            <v>034402</v>
          </cell>
          <cell r="N1105">
            <v>0.51457799999999998</v>
          </cell>
        </row>
        <row r="1106">
          <cell r="M1106" t="str">
            <v>034602</v>
          </cell>
          <cell r="N1106">
            <v>0.51457799999999998</v>
          </cell>
        </row>
        <row r="1107">
          <cell r="M1107" t="str">
            <v>034702</v>
          </cell>
          <cell r="N1107">
            <v>0.51457799999999998</v>
          </cell>
        </row>
        <row r="1108">
          <cell r="M1108" t="str">
            <v>034902</v>
          </cell>
          <cell r="N1108">
            <v>0.51457799999999998</v>
          </cell>
        </row>
        <row r="1109">
          <cell r="M1109" t="str">
            <v>035002</v>
          </cell>
          <cell r="N1109">
            <v>0.51457799999999998</v>
          </cell>
        </row>
        <row r="1110">
          <cell r="M1110" t="str">
            <v>035102</v>
          </cell>
          <cell r="N1110">
            <v>0.51457799999999998</v>
          </cell>
        </row>
        <row r="1111">
          <cell r="M1111" t="str">
            <v>035601</v>
          </cell>
          <cell r="N1111">
            <v>0.51457799999999998</v>
          </cell>
        </row>
        <row r="1112">
          <cell r="M1112" t="str">
            <v>035701</v>
          </cell>
          <cell r="N1112">
            <v>0.51457799999999998</v>
          </cell>
        </row>
        <row r="1113">
          <cell r="M1113" t="str">
            <v>035801</v>
          </cell>
          <cell r="N1113">
            <v>0.51457799999999998</v>
          </cell>
        </row>
        <row r="1114">
          <cell r="M1114" t="str">
            <v>035902</v>
          </cell>
          <cell r="N1114">
            <v>0.51457799999999998</v>
          </cell>
        </row>
        <row r="1115">
          <cell r="M1115" t="str">
            <v>036002</v>
          </cell>
          <cell r="N1115">
            <v>0.51457799999999998</v>
          </cell>
        </row>
        <row r="1116">
          <cell r="M1116" t="str">
            <v>033902</v>
          </cell>
          <cell r="N1116">
            <v>0.51457799999999998</v>
          </cell>
        </row>
        <row r="1117">
          <cell r="M1117" t="str">
            <v>034202</v>
          </cell>
          <cell r="N1117">
            <v>0.51457799999999998</v>
          </cell>
        </row>
        <row r="1118">
          <cell r="M1118" t="str">
            <v>034402</v>
          </cell>
          <cell r="N1118">
            <v>0.51457799999999998</v>
          </cell>
        </row>
        <row r="1119">
          <cell r="M1119" t="str">
            <v>034602</v>
          </cell>
          <cell r="N1119">
            <v>0.51457799999999998</v>
          </cell>
        </row>
        <row r="1120">
          <cell r="M1120" t="str">
            <v>034702</v>
          </cell>
          <cell r="N1120">
            <v>0.51457799999999998</v>
          </cell>
        </row>
        <row r="1121">
          <cell r="M1121" t="str">
            <v>034902</v>
          </cell>
          <cell r="N1121">
            <v>0.51457799999999998</v>
          </cell>
        </row>
        <row r="1122">
          <cell r="M1122" t="str">
            <v>035002</v>
          </cell>
          <cell r="N1122">
            <v>0.51457799999999998</v>
          </cell>
        </row>
        <row r="1123">
          <cell r="M1123" t="str">
            <v>035102</v>
          </cell>
          <cell r="N1123">
            <v>0.51457799999999998</v>
          </cell>
        </row>
        <row r="1124">
          <cell r="M1124" t="str">
            <v>035601</v>
          </cell>
          <cell r="N1124">
            <v>0.51457799999999998</v>
          </cell>
        </row>
        <row r="1125">
          <cell r="M1125" t="str">
            <v>035701</v>
          </cell>
          <cell r="N1125">
            <v>0.51457799999999998</v>
          </cell>
        </row>
        <row r="1126">
          <cell r="M1126" t="str">
            <v>035801</v>
          </cell>
          <cell r="N1126">
            <v>0.51457799999999998</v>
          </cell>
        </row>
        <row r="1127">
          <cell r="M1127" t="str">
            <v>035902</v>
          </cell>
          <cell r="N1127">
            <v>0.51457799999999998</v>
          </cell>
        </row>
        <row r="1128">
          <cell r="M1128" t="str">
            <v>036002</v>
          </cell>
          <cell r="N1128">
            <v>0.51457799999999998</v>
          </cell>
        </row>
        <row r="1129">
          <cell r="M1129" t="str">
            <v>033902</v>
          </cell>
          <cell r="N1129">
            <v>0.51457799999999998</v>
          </cell>
        </row>
        <row r="1130">
          <cell r="M1130" t="str">
            <v>034202</v>
          </cell>
          <cell r="N1130">
            <v>0.51457799999999998</v>
          </cell>
        </row>
        <row r="1131">
          <cell r="M1131" t="str">
            <v>034402</v>
          </cell>
          <cell r="N1131">
            <v>0.51457799999999998</v>
          </cell>
        </row>
        <row r="1132">
          <cell r="M1132" t="str">
            <v>034602</v>
          </cell>
          <cell r="N1132">
            <v>0.51457799999999998</v>
          </cell>
        </row>
        <row r="1133">
          <cell r="M1133" t="str">
            <v>034702</v>
          </cell>
          <cell r="N1133">
            <v>0.51457799999999998</v>
          </cell>
        </row>
        <row r="1134">
          <cell r="M1134" t="str">
            <v>034902</v>
          </cell>
          <cell r="N1134">
            <v>0.51457799999999998</v>
          </cell>
        </row>
        <row r="1135">
          <cell r="M1135" t="str">
            <v>035002</v>
          </cell>
          <cell r="N1135">
            <v>0.51457799999999998</v>
          </cell>
        </row>
        <row r="1136">
          <cell r="M1136" t="str">
            <v>035102</v>
          </cell>
          <cell r="N1136">
            <v>0.51457799999999998</v>
          </cell>
        </row>
        <row r="1137">
          <cell r="M1137" t="str">
            <v>035601</v>
          </cell>
          <cell r="N1137">
            <v>0.51457799999999998</v>
          </cell>
        </row>
        <row r="1138">
          <cell r="M1138" t="str">
            <v>035701</v>
          </cell>
          <cell r="N1138">
            <v>0.51457799999999998</v>
          </cell>
        </row>
        <row r="1139">
          <cell r="M1139" t="str">
            <v>035801</v>
          </cell>
          <cell r="N1139">
            <v>0.51457799999999998</v>
          </cell>
        </row>
        <row r="1140">
          <cell r="M1140" t="str">
            <v>035902</v>
          </cell>
          <cell r="N1140">
            <v>0.51457799999999998</v>
          </cell>
        </row>
        <row r="1141">
          <cell r="M1141" t="str">
            <v>036002</v>
          </cell>
          <cell r="N1141">
            <v>0.51457799999999998</v>
          </cell>
        </row>
        <row r="1142">
          <cell r="M1142" t="str">
            <v>033902</v>
          </cell>
          <cell r="N1142">
            <v>0.51457799999999998</v>
          </cell>
        </row>
        <row r="1143">
          <cell r="M1143" t="str">
            <v>034202</v>
          </cell>
          <cell r="N1143">
            <v>0.51457799999999998</v>
          </cell>
        </row>
        <row r="1144">
          <cell r="M1144" t="str">
            <v>034402</v>
          </cell>
          <cell r="N1144">
            <v>0.51457799999999998</v>
          </cell>
        </row>
        <row r="1145">
          <cell r="M1145" t="str">
            <v>034602</v>
          </cell>
          <cell r="N1145">
            <v>0.51457799999999998</v>
          </cell>
        </row>
        <row r="1146">
          <cell r="M1146" t="str">
            <v>034702</v>
          </cell>
          <cell r="N1146">
            <v>0.51457799999999998</v>
          </cell>
        </row>
        <row r="1147">
          <cell r="M1147" t="str">
            <v>034902</v>
          </cell>
          <cell r="N1147">
            <v>0.51457799999999998</v>
          </cell>
        </row>
        <row r="1148">
          <cell r="M1148" t="str">
            <v>035002</v>
          </cell>
          <cell r="N1148">
            <v>0.51457799999999998</v>
          </cell>
        </row>
        <row r="1149">
          <cell r="M1149" t="str">
            <v>035102</v>
          </cell>
          <cell r="N1149">
            <v>0.51457799999999998</v>
          </cell>
        </row>
        <row r="1150">
          <cell r="M1150" t="str">
            <v>035601</v>
          </cell>
          <cell r="N1150">
            <v>0.51457799999999998</v>
          </cell>
        </row>
        <row r="1151">
          <cell r="M1151" t="str">
            <v>035701</v>
          </cell>
          <cell r="N1151">
            <v>0.51457799999999998</v>
          </cell>
        </row>
        <row r="1152">
          <cell r="M1152" t="str">
            <v>035801</v>
          </cell>
          <cell r="N1152">
            <v>0.51457799999999998</v>
          </cell>
        </row>
        <row r="1153">
          <cell r="M1153" t="str">
            <v>035902</v>
          </cell>
          <cell r="N1153">
            <v>0.51457799999999998</v>
          </cell>
        </row>
        <row r="1154">
          <cell r="M1154" t="str">
            <v>036002</v>
          </cell>
          <cell r="N1154">
            <v>0.51457799999999998</v>
          </cell>
        </row>
        <row r="1155">
          <cell r="M1155" t="str">
            <v>033902</v>
          </cell>
          <cell r="N1155">
            <v>0.51457799999999998</v>
          </cell>
        </row>
        <row r="1156">
          <cell r="M1156" t="str">
            <v>034202</v>
          </cell>
          <cell r="N1156">
            <v>0.51457799999999998</v>
          </cell>
        </row>
        <row r="1157">
          <cell r="M1157" t="str">
            <v>034402</v>
          </cell>
          <cell r="N1157">
            <v>0.51457799999999998</v>
          </cell>
        </row>
        <row r="1158">
          <cell r="M1158" t="str">
            <v>034602</v>
          </cell>
          <cell r="N1158">
            <v>0.51457799999999998</v>
          </cell>
        </row>
        <row r="1159">
          <cell r="M1159" t="str">
            <v>034702</v>
          </cell>
          <cell r="N1159">
            <v>0.51457799999999998</v>
          </cell>
        </row>
        <row r="1160">
          <cell r="M1160" t="str">
            <v>034902</v>
          </cell>
          <cell r="N1160">
            <v>0.51457799999999998</v>
          </cell>
        </row>
        <row r="1161">
          <cell r="M1161" t="str">
            <v>035002</v>
          </cell>
          <cell r="N1161">
            <v>0.51457799999999998</v>
          </cell>
        </row>
        <row r="1162">
          <cell r="M1162" t="str">
            <v>035102</v>
          </cell>
          <cell r="N1162">
            <v>0.51457799999999998</v>
          </cell>
        </row>
        <row r="1163">
          <cell r="M1163" t="str">
            <v>035601</v>
          </cell>
          <cell r="N1163">
            <v>0.51457799999999998</v>
          </cell>
        </row>
        <row r="1164">
          <cell r="M1164" t="str">
            <v>035701</v>
          </cell>
          <cell r="N1164">
            <v>0.51457799999999998</v>
          </cell>
        </row>
        <row r="1165">
          <cell r="M1165" t="str">
            <v>035801</v>
          </cell>
          <cell r="N1165">
            <v>0.51457799999999998</v>
          </cell>
        </row>
        <row r="1166">
          <cell r="M1166" t="str">
            <v>035902</v>
          </cell>
          <cell r="N1166">
            <v>0.51457799999999998</v>
          </cell>
        </row>
        <row r="1167">
          <cell r="M1167" t="str">
            <v>036002</v>
          </cell>
          <cell r="N1167">
            <v>0.51457799999999998</v>
          </cell>
        </row>
        <row r="1168">
          <cell r="M1168" t="str">
            <v>034102</v>
          </cell>
          <cell r="N1168">
            <v>0.51457799999999998</v>
          </cell>
        </row>
        <row r="1169">
          <cell r="M1169" t="str">
            <v>034102</v>
          </cell>
          <cell r="N1169">
            <v>0.51457799999999998</v>
          </cell>
        </row>
        <row r="1170">
          <cell r="M1170" t="str">
            <v>034102</v>
          </cell>
          <cell r="N1170">
            <v>0.51457799999999998</v>
          </cell>
        </row>
        <row r="1171">
          <cell r="M1171" t="str">
            <v>034102</v>
          </cell>
          <cell r="N1171">
            <v>0.51457799999999998</v>
          </cell>
        </row>
        <row r="1172">
          <cell r="M1172" t="str">
            <v>034102</v>
          </cell>
          <cell r="N1172">
            <v>1</v>
          </cell>
        </row>
        <row r="1173">
          <cell r="M1173">
            <v>0</v>
          </cell>
          <cell r="N1173">
            <v>0</v>
          </cell>
        </row>
        <row r="1174">
          <cell r="M1174" t="str">
            <v>034202</v>
          </cell>
          <cell r="N1174">
            <v>1</v>
          </cell>
        </row>
        <row r="1175">
          <cell r="M1175" t="str">
            <v>034402</v>
          </cell>
          <cell r="N1175">
            <v>1</v>
          </cell>
        </row>
        <row r="1176">
          <cell r="M1176">
            <v>0</v>
          </cell>
          <cell r="N1176">
            <v>0</v>
          </cell>
        </row>
        <row r="1177">
          <cell r="M1177" t="str">
            <v>034602</v>
          </cell>
          <cell r="N1177">
            <v>1</v>
          </cell>
        </row>
        <row r="1178">
          <cell r="M1178" t="str">
            <v>034701</v>
          </cell>
          <cell r="N1178">
            <v>0.51457799999999998</v>
          </cell>
        </row>
        <row r="1179">
          <cell r="M1179">
            <v>0</v>
          </cell>
          <cell r="N1179">
            <v>0</v>
          </cell>
        </row>
        <row r="1180">
          <cell r="M1180">
            <v>0</v>
          </cell>
          <cell r="N1180">
            <v>0</v>
          </cell>
        </row>
        <row r="1181">
          <cell r="M1181">
            <v>0</v>
          </cell>
          <cell r="N1181">
            <v>0</v>
          </cell>
        </row>
        <row r="1182">
          <cell r="M1182" t="str">
            <v>034702</v>
          </cell>
          <cell r="N1182">
            <v>1</v>
          </cell>
        </row>
        <row r="1183">
          <cell r="M1183" t="str">
            <v>034702</v>
          </cell>
          <cell r="N1183">
            <v>1</v>
          </cell>
        </row>
        <row r="1184">
          <cell r="M1184">
            <v>0</v>
          </cell>
          <cell r="N1184">
            <v>0</v>
          </cell>
        </row>
        <row r="1185">
          <cell r="M1185" t="str">
            <v>034902</v>
          </cell>
          <cell r="N1185">
            <v>1</v>
          </cell>
        </row>
        <row r="1186">
          <cell r="M1186" t="str">
            <v>035002</v>
          </cell>
          <cell r="N1186">
            <v>1</v>
          </cell>
        </row>
        <row r="1187">
          <cell r="M1187" t="str">
            <v>035102</v>
          </cell>
          <cell r="N1187">
            <v>1</v>
          </cell>
        </row>
        <row r="1188">
          <cell r="M1188" t="str">
            <v>035414</v>
          </cell>
          <cell r="N1188">
            <v>0.51457799999999998</v>
          </cell>
        </row>
        <row r="1189">
          <cell r="M1189" t="str">
            <v>035414</v>
          </cell>
          <cell r="N1189">
            <v>0.51457799999999998</v>
          </cell>
        </row>
        <row r="1190">
          <cell r="M1190">
            <v>0</v>
          </cell>
          <cell r="N1190">
            <v>0</v>
          </cell>
        </row>
        <row r="1191">
          <cell r="M1191" t="str">
            <v>035601</v>
          </cell>
          <cell r="N1191">
            <v>1</v>
          </cell>
        </row>
        <row r="1192">
          <cell r="M1192" t="str">
            <v>035601</v>
          </cell>
          <cell r="N1192">
            <v>1</v>
          </cell>
        </row>
        <row r="1193">
          <cell r="M1193" t="str">
            <v>035601</v>
          </cell>
          <cell r="N1193">
            <v>1</v>
          </cell>
        </row>
        <row r="1194">
          <cell r="M1194" t="str">
            <v>035701</v>
          </cell>
          <cell r="N1194">
            <v>1</v>
          </cell>
        </row>
        <row r="1195">
          <cell r="M1195" t="str">
            <v>035801</v>
          </cell>
          <cell r="N1195">
            <v>1</v>
          </cell>
        </row>
        <row r="1196">
          <cell r="M1196">
            <v>0</v>
          </cell>
          <cell r="N1196">
            <v>0</v>
          </cell>
        </row>
        <row r="1197">
          <cell r="M1197" t="str">
            <v>035901</v>
          </cell>
          <cell r="N1197">
            <v>0.51457799999999998</v>
          </cell>
        </row>
        <row r="1198">
          <cell r="M1198">
            <v>0</v>
          </cell>
          <cell r="N1198">
            <v>0</v>
          </cell>
        </row>
        <row r="1199">
          <cell r="M1199">
            <v>0</v>
          </cell>
          <cell r="N1199">
            <v>0</v>
          </cell>
        </row>
        <row r="1200">
          <cell r="M1200">
            <v>0</v>
          </cell>
          <cell r="N1200">
            <v>0</v>
          </cell>
        </row>
        <row r="1201">
          <cell r="M1201">
            <v>0</v>
          </cell>
          <cell r="N1201">
            <v>0</v>
          </cell>
        </row>
        <row r="1202">
          <cell r="M1202">
            <v>0</v>
          </cell>
          <cell r="N1202">
            <v>0</v>
          </cell>
        </row>
        <row r="1203">
          <cell r="M1203" t="str">
            <v>035902</v>
          </cell>
          <cell r="N1203">
            <v>1</v>
          </cell>
        </row>
        <row r="1204">
          <cell r="M1204">
            <v>0</v>
          </cell>
          <cell r="N1204">
            <v>0</v>
          </cell>
        </row>
        <row r="1205">
          <cell r="M1205">
            <v>0</v>
          </cell>
          <cell r="N1205">
            <v>0</v>
          </cell>
        </row>
        <row r="1206">
          <cell r="M1206" t="str">
            <v>036001</v>
          </cell>
          <cell r="N1206">
            <v>0.51457799999999998</v>
          </cell>
        </row>
        <row r="1207">
          <cell r="M1207">
            <v>0</v>
          </cell>
          <cell r="N1207">
            <v>0</v>
          </cell>
        </row>
        <row r="1208">
          <cell r="M1208">
            <v>0</v>
          </cell>
          <cell r="N1208">
            <v>0</v>
          </cell>
        </row>
        <row r="1209">
          <cell r="M1209">
            <v>0</v>
          </cell>
          <cell r="N1209">
            <v>0</v>
          </cell>
        </row>
        <row r="1210">
          <cell r="M1210" t="str">
            <v>036002</v>
          </cell>
          <cell r="N1210">
            <v>1</v>
          </cell>
        </row>
        <row r="1211">
          <cell r="M1211">
            <v>0</v>
          </cell>
          <cell r="N1211">
            <v>0</v>
          </cell>
        </row>
        <row r="1212">
          <cell r="M1212" t="str">
            <v>036101</v>
          </cell>
          <cell r="N1212">
            <v>0.51457799999999998</v>
          </cell>
        </row>
        <row r="1213">
          <cell r="M1213">
            <v>0</v>
          </cell>
          <cell r="N1213">
            <v>0</v>
          </cell>
        </row>
        <row r="1214">
          <cell r="M1214">
            <v>0</v>
          </cell>
          <cell r="N1214">
            <v>0</v>
          </cell>
        </row>
        <row r="1215">
          <cell r="M1215">
            <v>0</v>
          </cell>
          <cell r="N1215">
            <v>0</v>
          </cell>
        </row>
        <row r="1216">
          <cell r="M1216">
            <v>0</v>
          </cell>
          <cell r="N1216">
            <v>0</v>
          </cell>
        </row>
        <row r="1217">
          <cell r="M1217">
            <v>0</v>
          </cell>
          <cell r="N1217">
            <v>0</v>
          </cell>
        </row>
        <row r="1218">
          <cell r="M1218">
            <v>0</v>
          </cell>
          <cell r="N1218">
            <v>0</v>
          </cell>
        </row>
        <row r="1219">
          <cell r="M1219" t="str">
            <v>036102</v>
          </cell>
          <cell r="N1219">
            <v>0.51457799999999998</v>
          </cell>
        </row>
        <row r="1220">
          <cell r="M1220" t="str">
            <v>036102</v>
          </cell>
          <cell r="N1220">
            <v>0.51457799999999998</v>
          </cell>
        </row>
        <row r="1221">
          <cell r="M1221" t="str">
            <v>036102</v>
          </cell>
          <cell r="N1221">
            <v>0.51457799999999998</v>
          </cell>
        </row>
        <row r="1222">
          <cell r="M1222" t="str">
            <v>036102</v>
          </cell>
          <cell r="N1222">
            <v>0.51457799999999998</v>
          </cell>
        </row>
        <row r="1223">
          <cell r="M1223" t="str">
            <v>036102</v>
          </cell>
          <cell r="N1223">
            <v>1</v>
          </cell>
        </row>
        <row r="1224">
          <cell r="M1224" t="str">
            <v>036201</v>
          </cell>
          <cell r="N1224">
            <v>0.51457799999999998</v>
          </cell>
        </row>
        <row r="1225">
          <cell r="M1225" t="str">
            <v>036201</v>
          </cell>
          <cell r="N1225">
            <v>0.51457799999999998</v>
          </cell>
        </row>
        <row r="1226">
          <cell r="M1226" t="str">
            <v>036201</v>
          </cell>
          <cell r="N1226">
            <v>0.51457799999999998</v>
          </cell>
        </row>
        <row r="1227">
          <cell r="M1227" t="str">
            <v>036201</v>
          </cell>
          <cell r="N1227">
            <v>0.51457799999999998</v>
          </cell>
        </row>
        <row r="1228">
          <cell r="M1228" t="str">
            <v>037302</v>
          </cell>
          <cell r="N1228">
            <v>0.48246090000000003</v>
          </cell>
        </row>
        <row r="1229">
          <cell r="M1229" t="str">
            <v>037302</v>
          </cell>
          <cell r="N1229">
            <v>0.48246090000000003</v>
          </cell>
        </row>
        <row r="1230">
          <cell r="M1230" t="str">
            <v>038002</v>
          </cell>
          <cell r="N1230">
            <v>0.68800799999999995</v>
          </cell>
        </row>
        <row r="1231">
          <cell r="M1231" t="str">
            <v>038002</v>
          </cell>
          <cell r="N1231">
            <v>0.68800799999999995</v>
          </cell>
        </row>
        <row r="1232">
          <cell r="M1232" t="str">
            <v>038601</v>
          </cell>
          <cell r="N1232">
            <v>1</v>
          </cell>
        </row>
        <row r="1233">
          <cell r="M1233" t="str">
            <v>038601</v>
          </cell>
          <cell r="N1233">
            <v>1</v>
          </cell>
        </row>
        <row r="1234">
          <cell r="M1234" t="str">
            <v>038901</v>
          </cell>
          <cell r="N1234">
            <v>1</v>
          </cell>
        </row>
        <row r="1235">
          <cell r="M1235" t="str">
            <v>038901</v>
          </cell>
          <cell r="N1235">
            <v>1</v>
          </cell>
        </row>
        <row r="1236">
          <cell r="M1236" t="str">
            <v>038901</v>
          </cell>
          <cell r="N1236">
            <v>1</v>
          </cell>
        </row>
        <row r="1237">
          <cell r="M1237" t="str">
            <v>038901</v>
          </cell>
          <cell r="N1237">
            <v>1</v>
          </cell>
        </row>
        <row r="1238">
          <cell r="M1238" t="str">
            <v>039001</v>
          </cell>
          <cell r="N1238">
            <v>1</v>
          </cell>
        </row>
        <row r="1239">
          <cell r="M1239" t="str">
            <v>039001</v>
          </cell>
          <cell r="N1239">
            <v>1</v>
          </cell>
        </row>
        <row r="1240">
          <cell r="M1240" t="str">
            <v>039101</v>
          </cell>
          <cell r="N1240">
            <v>1</v>
          </cell>
        </row>
        <row r="1241">
          <cell r="M1241" t="str">
            <v>039101</v>
          </cell>
          <cell r="N1241">
            <v>1</v>
          </cell>
        </row>
        <row r="1242">
          <cell r="M1242">
            <v>0</v>
          </cell>
          <cell r="N1242">
            <v>0</v>
          </cell>
        </row>
        <row r="1243">
          <cell r="M1243" t="str">
            <v>039201</v>
          </cell>
          <cell r="N1243">
            <v>1</v>
          </cell>
        </row>
        <row r="1244">
          <cell r="M1244" t="str">
            <v>039201</v>
          </cell>
          <cell r="N1244">
            <v>1</v>
          </cell>
        </row>
        <row r="1245">
          <cell r="M1245" t="str">
            <v>039301</v>
          </cell>
          <cell r="N1245">
            <v>1</v>
          </cell>
        </row>
        <row r="1246">
          <cell r="M1246" t="str">
            <v>039301</v>
          </cell>
          <cell r="N1246">
            <v>1</v>
          </cell>
        </row>
        <row r="1247">
          <cell r="M1247" t="str">
            <v>039401</v>
          </cell>
          <cell r="N1247">
            <v>1</v>
          </cell>
        </row>
        <row r="1248">
          <cell r="M1248" t="str">
            <v>039401</v>
          </cell>
          <cell r="N1248">
            <v>1</v>
          </cell>
        </row>
        <row r="1249">
          <cell r="M1249" t="str">
            <v>039501</v>
          </cell>
          <cell r="N1249">
            <v>1</v>
          </cell>
        </row>
        <row r="1250">
          <cell r="M1250" t="str">
            <v>039601</v>
          </cell>
          <cell r="N1250">
            <v>1</v>
          </cell>
        </row>
        <row r="1251">
          <cell r="M1251" t="str">
            <v>039601</v>
          </cell>
          <cell r="N1251">
            <v>1</v>
          </cell>
        </row>
        <row r="1252">
          <cell r="M1252" t="str">
            <v>039701</v>
          </cell>
          <cell r="N1252">
            <v>1</v>
          </cell>
        </row>
        <row r="1253">
          <cell r="M1253" t="str">
            <v>039701</v>
          </cell>
          <cell r="N1253">
            <v>1</v>
          </cell>
        </row>
        <row r="1254">
          <cell r="M1254" t="str">
            <v>039801</v>
          </cell>
          <cell r="N1254">
            <v>1</v>
          </cell>
        </row>
        <row r="1255">
          <cell r="M1255" t="str">
            <v>039801</v>
          </cell>
          <cell r="N1255">
            <v>1</v>
          </cell>
        </row>
        <row r="1256">
          <cell r="M1256" t="str">
            <v>039901</v>
          </cell>
          <cell r="N1256">
            <v>1</v>
          </cell>
        </row>
        <row r="1257">
          <cell r="M1257" t="str">
            <v>039901</v>
          </cell>
          <cell r="N1257">
            <v>1</v>
          </cell>
        </row>
        <row r="1258">
          <cell r="M1258" t="str">
            <v>040001</v>
          </cell>
          <cell r="N1258">
            <v>1</v>
          </cell>
        </row>
        <row r="1259">
          <cell r="M1259" t="str">
            <v>040001</v>
          </cell>
          <cell r="N1259">
            <v>1</v>
          </cell>
        </row>
        <row r="1260">
          <cell r="M1260">
            <v>0</v>
          </cell>
          <cell r="N1260">
            <v>0</v>
          </cell>
        </row>
        <row r="1261">
          <cell r="M1261">
            <v>0</v>
          </cell>
          <cell r="N1261">
            <v>0</v>
          </cell>
        </row>
        <row r="1262">
          <cell r="M1262" t="str">
            <v>040101</v>
          </cell>
          <cell r="N1262">
            <v>1</v>
          </cell>
        </row>
        <row r="1263">
          <cell r="M1263" t="str">
            <v>040101</v>
          </cell>
          <cell r="N1263">
            <v>1</v>
          </cell>
        </row>
        <row r="1264">
          <cell r="M1264" t="str">
            <v>040101</v>
          </cell>
          <cell r="N1264">
            <v>1</v>
          </cell>
        </row>
        <row r="1265">
          <cell r="M1265" t="str">
            <v>040201</v>
          </cell>
          <cell r="N1265">
            <v>1</v>
          </cell>
        </row>
        <row r="1266">
          <cell r="M1266" t="str">
            <v>040201</v>
          </cell>
          <cell r="N1266">
            <v>1</v>
          </cell>
        </row>
        <row r="1267">
          <cell r="M1267" t="str">
            <v>040301</v>
          </cell>
          <cell r="N1267">
            <v>0.5</v>
          </cell>
        </row>
        <row r="1268">
          <cell r="M1268" t="str">
            <v>040301</v>
          </cell>
          <cell r="N1268">
            <v>0.5</v>
          </cell>
        </row>
        <row r="1269">
          <cell r="M1269" t="str">
            <v>040301</v>
          </cell>
          <cell r="N1269">
            <v>0.5</v>
          </cell>
        </row>
        <row r="1270">
          <cell r="M1270" t="str">
            <v>040301</v>
          </cell>
          <cell r="N1270">
            <v>0.5</v>
          </cell>
        </row>
        <row r="1271">
          <cell r="M1271" t="str">
            <v>040301</v>
          </cell>
          <cell r="N1271">
            <v>0.5</v>
          </cell>
        </row>
        <row r="1272">
          <cell r="M1272" t="str">
            <v>040301</v>
          </cell>
          <cell r="N1272">
            <v>0.5</v>
          </cell>
        </row>
        <row r="1273">
          <cell r="M1273" t="str">
            <v>040301</v>
          </cell>
          <cell r="N1273">
            <v>1</v>
          </cell>
        </row>
        <row r="1274">
          <cell r="M1274" t="str">
            <v>040801</v>
          </cell>
          <cell r="N1274">
            <v>6.25E-2</v>
          </cell>
        </row>
        <row r="1275">
          <cell r="M1275" t="str">
            <v>040801</v>
          </cell>
          <cell r="N1275">
            <v>6.25E-2</v>
          </cell>
        </row>
        <row r="1276">
          <cell r="M1276" t="str">
            <v>040802</v>
          </cell>
          <cell r="N1276">
            <v>0.53125</v>
          </cell>
        </row>
        <row r="1277">
          <cell r="M1277" t="str">
            <v>040901</v>
          </cell>
          <cell r="N1277">
            <v>0.5</v>
          </cell>
        </row>
        <row r="1278">
          <cell r="M1278" t="str">
            <v>040901</v>
          </cell>
          <cell r="N1278">
            <v>0.5</v>
          </cell>
        </row>
        <row r="1279">
          <cell r="M1279" t="str">
            <v>040901</v>
          </cell>
          <cell r="N1279">
            <v>0.5</v>
          </cell>
        </row>
        <row r="1280">
          <cell r="M1280" t="str">
            <v>040901</v>
          </cell>
          <cell r="N1280">
            <v>1</v>
          </cell>
        </row>
        <row r="1281">
          <cell r="M1281" t="str">
            <v>040901</v>
          </cell>
          <cell r="N1281">
            <v>0.5</v>
          </cell>
        </row>
        <row r="1282">
          <cell r="M1282" t="str">
            <v>040901</v>
          </cell>
          <cell r="N1282">
            <v>0.5</v>
          </cell>
        </row>
        <row r="1283">
          <cell r="M1283" t="str">
            <v>040901</v>
          </cell>
          <cell r="N1283">
            <v>0.5</v>
          </cell>
        </row>
        <row r="1284">
          <cell r="M1284" t="str">
            <v>040901</v>
          </cell>
          <cell r="N1284">
            <v>0.5</v>
          </cell>
        </row>
        <row r="1285">
          <cell r="M1285" t="str">
            <v>040901</v>
          </cell>
          <cell r="N1285">
            <v>1</v>
          </cell>
        </row>
        <row r="1286">
          <cell r="M1286" t="str">
            <v>040902</v>
          </cell>
          <cell r="N1286">
            <v>0.5</v>
          </cell>
        </row>
        <row r="1287">
          <cell r="M1287" t="str">
            <v>040902</v>
          </cell>
          <cell r="N1287">
            <v>1</v>
          </cell>
        </row>
        <row r="1288">
          <cell r="M1288" t="str">
            <v>040902</v>
          </cell>
          <cell r="N1288">
            <v>0.5</v>
          </cell>
        </row>
        <row r="1289">
          <cell r="M1289" t="str">
            <v>040902</v>
          </cell>
          <cell r="N1289">
            <v>0.5</v>
          </cell>
        </row>
        <row r="1290">
          <cell r="M1290" t="str">
            <v>040902</v>
          </cell>
          <cell r="N1290">
            <v>0.5</v>
          </cell>
        </row>
        <row r="1291">
          <cell r="M1291" t="str">
            <v>040902</v>
          </cell>
          <cell r="N1291">
            <v>0.5</v>
          </cell>
        </row>
        <row r="1292">
          <cell r="M1292" t="str">
            <v>040902</v>
          </cell>
          <cell r="N1292">
            <v>1</v>
          </cell>
        </row>
        <row r="1293">
          <cell r="M1293" t="str">
            <v>042801</v>
          </cell>
          <cell r="N1293">
            <v>1.3368E-2</v>
          </cell>
        </row>
        <row r="1294">
          <cell r="M1294" t="str">
            <v>042801</v>
          </cell>
          <cell r="N1294">
            <v>1.3368E-2</v>
          </cell>
        </row>
        <row r="1295">
          <cell r="M1295">
            <v>0</v>
          </cell>
          <cell r="N1295">
            <v>0</v>
          </cell>
        </row>
        <row r="1296">
          <cell r="M1296">
            <v>0</v>
          </cell>
          <cell r="N1296">
            <v>0</v>
          </cell>
        </row>
        <row r="1297">
          <cell r="M1297">
            <v>0</v>
          </cell>
          <cell r="N1297">
            <v>0</v>
          </cell>
        </row>
        <row r="1298">
          <cell r="M1298" t="str">
            <v>042901</v>
          </cell>
          <cell r="N1298">
            <v>0.37864100000000001</v>
          </cell>
        </row>
        <row r="1299">
          <cell r="M1299" t="str">
            <v>042901</v>
          </cell>
          <cell r="N1299">
            <v>0.37864100000000001</v>
          </cell>
        </row>
        <row r="1300">
          <cell r="M1300" t="str">
            <v>042901</v>
          </cell>
          <cell r="N1300">
            <v>0.37864100000000001</v>
          </cell>
        </row>
        <row r="1301">
          <cell r="M1301" t="str">
            <v>042901</v>
          </cell>
          <cell r="N1301">
            <v>0.37864100000000001</v>
          </cell>
        </row>
        <row r="1302">
          <cell r="M1302" t="str">
            <v>042901</v>
          </cell>
          <cell r="N1302">
            <v>0.37864100000000001</v>
          </cell>
        </row>
        <row r="1303">
          <cell r="M1303" t="str">
            <v>042901</v>
          </cell>
          <cell r="N1303">
            <v>0.37864100000000001</v>
          </cell>
        </row>
        <row r="1304">
          <cell r="M1304" t="str">
            <v>042901</v>
          </cell>
          <cell r="N1304">
            <v>0.37864100000000001</v>
          </cell>
        </row>
        <row r="1305">
          <cell r="M1305" t="str">
            <v>042901</v>
          </cell>
          <cell r="N1305">
            <v>1</v>
          </cell>
        </row>
        <row r="1306">
          <cell r="M1306" t="str">
            <v>042901</v>
          </cell>
          <cell r="N1306">
            <v>1</v>
          </cell>
        </row>
        <row r="1307">
          <cell r="M1307" t="str">
            <v>043003</v>
          </cell>
          <cell r="N1307">
            <v>1</v>
          </cell>
        </row>
        <row r="1308">
          <cell r="M1308" t="str">
            <v>043003</v>
          </cell>
          <cell r="N1308">
            <v>1</v>
          </cell>
        </row>
        <row r="1309">
          <cell r="M1309">
            <v>0</v>
          </cell>
          <cell r="N1309">
            <v>0</v>
          </cell>
        </row>
        <row r="1310">
          <cell r="M1310" t="str">
            <v>043017</v>
          </cell>
          <cell r="N1310">
            <v>1</v>
          </cell>
        </row>
        <row r="1311">
          <cell r="M1311" t="str">
            <v>043017</v>
          </cell>
          <cell r="N1311">
            <v>1</v>
          </cell>
        </row>
        <row r="1312">
          <cell r="M1312" t="str">
            <v>043017</v>
          </cell>
          <cell r="N1312">
            <v>1</v>
          </cell>
        </row>
        <row r="1313">
          <cell r="M1313" t="str">
            <v>043017</v>
          </cell>
          <cell r="N1313">
            <v>1</v>
          </cell>
        </row>
        <row r="1314">
          <cell r="M1314" t="str">
            <v>043017</v>
          </cell>
          <cell r="N1314">
            <v>1</v>
          </cell>
        </row>
        <row r="1315">
          <cell r="M1315" t="str">
            <v>043017</v>
          </cell>
          <cell r="N1315">
            <v>1</v>
          </cell>
        </row>
        <row r="1316">
          <cell r="M1316" t="str">
            <v>043017</v>
          </cell>
          <cell r="N1316">
            <v>1</v>
          </cell>
        </row>
        <row r="1317">
          <cell r="M1317">
            <v>0</v>
          </cell>
          <cell r="N1317">
            <v>0</v>
          </cell>
        </row>
        <row r="1318">
          <cell r="M1318" t="str">
            <v>043601</v>
          </cell>
          <cell r="N1318">
            <v>0.25</v>
          </cell>
        </row>
        <row r="1319">
          <cell r="M1319" t="str">
            <v>043601</v>
          </cell>
          <cell r="N1319">
            <v>0.25</v>
          </cell>
        </row>
        <row r="1320">
          <cell r="M1320" t="str">
            <v>043601</v>
          </cell>
          <cell r="N1320">
            <v>1</v>
          </cell>
        </row>
        <row r="1321">
          <cell r="M1321" t="str">
            <v>043602</v>
          </cell>
          <cell r="N1321">
            <v>0.25</v>
          </cell>
        </row>
        <row r="1322">
          <cell r="M1322" t="str">
            <v>043602</v>
          </cell>
          <cell r="N1322">
            <v>0.25</v>
          </cell>
        </row>
        <row r="1323">
          <cell r="M1323" t="str">
            <v>043602</v>
          </cell>
          <cell r="N1323">
            <v>1</v>
          </cell>
        </row>
        <row r="1324">
          <cell r="M1324" t="str">
            <v>043901</v>
          </cell>
          <cell r="N1324">
            <v>0.12864439999999999</v>
          </cell>
        </row>
        <row r="1325">
          <cell r="M1325" t="str">
            <v>043901</v>
          </cell>
          <cell r="N1325">
            <v>0.12864439999999999</v>
          </cell>
        </row>
        <row r="1326">
          <cell r="M1326">
            <v>0</v>
          </cell>
          <cell r="N1326">
            <v>0</v>
          </cell>
        </row>
        <row r="1327">
          <cell r="M1327" t="str">
            <v>044301</v>
          </cell>
          <cell r="N1327">
            <v>0.9375</v>
          </cell>
        </row>
        <row r="1328">
          <cell r="M1328" t="str">
            <v>044301</v>
          </cell>
          <cell r="N1328">
            <v>0.9375</v>
          </cell>
        </row>
        <row r="1329">
          <cell r="M1329" t="str">
            <v>044301</v>
          </cell>
          <cell r="N1329">
            <v>0.9375</v>
          </cell>
        </row>
        <row r="1330">
          <cell r="M1330" t="str">
            <v>044301</v>
          </cell>
          <cell r="N1330">
            <v>0.9375</v>
          </cell>
        </row>
        <row r="1331">
          <cell r="M1331" t="str">
            <v>044301</v>
          </cell>
          <cell r="N1331">
            <v>0.9375</v>
          </cell>
        </row>
        <row r="1332">
          <cell r="M1332" t="str">
            <v>044301</v>
          </cell>
          <cell r="N1332">
            <v>1</v>
          </cell>
        </row>
        <row r="1333">
          <cell r="M1333">
            <v>0</v>
          </cell>
          <cell r="N1333">
            <v>0</v>
          </cell>
        </row>
        <row r="1334">
          <cell r="M1334">
            <v>0</v>
          </cell>
          <cell r="N1334">
            <v>0</v>
          </cell>
        </row>
        <row r="1335">
          <cell r="M1335" t="str">
            <v>044701</v>
          </cell>
          <cell r="N1335">
            <v>0.63647169999999997</v>
          </cell>
        </row>
        <row r="1336">
          <cell r="M1336" t="str">
            <v>044701</v>
          </cell>
          <cell r="N1336">
            <v>0.63647169999999997</v>
          </cell>
        </row>
        <row r="1337">
          <cell r="M1337" t="str">
            <v>044701</v>
          </cell>
          <cell r="N1337">
            <v>0.63647169999999997</v>
          </cell>
        </row>
        <row r="1338">
          <cell r="M1338" t="str">
            <v>044701</v>
          </cell>
          <cell r="N1338">
            <v>0.63647169999999997</v>
          </cell>
        </row>
        <row r="1339">
          <cell r="M1339" t="str">
            <v>044701</v>
          </cell>
          <cell r="N1339">
            <v>0.63647169999999997</v>
          </cell>
        </row>
        <row r="1340">
          <cell r="M1340" t="str">
            <v>044701</v>
          </cell>
          <cell r="N1340">
            <v>1</v>
          </cell>
        </row>
        <row r="1341">
          <cell r="M1341">
            <v>0</v>
          </cell>
          <cell r="N1341">
            <v>0</v>
          </cell>
        </row>
        <row r="1342">
          <cell r="M1342">
            <v>0</v>
          </cell>
          <cell r="N1342">
            <v>0</v>
          </cell>
        </row>
        <row r="1343">
          <cell r="M1343" t="str">
            <v>045001</v>
          </cell>
          <cell r="N1343">
            <v>0.22222220000000001</v>
          </cell>
        </row>
        <row r="1344">
          <cell r="M1344" t="str">
            <v>045001</v>
          </cell>
          <cell r="N1344">
            <v>0.22222220000000001</v>
          </cell>
        </row>
        <row r="1345">
          <cell r="M1345" t="str">
            <v>045001</v>
          </cell>
          <cell r="N1345">
            <v>1</v>
          </cell>
        </row>
        <row r="1346">
          <cell r="M1346">
            <v>0</v>
          </cell>
          <cell r="N1346">
            <v>0</v>
          </cell>
        </row>
        <row r="1347">
          <cell r="M1347" t="str">
            <v>034301</v>
          </cell>
          <cell r="N1347">
            <v>0.51457799999999998</v>
          </cell>
        </row>
        <row r="1348">
          <cell r="M1348" t="str">
            <v>034501</v>
          </cell>
          <cell r="N1348">
            <v>0.51457799999999998</v>
          </cell>
        </row>
        <row r="1349">
          <cell r="M1349" t="str">
            <v>036202</v>
          </cell>
          <cell r="N1349">
            <v>0.51457799999999998</v>
          </cell>
        </row>
        <row r="1350">
          <cell r="M1350" t="str">
            <v>045101</v>
          </cell>
          <cell r="N1350">
            <v>0.51457799999999998</v>
          </cell>
        </row>
        <row r="1351">
          <cell r="M1351" t="str">
            <v>139601</v>
          </cell>
          <cell r="N1351">
            <v>0.51457799999999998</v>
          </cell>
        </row>
        <row r="1352">
          <cell r="M1352" t="str">
            <v>139701</v>
          </cell>
          <cell r="N1352">
            <v>0.51457799999999998</v>
          </cell>
        </row>
        <row r="1353">
          <cell r="M1353" t="str">
            <v>139901</v>
          </cell>
          <cell r="N1353">
            <v>0.51457799999999998</v>
          </cell>
        </row>
        <row r="1354">
          <cell r="M1354" t="str">
            <v>140001</v>
          </cell>
          <cell r="N1354">
            <v>0.51457799999999998</v>
          </cell>
        </row>
        <row r="1355">
          <cell r="M1355" t="str">
            <v>170401</v>
          </cell>
          <cell r="N1355">
            <v>0.51457799999999998</v>
          </cell>
        </row>
        <row r="1356">
          <cell r="M1356" t="str">
            <v>170501</v>
          </cell>
          <cell r="N1356">
            <v>0.51457799999999998</v>
          </cell>
        </row>
        <row r="1357">
          <cell r="M1357" t="str">
            <v>211201</v>
          </cell>
          <cell r="N1357">
            <v>0.51457799999999998</v>
          </cell>
        </row>
        <row r="1358">
          <cell r="M1358" t="str">
            <v>336901</v>
          </cell>
          <cell r="N1358">
            <v>0.51457799999999998</v>
          </cell>
        </row>
        <row r="1359">
          <cell r="M1359" t="str">
            <v>337001</v>
          </cell>
          <cell r="N1359">
            <v>0.51457799999999998</v>
          </cell>
        </row>
        <row r="1360">
          <cell r="M1360" t="str">
            <v>337501</v>
          </cell>
          <cell r="N1360">
            <v>0.51457799999999998</v>
          </cell>
        </row>
        <row r="1361">
          <cell r="M1361" t="str">
            <v>337601</v>
          </cell>
          <cell r="N1361">
            <v>0.51457799999999998</v>
          </cell>
        </row>
        <row r="1362">
          <cell r="M1362" t="str">
            <v>340001</v>
          </cell>
          <cell r="N1362">
            <v>0.51457799999999998</v>
          </cell>
        </row>
        <row r="1363">
          <cell r="M1363" t="str">
            <v>340501</v>
          </cell>
          <cell r="N1363">
            <v>0.51457799999999998</v>
          </cell>
        </row>
        <row r="1364">
          <cell r="M1364" t="str">
            <v>340701</v>
          </cell>
          <cell r="N1364">
            <v>0.51457799999999998</v>
          </cell>
        </row>
        <row r="1365">
          <cell r="M1365" t="str">
            <v>340801</v>
          </cell>
          <cell r="N1365">
            <v>0.51457799999999998</v>
          </cell>
        </row>
        <row r="1366">
          <cell r="M1366" t="str">
            <v>340901</v>
          </cell>
          <cell r="N1366">
            <v>0.51457799999999998</v>
          </cell>
        </row>
        <row r="1367">
          <cell r="M1367" t="str">
            <v>341001</v>
          </cell>
          <cell r="N1367">
            <v>0.51457799999999998</v>
          </cell>
        </row>
        <row r="1368">
          <cell r="M1368" t="str">
            <v>352101</v>
          </cell>
          <cell r="N1368">
            <v>0.51457799999999998</v>
          </cell>
        </row>
        <row r="1369">
          <cell r="M1369" t="str">
            <v>352201</v>
          </cell>
          <cell r="N1369">
            <v>0.51457799999999998</v>
          </cell>
        </row>
        <row r="1370">
          <cell r="M1370" t="str">
            <v>352301</v>
          </cell>
          <cell r="N1370">
            <v>0.51457799999999998</v>
          </cell>
        </row>
        <row r="1371">
          <cell r="M1371" t="str">
            <v>352401</v>
          </cell>
          <cell r="N1371">
            <v>0.51457799999999998</v>
          </cell>
        </row>
        <row r="1372">
          <cell r="M1372" t="str">
            <v>354201</v>
          </cell>
          <cell r="N1372">
            <v>0.51457799999999998</v>
          </cell>
        </row>
        <row r="1373">
          <cell r="M1373" t="str">
            <v>354301</v>
          </cell>
          <cell r="N1373">
            <v>0.51457799999999998</v>
          </cell>
        </row>
        <row r="1374">
          <cell r="M1374" t="str">
            <v>354601</v>
          </cell>
          <cell r="N1374">
            <v>0.51457799999999998</v>
          </cell>
        </row>
        <row r="1375">
          <cell r="M1375" t="str">
            <v>354701</v>
          </cell>
          <cell r="N1375">
            <v>0.51457799999999998</v>
          </cell>
        </row>
        <row r="1376">
          <cell r="M1376" t="str">
            <v>354801</v>
          </cell>
          <cell r="N1376">
            <v>0.51457799999999998</v>
          </cell>
        </row>
        <row r="1377">
          <cell r="M1377" t="str">
            <v>364801</v>
          </cell>
          <cell r="N1377">
            <v>0.51457799999999998</v>
          </cell>
        </row>
        <row r="1378">
          <cell r="M1378" t="str">
            <v>365001</v>
          </cell>
          <cell r="N1378">
            <v>0.51457799999999998</v>
          </cell>
        </row>
        <row r="1379">
          <cell r="M1379" t="str">
            <v>365401</v>
          </cell>
          <cell r="N1379">
            <v>0.51457799999999998</v>
          </cell>
        </row>
        <row r="1380">
          <cell r="M1380" t="str">
            <v>365501</v>
          </cell>
          <cell r="N1380">
            <v>0.51457799999999998</v>
          </cell>
        </row>
        <row r="1381">
          <cell r="M1381" t="str">
            <v>371301</v>
          </cell>
          <cell r="N1381">
            <v>0.51457799999999998</v>
          </cell>
        </row>
        <row r="1382">
          <cell r="M1382" t="str">
            <v>371601</v>
          </cell>
          <cell r="N1382">
            <v>0.51457799999999998</v>
          </cell>
        </row>
        <row r="1383">
          <cell r="M1383" t="str">
            <v>372101</v>
          </cell>
          <cell r="N1383">
            <v>0.51457799999999998</v>
          </cell>
        </row>
        <row r="1384">
          <cell r="M1384" t="str">
            <v>374201</v>
          </cell>
          <cell r="N1384">
            <v>0.51457799999999998</v>
          </cell>
        </row>
        <row r="1385">
          <cell r="M1385" t="str">
            <v>374301</v>
          </cell>
          <cell r="N1385">
            <v>0.51457799999999998</v>
          </cell>
        </row>
        <row r="1386">
          <cell r="M1386" t="str">
            <v>378401</v>
          </cell>
          <cell r="N1386">
            <v>0.51457799999999998</v>
          </cell>
        </row>
        <row r="1387">
          <cell r="M1387" t="str">
            <v>379801</v>
          </cell>
          <cell r="N1387">
            <v>0.51457799999999998</v>
          </cell>
        </row>
        <row r="1388">
          <cell r="M1388" t="str">
            <v>380301</v>
          </cell>
          <cell r="N1388">
            <v>0.51457799999999998</v>
          </cell>
        </row>
        <row r="1389">
          <cell r="M1389" t="str">
            <v>380401</v>
          </cell>
          <cell r="N1389">
            <v>0.51457799999999998</v>
          </cell>
        </row>
        <row r="1390">
          <cell r="M1390" t="str">
            <v>381401</v>
          </cell>
          <cell r="N1390">
            <v>0.51457799999999998</v>
          </cell>
        </row>
        <row r="1391">
          <cell r="M1391" t="str">
            <v>381701</v>
          </cell>
          <cell r="N1391">
            <v>0.51457799999999998</v>
          </cell>
        </row>
        <row r="1392">
          <cell r="M1392" t="str">
            <v>382501</v>
          </cell>
          <cell r="N1392">
            <v>0.51457799999999998</v>
          </cell>
        </row>
        <row r="1393">
          <cell r="M1393" t="str">
            <v>382601</v>
          </cell>
          <cell r="N1393">
            <v>0.51457799999999998</v>
          </cell>
        </row>
        <row r="1394">
          <cell r="M1394" t="str">
            <v>383101</v>
          </cell>
          <cell r="N1394">
            <v>0.51457799999999998</v>
          </cell>
        </row>
        <row r="1395">
          <cell r="M1395" t="str">
            <v>383201</v>
          </cell>
          <cell r="N1395">
            <v>0.51457799999999998</v>
          </cell>
        </row>
        <row r="1396">
          <cell r="M1396" t="str">
            <v>384501</v>
          </cell>
          <cell r="N1396">
            <v>0.51457799999999998</v>
          </cell>
        </row>
        <row r="1397">
          <cell r="M1397" t="str">
            <v>384601</v>
          </cell>
          <cell r="N1397">
            <v>0.51457799999999998</v>
          </cell>
        </row>
        <row r="1398">
          <cell r="M1398" t="str">
            <v>388801</v>
          </cell>
          <cell r="N1398">
            <v>0.51457799999999998</v>
          </cell>
        </row>
        <row r="1399">
          <cell r="M1399" t="str">
            <v>390001</v>
          </cell>
          <cell r="N1399">
            <v>0.51457799999999998</v>
          </cell>
        </row>
        <row r="1400">
          <cell r="M1400" t="str">
            <v>390301</v>
          </cell>
          <cell r="N1400">
            <v>0.51457799999999998</v>
          </cell>
        </row>
        <row r="1401">
          <cell r="M1401" t="str">
            <v>390401</v>
          </cell>
          <cell r="N1401">
            <v>0.51457799999999998</v>
          </cell>
        </row>
        <row r="1402">
          <cell r="M1402" t="str">
            <v>391301</v>
          </cell>
          <cell r="N1402">
            <v>0.51457799999999998</v>
          </cell>
        </row>
        <row r="1403">
          <cell r="M1403" t="str">
            <v>391401</v>
          </cell>
          <cell r="N1403">
            <v>0.51457799999999998</v>
          </cell>
        </row>
        <row r="1404">
          <cell r="M1404" t="str">
            <v>391501</v>
          </cell>
          <cell r="N1404">
            <v>0.51457799999999998</v>
          </cell>
        </row>
        <row r="1405">
          <cell r="M1405" t="str">
            <v>391601</v>
          </cell>
          <cell r="N1405">
            <v>0.51457799999999998</v>
          </cell>
        </row>
        <row r="1406">
          <cell r="M1406" t="str">
            <v>392401</v>
          </cell>
          <cell r="N1406">
            <v>0.51457799999999998</v>
          </cell>
        </row>
        <row r="1407">
          <cell r="M1407" t="str">
            <v>392501</v>
          </cell>
          <cell r="N1407">
            <v>0.51457799999999998</v>
          </cell>
        </row>
        <row r="1408">
          <cell r="M1408" t="str">
            <v>392601</v>
          </cell>
          <cell r="N1408">
            <v>0.51457799999999998</v>
          </cell>
        </row>
        <row r="1409">
          <cell r="M1409" t="str">
            <v>392701</v>
          </cell>
          <cell r="N1409">
            <v>0.51457799999999998</v>
          </cell>
        </row>
        <row r="1410">
          <cell r="M1410" t="str">
            <v>392801</v>
          </cell>
          <cell r="N1410">
            <v>0.51457799999999998</v>
          </cell>
        </row>
        <row r="1411">
          <cell r="M1411" t="str">
            <v>392901</v>
          </cell>
          <cell r="N1411">
            <v>0.51457799999999998</v>
          </cell>
        </row>
        <row r="1412">
          <cell r="M1412" t="str">
            <v>394201</v>
          </cell>
          <cell r="N1412">
            <v>0.51457799999999998</v>
          </cell>
        </row>
        <row r="1413">
          <cell r="M1413" t="str">
            <v>394301</v>
          </cell>
          <cell r="N1413">
            <v>0.51457799999999998</v>
          </cell>
        </row>
        <row r="1414">
          <cell r="M1414" t="str">
            <v>400801</v>
          </cell>
          <cell r="N1414">
            <v>0.51457799999999998</v>
          </cell>
        </row>
        <row r="1415">
          <cell r="M1415" t="str">
            <v>405001</v>
          </cell>
          <cell r="N1415">
            <v>0.51457799999999998</v>
          </cell>
        </row>
        <row r="1416">
          <cell r="M1416" t="str">
            <v>406401</v>
          </cell>
          <cell r="N1416">
            <v>0.51457799999999998</v>
          </cell>
        </row>
        <row r="1417">
          <cell r="M1417" t="str">
            <v>407601</v>
          </cell>
          <cell r="N1417">
            <v>0.51457799999999998</v>
          </cell>
        </row>
        <row r="1418">
          <cell r="M1418" t="str">
            <v>408202</v>
          </cell>
          <cell r="N1418">
            <v>0.51457799999999998</v>
          </cell>
        </row>
        <row r="1419">
          <cell r="M1419" t="str">
            <v>409702</v>
          </cell>
          <cell r="N1419">
            <v>0.51457799999999998</v>
          </cell>
        </row>
        <row r="1420">
          <cell r="M1420" t="str">
            <v>409801</v>
          </cell>
          <cell r="N1420">
            <v>0.51457799999999998</v>
          </cell>
        </row>
        <row r="1421">
          <cell r="M1421" t="str">
            <v>413101</v>
          </cell>
          <cell r="N1421">
            <v>0.51457799999999998</v>
          </cell>
        </row>
        <row r="1422">
          <cell r="M1422" t="str">
            <v>417201</v>
          </cell>
          <cell r="N1422">
            <v>0.51457799999999998</v>
          </cell>
        </row>
        <row r="1423">
          <cell r="M1423" t="str">
            <v>417301</v>
          </cell>
          <cell r="N1423">
            <v>0.51457799999999998</v>
          </cell>
        </row>
        <row r="1424">
          <cell r="M1424" t="str">
            <v>417601</v>
          </cell>
          <cell r="N1424">
            <v>0.51457799999999998</v>
          </cell>
        </row>
        <row r="1425">
          <cell r="M1425" t="str">
            <v>419301</v>
          </cell>
          <cell r="N1425">
            <v>0.51457799999999998</v>
          </cell>
        </row>
        <row r="1426">
          <cell r="M1426" t="str">
            <v>419401</v>
          </cell>
          <cell r="N1426">
            <v>0.51457799999999998</v>
          </cell>
        </row>
        <row r="1427">
          <cell r="M1427" t="str">
            <v>419501</v>
          </cell>
          <cell r="N1427">
            <v>0.51457799999999998</v>
          </cell>
        </row>
        <row r="1428">
          <cell r="M1428" t="str">
            <v>419901</v>
          </cell>
          <cell r="N1428">
            <v>0.51457799999999998</v>
          </cell>
        </row>
        <row r="1429">
          <cell r="M1429" t="str">
            <v>426901</v>
          </cell>
          <cell r="N1429">
            <v>0.51457799999999998</v>
          </cell>
        </row>
        <row r="1430">
          <cell r="M1430" t="str">
            <v>CP1009</v>
          </cell>
          <cell r="N1430">
            <v>0.51457799999999998</v>
          </cell>
        </row>
        <row r="1431">
          <cell r="M1431" t="str">
            <v>034301</v>
          </cell>
          <cell r="N1431">
            <v>0.51457799999999998</v>
          </cell>
        </row>
        <row r="1432">
          <cell r="M1432" t="str">
            <v>034501</v>
          </cell>
          <cell r="N1432">
            <v>0.51457799999999998</v>
          </cell>
        </row>
        <row r="1433">
          <cell r="M1433" t="str">
            <v>036202</v>
          </cell>
          <cell r="N1433">
            <v>0.51457799999999998</v>
          </cell>
        </row>
        <row r="1434">
          <cell r="M1434" t="str">
            <v>045101</v>
          </cell>
          <cell r="N1434">
            <v>0.51457799999999998</v>
          </cell>
        </row>
        <row r="1435">
          <cell r="M1435" t="str">
            <v>139601</v>
          </cell>
          <cell r="N1435">
            <v>0.51457799999999998</v>
          </cell>
        </row>
        <row r="1436">
          <cell r="M1436" t="str">
            <v>139701</v>
          </cell>
          <cell r="N1436">
            <v>0.51457799999999998</v>
          </cell>
        </row>
        <row r="1437">
          <cell r="M1437" t="str">
            <v>139901</v>
          </cell>
          <cell r="N1437">
            <v>0.51457799999999998</v>
          </cell>
        </row>
        <row r="1438">
          <cell r="M1438" t="str">
            <v>140001</v>
          </cell>
          <cell r="N1438">
            <v>0.51457799999999998</v>
          </cell>
        </row>
        <row r="1439">
          <cell r="M1439" t="str">
            <v>170401</v>
          </cell>
          <cell r="N1439">
            <v>0.51457799999999998</v>
          </cell>
        </row>
        <row r="1440">
          <cell r="M1440" t="str">
            <v>170501</v>
          </cell>
          <cell r="N1440">
            <v>0.51457799999999998</v>
          </cell>
        </row>
        <row r="1441">
          <cell r="M1441" t="str">
            <v>211201</v>
          </cell>
          <cell r="N1441">
            <v>0.51457799999999998</v>
          </cell>
        </row>
        <row r="1442">
          <cell r="M1442" t="str">
            <v>336901</v>
          </cell>
          <cell r="N1442">
            <v>0.51457799999999998</v>
          </cell>
        </row>
        <row r="1443">
          <cell r="M1443" t="str">
            <v>337001</v>
          </cell>
          <cell r="N1443">
            <v>0.51457799999999998</v>
          </cell>
        </row>
        <row r="1444">
          <cell r="M1444" t="str">
            <v>337501</v>
          </cell>
          <cell r="N1444">
            <v>0.51457799999999998</v>
          </cell>
        </row>
        <row r="1445">
          <cell r="M1445" t="str">
            <v>337601</v>
          </cell>
          <cell r="N1445">
            <v>0.51457799999999998</v>
          </cell>
        </row>
        <row r="1446">
          <cell r="M1446" t="str">
            <v>340001</v>
          </cell>
          <cell r="N1446">
            <v>0.51457799999999998</v>
          </cell>
        </row>
        <row r="1447">
          <cell r="M1447" t="str">
            <v>340501</v>
          </cell>
          <cell r="N1447">
            <v>0.51457799999999998</v>
          </cell>
        </row>
        <row r="1448">
          <cell r="M1448" t="str">
            <v>340701</v>
          </cell>
          <cell r="N1448">
            <v>0.51457799999999998</v>
          </cell>
        </row>
        <row r="1449">
          <cell r="M1449" t="str">
            <v>340801</v>
          </cell>
          <cell r="N1449">
            <v>0.51457799999999998</v>
          </cell>
        </row>
        <row r="1450">
          <cell r="M1450" t="str">
            <v>340901</v>
          </cell>
          <cell r="N1450">
            <v>0.51457799999999998</v>
          </cell>
        </row>
        <row r="1451">
          <cell r="M1451" t="str">
            <v>341001</v>
          </cell>
          <cell r="N1451">
            <v>0.51457799999999998</v>
          </cell>
        </row>
        <row r="1452">
          <cell r="M1452" t="str">
            <v>352101</v>
          </cell>
          <cell r="N1452">
            <v>0.51457799999999998</v>
          </cell>
        </row>
        <row r="1453">
          <cell r="M1453" t="str">
            <v>352201</v>
          </cell>
          <cell r="N1453">
            <v>0.51457799999999998</v>
          </cell>
        </row>
        <row r="1454">
          <cell r="M1454" t="str">
            <v>352301</v>
          </cell>
          <cell r="N1454">
            <v>0.51457799999999998</v>
          </cell>
        </row>
        <row r="1455">
          <cell r="M1455" t="str">
            <v>352401</v>
          </cell>
          <cell r="N1455">
            <v>0.51457799999999998</v>
          </cell>
        </row>
        <row r="1456">
          <cell r="M1456" t="str">
            <v>354201</v>
          </cell>
          <cell r="N1456">
            <v>0.51457799999999998</v>
          </cell>
        </row>
        <row r="1457">
          <cell r="M1457" t="str">
            <v>354301</v>
          </cell>
          <cell r="N1457">
            <v>0.51457799999999998</v>
          </cell>
        </row>
        <row r="1458">
          <cell r="M1458" t="str">
            <v>354601</v>
          </cell>
          <cell r="N1458">
            <v>0.51457799999999998</v>
          </cell>
        </row>
        <row r="1459">
          <cell r="M1459" t="str">
            <v>354701</v>
          </cell>
          <cell r="N1459">
            <v>0.51457799999999998</v>
          </cell>
        </row>
        <row r="1460">
          <cell r="M1460" t="str">
            <v>354801</v>
          </cell>
          <cell r="N1460">
            <v>0.51457799999999998</v>
          </cell>
        </row>
        <row r="1461">
          <cell r="M1461" t="str">
            <v>364801</v>
          </cell>
          <cell r="N1461">
            <v>0.51457799999999998</v>
          </cell>
        </row>
        <row r="1462">
          <cell r="M1462" t="str">
            <v>365001</v>
          </cell>
          <cell r="N1462">
            <v>0.51457799999999998</v>
          </cell>
        </row>
        <row r="1463">
          <cell r="M1463" t="str">
            <v>365401</v>
          </cell>
          <cell r="N1463">
            <v>0.51457799999999998</v>
          </cell>
        </row>
        <row r="1464">
          <cell r="M1464" t="str">
            <v>365501</v>
          </cell>
          <cell r="N1464">
            <v>0.51457799999999998</v>
          </cell>
        </row>
        <row r="1465">
          <cell r="M1465" t="str">
            <v>371301</v>
          </cell>
          <cell r="N1465">
            <v>0.51457799999999998</v>
          </cell>
        </row>
        <row r="1466">
          <cell r="M1466" t="str">
            <v>371601</v>
          </cell>
          <cell r="N1466">
            <v>0.51457799999999998</v>
          </cell>
        </row>
        <row r="1467">
          <cell r="M1467" t="str">
            <v>372101</v>
          </cell>
          <cell r="N1467">
            <v>0.51457799999999998</v>
          </cell>
        </row>
        <row r="1468">
          <cell r="M1468" t="str">
            <v>374201</v>
          </cell>
          <cell r="N1468">
            <v>0.51457799999999998</v>
          </cell>
        </row>
        <row r="1469">
          <cell r="M1469" t="str">
            <v>374301</v>
          </cell>
          <cell r="N1469">
            <v>0.51457799999999998</v>
          </cell>
        </row>
        <row r="1470">
          <cell r="M1470" t="str">
            <v>378401</v>
          </cell>
          <cell r="N1470">
            <v>0.51457799999999998</v>
          </cell>
        </row>
        <row r="1471">
          <cell r="M1471" t="str">
            <v>379801</v>
          </cell>
          <cell r="N1471">
            <v>0.51457799999999998</v>
          </cell>
        </row>
        <row r="1472">
          <cell r="M1472" t="str">
            <v>380301</v>
          </cell>
          <cell r="N1472">
            <v>0.51457799999999998</v>
          </cell>
        </row>
        <row r="1473">
          <cell r="M1473" t="str">
            <v>380401</v>
          </cell>
          <cell r="N1473">
            <v>0.51457799999999998</v>
          </cell>
        </row>
        <row r="1474">
          <cell r="M1474" t="str">
            <v>381401</v>
          </cell>
          <cell r="N1474">
            <v>0.51457799999999998</v>
          </cell>
        </row>
        <row r="1475">
          <cell r="M1475" t="str">
            <v>381701</v>
          </cell>
          <cell r="N1475">
            <v>0.51457799999999998</v>
          </cell>
        </row>
        <row r="1476">
          <cell r="M1476" t="str">
            <v>382501</v>
          </cell>
          <cell r="N1476">
            <v>0.51457799999999998</v>
          </cell>
        </row>
        <row r="1477">
          <cell r="M1477" t="str">
            <v>382601</v>
          </cell>
          <cell r="N1477">
            <v>0.51457799999999998</v>
          </cell>
        </row>
        <row r="1478">
          <cell r="M1478" t="str">
            <v>383101</v>
          </cell>
          <cell r="N1478">
            <v>0.51457799999999998</v>
          </cell>
        </row>
        <row r="1479">
          <cell r="M1479" t="str">
            <v>383201</v>
          </cell>
          <cell r="N1479">
            <v>0.51457799999999998</v>
          </cell>
        </row>
        <row r="1480">
          <cell r="M1480" t="str">
            <v>384501</v>
          </cell>
          <cell r="N1480">
            <v>0.51457799999999998</v>
          </cell>
        </row>
        <row r="1481">
          <cell r="M1481" t="str">
            <v>384601</v>
          </cell>
          <cell r="N1481">
            <v>0.51457799999999998</v>
          </cell>
        </row>
        <row r="1482">
          <cell r="M1482" t="str">
            <v>388801</v>
          </cell>
          <cell r="N1482">
            <v>0.51457799999999998</v>
          </cell>
        </row>
        <row r="1483">
          <cell r="M1483" t="str">
            <v>390001</v>
          </cell>
          <cell r="N1483">
            <v>0.51457799999999998</v>
          </cell>
        </row>
        <row r="1484">
          <cell r="M1484" t="str">
            <v>390301</v>
          </cell>
          <cell r="N1484">
            <v>0.51457799999999998</v>
          </cell>
        </row>
        <row r="1485">
          <cell r="M1485" t="str">
            <v>390401</v>
          </cell>
          <cell r="N1485">
            <v>0.51457799999999998</v>
          </cell>
        </row>
        <row r="1486">
          <cell r="M1486" t="str">
            <v>391301</v>
          </cell>
          <cell r="N1486">
            <v>0.51457799999999998</v>
          </cell>
        </row>
        <row r="1487">
          <cell r="M1487" t="str">
            <v>391401</v>
          </cell>
          <cell r="N1487">
            <v>0.51457799999999998</v>
          </cell>
        </row>
        <row r="1488">
          <cell r="M1488" t="str">
            <v>391501</v>
          </cell>
          <cell r="N1488">
            <v>0.51457799999999998</v>
          </cell>
        </row>
        <row r="1489">
          <cell r="M1489" t="str">
            <v>391601</v>
          </cell>
          <cell r="N1489">
            <v>0.51457799999999998</v>
          </cell>
        </row>
        <row r="1490">
          <cell r="M1490" t="str">
            <v>392401</v>
          </cell>
          <cell r="N1490">
            <v>0.51457799999999998</v>
          </cell>
        </row>
        <row r="1491">
          <cell r="M1491" t="str">
            <v>392501</v>
          </cell>
          <cell r="N1491">
            <v>0.51457799999999998</v>
          </cell>
        </row>
        <row r="1492">
          <cell r="M1492" t="str">
            <v>392601</v>
          </cell>
          <cell r="N1492">
            <v>0.51457799999999998</v>
          </cell>
        </row>
        <row r="1493">
          <cell r="M1493" t="str">
            <v>392701</v>
          </cell>
          <cell r="N1493">
            <v>0.51457799999999998</v>
          </cell>
        </row>
        <row r="1494">
          <cell r="M1494" t="str">
            <v>392801</v>
          </cell>
          <cell r="N1494">
            <v>0.51457799999999998</v>
          </cell>
        </row>
        <row r="1495">
          <cell r="M1495" t="str">
            <v>392901</v>
          </cell>
          <cell r="N1495">
            <v>0.51457799999999998</v>
          </cell>
        </row>
        <row r="1496">
          <cell r="M1496" t="str">
            <v>394201</v>
          </cell>
          <cell r="N1496">
            <v>0.51457799999999998</v>
          </cell>
        </row>
        <row r="1497">
          <cell r="M1497" t="str">
            <v>394301</v>
          </cell>
          <cell r="N1497">
            <v>0.51457799999999998</v>
          </cell>
        </row>
        <row r="1498">
          <cell r="M1498" t="str">
            <v>400801</v>
          </cell>
          <cell r="N1498">
            <v>0.51457799999999998</v>
          </cell>
        </row>
        <row r="1499">
          <cell r="M1499" t="str">
            <v>405001</v>
          </cell>
          <cell r="N1499">
            <v>0.51457799999999998</v>
          </cell>
        </row>
        <row r="1500">
          <cell r="M1500" t="str">
            <v>406401</v>
          </cell>
          <cell r="N1500">
            <v>0.51457799999999998</v>
          </cell>
        </row>
        <row r="1501">
          <cell r="M1501" t="str">
            <v>407601</v>
          </cell>
          <cell r="N1501">
            <v>0.51457799999999998</v>
          </cell>
        </row>
        <row r="1502">
          <cell r="M1502" t="str">
            <v>408202</v>
          </cell>
          <cell r="N1502">
            <v>0.51457799999999998</v>
          </cell>
        </row>
        <row r="1503">
          <cell r="M1503" t="str">
            <v>409702</v>
          </cell>
          <cell r="N1503">
            <v>0.51457799999999998</v>
          </cell>
        </row>
        <row r="1504">
          <cell r="M1504" t="str">
            <v>409801</v>
          </cell>
          <cell r="N1504">
            <v>0.51457799999999998</v>
          </cell>
        </row>
        <row r="1505">
          <cell r="M1505" t="str">
            <v>413101</v>
          </cell>
          <cell r="N1505">
            <v>0.51457799999999998</v>
          </cell>
        </row>
        <row r="1506">
          <cell r="M1506" t="str">
            <v>417201</v>
          </cell>
          <cell r="N1506">
            <v>0.51457799999999998</v>
          </cell>
        </row>
        <row r="1507">
          <cell r="M1507" t="str">
            <v>417301</v>
          </cell>
          <cell r="N1507">
            <v>0.51457799999999998</v>
          </cell>
        </row>
        <row r="1508">
          <cell r="M1508" t="str">
            <v>417601</v>
          </cell>
          <cell r="N1508">
            <v>0.51457799999999998</v>
          </cell>
        </row>
        <row r="1509">
          <cell r="M1509" t="str">
            <v>419301</v>
          </cell>
          <cell r="N1509">
            <v>0.51457799999999998</v>
          </cell>
        </row>
        <row r="1510">
          <cell r="M1510" t="str">
            <v>419401</v>
          </cell>
          <cell r="N1510">
            <v>0.51457799999999998</v>
          </cell>
        </row>
        <row r="1511">
          <cell r="M1511" t="str">
            <v>419501</v>
          </cell>
          <cell r="N1511">
            <v>0.51457799999999998</v>
          </cell>
        </row>
        <row r="1512">
          <cell r="M1512" t="str">
            <v>419901</v>
          </cell>
          <cell r="N1512">
            <v>0.51457799999999998</v>
          </cell>
        </row>
        <row r="1513">
          <cell r="M1513" t="str">
            <v>426901</v>
          </cell>
          <cell r="N1513">
            <v>0.51457799999999998</v>
          </cell>
        </row>
        <row r="1514">
          <cell r="M1514" t="str">
            <v>CP1009</v>
          </cell>
          <cell r="N1514">
            <v>0.51457799999999998</v>
          </cell>
        </row>
        <row r="1515">
          <cell r="M1515" t="str">
            <v>034301</v>
          </cell>
          <cell r="N1515">
            <v>0.51457799999999998</v>
          </cell>
        </row>
        <row r="1516">
          <cell r="M1516" t="str">
            <v>034501</v>
          </cell>
          <cell r="N1516">
            <v>0.51457799999999998</v>
          </cell>
        </row>
        <row r="1517">
          <cell r="M1517" t="str">
            <v>036202</v>
          </cell>
          <cell r="N1517">
            <v>0.51457799999999998</v>
          </cell>
        </row>
        <row r="1518">
          <cell r="M1518" t="str">
            <v>045101</v>
          </cell>
          <cell r="N1518">
            <v>0.51457799999999998</v>
          </cell>
        </row>
        <row r="1519">
          <cell r="M1519" t="str">
            <v>139601</v>
          </cell>
          <cell r="N1519">
            <v>0.51457799999999998</v>
          </cell>
        </row>
        <row r="1520">
          <cell r="M1520" t="str">
            <v>139701</v>
          </cell>
          <cell r="N1520">
            <v>0.51457799999999998</v>
          </cell>
        </row>
        <row r="1521">
          <cell r="M1521" t="str">
            <v>139901</v>
          </cell>
          <cell r="N1521">
            <v>0.51457799999999998</v>
          </cell>
        </row>
        <row r="1522">
          <cell r="M1522" t="str">
            <v>140001</v>
          </cell>
          <cell r="N1522">
            <v>0.51457799999999998</v>
          </cell>
        </row>
        <row r="1523">
          <cell r="M1523" t="str">
            <v>170401</v>
          </cell>
          <cell r="N1523">
            <v>0.51457799999999998</v>
          </cell>
        </row>
        <row r="1524">
          <cell r="M1524" t="str">
            <v>170501</v>
          </cell>
          <cell r="N1524">
            <v>0.51457799999999998</v>
          </cell>
        </row>
        <row r="1525">
          <cell r="M1525" t="str">
            <v>211201</v>
          </cell>
          <cell r="N1525">
            <v>0.51457799999999998</v>
          </cell>
        </row>
        <row r="1526">
          <cell r="M1526" t="str">
            <v>336901</v>
          </cell>
          <cell r="N1526">
            <v>0.51457799999999998</v>
          </cell>
        </row>
        <row r="1527">
          <cell r="M1527" t="str">
            <v>337001</v>
          </cell>
          <cell r="N1527">
            <v>0.51457799999999998</v>
          </cell>
        </row>
        <row r="1528">
          <cell r="M1528" t="str">
            <v>337501</v>
          </cell>
          <cell r="N1528">
            <v>0.51457799999999998</v>
          </cell>
        </row>
        <row r="1529">
          <cell r="M1529" t="str">
            <v>337601</v>
          </cell>
          <cell r="N1529">
            <v>0.51457799999999998</v>
          </cell>
        </row>
        <row r="1530">
          <cell r="M1530" t="str">
            <v>340001</v>
          </cell>
          <cell r="N1530">
            <v>0.51457799999999998</v>
          </cell>
        </row>
        <row r="1531">
          <cell r="M1531" t="str">
            <v>340501</v>
          </cell>
          <cell r="N1531">
            <v>0.51457799999999998</v>
          </cell>
        </row>
        <row r="1532">
          <cell r="M1532" t="str">
            <v>340701</v>
          </cell>
          <cell r="N1532">
            <v>0.51457799999999998</v>
          </cell>
        </row>
        <row r="1533">
          <cell r="M1533" t="str">
            <v>340801</v>
          </cell>
          <cell r="N1533">
            <v>0.51457799999999998</v>
          </cell>
        </row>
        <row r="1534">
          <cell r="M1534" t="str">
            <v>340901</v>
          </cell>
          <cell r="N1534">
            <v>0.51457799999999998</v>
          </cell>
        </row>
        <row r="1535">
          <cell r="M1535" t="str">
            <v>341001</v>
          </cell>
          <cell r="N1535">
            <v>0.51457799999999998</v>
          </cell>
        </row>
        <row r="1536">
          <cell r="M1536" t="str">
            <v>352101</v>
          </cell>
          <cell r="N1536">
            <v>0.51457799999999998</v>
          </cell>
        </row>
        <row r="1537">
          <cell r="M1537" t="str">
            <v>352201</v>
          </cell>
          <cell r="N1537">
            <v>0.51457799999999998</v>
          </cell>
        </row>
        <row r="1538">
          <cell r="M1538" t="str">
            <v>352301</v>
          </cell>
          <cell r="N1538">
            <v>0.51457799999999998</v>
          </cell>
        </row>
        <row r="1539">
          <cell r="M1539" t="str">
            <v>352401</v>
          </cell>
          <cell r="N1539">
            <v>0.51457799999999998</v>
          </cell>
        </row>
        <row r="1540">
          <cell r="M1540" t="str">
            <v>354201</v>
          </cell>
          <cell r="N1540">
            <v>0.51457799999999998</v>
          </cell>
        </row>
        <row r="1541">
          <cell r="M1541" t="str">
            <v>354301</v>
          </cell>
          <cell r="N1541">
            <v>0.51457799999999998</v>
          </cell>
        </row>
        <row r="1542">
          <cell r="M1542" t="str">
            <v>354601</v>
          </cell>
          <cell r="N1542">
            <v>0.51457799999999998</v>
          </cell>
        </row>
        <row r="1543">
          <cell r="M1543" t="str">
            <v>354701</v>
          </cell>
          <cell r="N1543">
            <v>0.51457799999999998</v>
          </cell>
        </row>
        <row r="1544">
          <cell r="M1544" t="str">
            <v>354801</v>
          </cell>
          <cell r="N1544">
            <v>0.51457799999999998</v>
          </cell>
        </row>
        <row r="1545">
          <cell r="M1545" t="str">
            <v>364801</v>
          </cell>
          <cell r="N1545">
            <v>0.51457799999999998</v>
          </cell>
        </row>
        <row r="1546">
          <cell r="M1546" t="str">
            <v>365001</v>
          </cell>
          <cell r="N1546">
            <v>0.51457799999999998</v>
          </cell>
        </row>
        <row r="1547">
          <cell r="M1547" t="str">
            <v>365401</v>
          </cell>
          <cell r="N1547">
            <v>0.51457799999999998</v>
          </cell>
        </row>
        <row r="1548">
          <cell r="M1548" t="str">
            <v>365501</v>
          </cell>
          <cell r="N1548">
            <v>0.51457799999999998</v>
          </cell>
        </row>
        <row r="1549">
          <cell r="M1549" t="str">
            <v>371301</v>
          </cell>
          <cell r="N1549">
            <v>0.51457799999999998</v>
          </cell>
        </row>
        <row r="1550">
          <cell r="M1550" t="str">
            <v>371601</v>
          </cell>
          <cell r="N1550">
            <v>0.51457799999999998</v>
          </cell>
        </row>
        <row r="1551">
          <cell r="M1551" t="str">
            <v>372101</v>
          </cell>
          <cell r="N1551">
            <v>0.51457799999999998</v>
          </cell>
        </row>
        <row r="1552">
          <cell r="M1552" t="str">
            <v>374201</v>
          </cell>
          <cell r="N1552">
            <v>0.51457799999999998</v>
          </cell>
        </row>
        <row r="1553">
          <cell r="M1553" t="str">
            <v>374301</v>
          </cell>
          <cell r="N1553">
            <v>0.51457799999999998</v>
          </cell>
        </row>
        <row r="1554">
          <cell r="M1554" t="str">
            <v>378401</v>
          </cell>
          <cell r="N1554">
            <v>0.51457799999999998</v>
          </cell>
        </row>
        <row r="1555">
          <cell r="M1555" t="str">
            <v>379801</v>
          </cell>
          <cell r="N1555">
            <v>0.51457799999999998</v>
          </cell>
        </row>
        <row r="1556">
          <cell r="M1556" t="str">
            <v>380301</v>
          </cell>
          <cell r="N1556">
            <v>0.51457799999999998</v>
          </cell>
        </row>
        <row r="1557">
          <cell r="M1557" t="str">
            <v>380401</v>
          </cell>
          <cell r="N1557">
            <v>0.51457799999999998</v>
          </cell>
        </row>
        <row r="1558">
          <cell r="M1558" t="str">
            <v>381401</v>
          </cell>
          <cell r="N1558">
            <v>0.51457799999999998</v>
          </cell>
        </row>
        <row r="1559">
          <cell r="M1559" t="str">
            <v>381701</v>
          </cell>
          <cell r="N1559">
            <v>0.51457799999999998</v>
          </cell>
        </row>
        <row r="1560">
          <cell r="M1560" t="str">
            <v>382501</v>
          </cell>
          <cell r="N1560">
            <v>0.51457799999999998</v>
          </cell>
        </row>
        <row r="1561">
          <cell r="M1561" t="str">
            <v>382601</v>
          </cell>
          <cell r="N1561">
            <v>0.51457799999999998</v>
          </cell>
        </row>
        <row r="1562">
          <cell r="M1562" t="str">
            <v>383101</v>
          </cell>
          <cell r="N1562">
            <v>0.51457799999999998</v>
          </cell>
        </row>
        <row r="1563">
          <cell r="M1563" t="str">
            <v>383201</v>
          </cell>
          <cell r="N1563">
            <v>0.51457799999999998</v>
          </cell>
        </row>
        <row r="1564">
          <cell r="M1564" t="str">
            <v>384501</v>
          </cell>
          <cell r="N1564">
            <v>0.51457799999999998</v>
          </cell>
        </row>
        <row r="1565">
          <cell r="M1565" t="str">
            <v>384601</v>
          </cell>
          <cell r="N1565">
            <v>0.51457799999999998</v>
          </cell>
        </row>
        <row r="1566">
          <cell r="M1566" t="str">
            <v>388801</v>
          </cell>
          <cell r="N1566">
            <v>0.51457799999999998</v>
          </cell>
        </row>
        <row r="1567">
          <cell r="M1567" t="str">
            <v>390001</v>
          </cell>
          <cell r="N1567">
            <v>0.51457799999999998</v>
          </cell>
        </row>
        <row r="1568">
          <cell r="M1568" t="str">
            <v>390301</v>
          </cell>
          <cell r="N1568">
            <v>0.51457799999999998</v>
          </cell>
        </row>
        <row r="1569">
          <cell r="M1569" t="str">
            <v>390401</v>
          </cell>
          <cell r="N1569">
            <v>0.51457799999999998</v>
          </cell>
        </row>
        <row r="1570">
          <cell r="M1570" t="str">
            <v>391301</v>
          </cell>
          <cell r="N1570">
            <v>0.51457799999999998</v>
          </cell>
        </row>
        <row r="1571">
          <cell r="M1571" t="str">
            <v>391401</v>
          </cell>
          <cell r="N1571">
            <v>0.51457799999999998</v>
          </cell>
        </row>
        <row r="1572">
          <cell r="M1572" t="str">
            <v>391501</v>
          </cell>
          <cell r="N1572">
            <v>0.51457799999999998</v>
          </cell>
        </row>
        <row r="1573">
          <cell r="M1573" t="str">
            <v>391601</v>
          </cell>
          <cell r="N1573">
            <v>0.51457799999999998</v>
          </cell>
        </row>
        <row r="1574">
          <cell r="M1574" t="str">
            <v>392401</v>
          </cell>
          <cell r="N1574">
            <v>0.51457799999999998</v>
          </cell>
        </row>
        <row r="1575">
          <cell r="M1575" t="str">
            <v>392501</v>
          </cell>
          <cell r="N1575">
            <v>0.51457799999999998</v>
          </cell>
        </row>
        <row r="1576">
          <cell r="M1576" t="str">
            <v>392601</v>
          </cell>
          <cell r="N1576">
            <v>0.51457799999999998</v>
          </cell>
        </row>
        <row r="1577">
          <cell r="M1577" t="str">
            <v>392701</v>
          </cell>
          <cell r="N1577">
            <v>0.51457799999999998</v>
          </cell>
        </row>
        <row r="1578">
          <cell r="M1578" t="str">
            <v>392801</v>
          </cell>
          <cell r="N1578">
            <v>0.51457799999999998</v>
          </cell>
        </row>
        <row r="1579">
          <cell r="M1579" t="str">
            <v>392901</v>
          </cell>
          <cell r="N1579">
            <v>0.51457799999999998</v>
          </cell>
        </row>
        <row r="1580">
          <cell r="M1580" t="str">
            <v>394201</v>
          </cell>
          <cell r="N1580">
            <v>0.51457799999999998</v>
          </cell>
        </row>
        <row r="1581">
          <cell r="M1581" t="str">
            <v>394301</v>
          </cell>
          <cell r="N1581">
            <v>0.51457799999999998</v>
          </cell>
        </row>
        <row r="1582">
          <cell r="M1582" t="str">
            <v>400801</v>
          </cell>
          <cell r="N1582">
            <v>0.51457799999999998</v>
          </cell>
        </row>
        <row r="1583">
          <cell r="M1583" t="str">
            <v>405001</v>
          </cell>
          <cell r="N1583">
            <v>0.51457799999999998</v>
          </cell>
        </row>
        <row r="1584">
          <cell r="M1584" t="str">
            <v>406401</v>
          </cell>
          <cell r="N1584">
            <v>0.51457799999999998</v>
          </cell>
        </row>
        <row r="1585">
          <cell r="M1585" t="str">
            <v>407601</v>
          </cell>
          <cell r="N1585">
            <v>0.51457799999999998</v>
          </cell>
        </row>
        <row r="1586">
          <cell r="M1586" t="str">
            <v>408202</v>
          </cell>
          <cell r="N1586">
            <v>0.51457799999999998</v>
          </cell>
        </row>
        <row r="1587">
          <cell r="M1587" t="str">
            <v>409702</v>
          </cell>
          <cell r="N1587">
            <v>0.51457799999999998</v>
          </cell>
        </row>
        <row r="1588">
          <cell r="M1588" t="str">
            <v>409801</v>
          </cell>
          <cell r="N1588">
            <v>0.51457799999999998</v>
          </cell>
        </row>
        <row r="1589">
          <cell r="M1589" t="str">
            <v>413101</v>
          </cell>
          <cell r="N1589">
            <v>0.51457799999999998</v>
          </cell>
        </row>
        <row r="1590">
          <cell r="M1590" t="str">
            <v>417201</v>
          </cell>
          <cell r="N1590">
            <v>0.51457799999999998</v>
          </cell>
        </row>
        <row r="1591">
          <cell r="M1591" t="str">
            <v>417301</v>
          </cell>
          <cell r="N1591">
            <v>0.51457799999999998</v>
          </cell>
        </row>
        <row r="1592">
          <cell r="M1592" t="str">
            <v>417601</v>
          </cell>
          <cell r="N1592">
            <v>0.51457799999999998</v>
          </cell>
        </row>
        <row r="1593">
          <cell r="M1593" t="str">
            <v>419301</v>
          </cell>
          <cell r="N1593">
            <v>0.51457799999999998</v>
          </cell>
        </row>
        <row r="1594">
          <cell r="M1594" t="str">
            <v>419401</v>
          </cell>
          <cell r="N1594">
            <v>0.51457799999999998</v>
          </cell>
        </row>
        <row r="1595">
          <cell r="M1595" t="str">
            <v>419501</v>
          </cell>
          <cell r="N1595">
            <v>0.51457799999999998</v>
          </cell>
        </row>
        <row r="1596">
          <cell r="M1596" t="str">
            <v>419901</v>
          </cell>
          <cell r="N1596">
            <v>0.51457799999999998</v>
          </cell>
        </row>
        <row r="1597">
          <cell r="M1597" t="str">
            <v>426901</v>
          </cell>
          <cell r="N1597">
            <v>0.51457799999999998</v>
          </cell>
        </row>
        <row r="1598">
          <cell r="M1598" t="str">
            <v>CP1009</v>
          </cell>
          <cell r="N1598">
            <v>0.51457799999999998</v>
          </cell>
        </row>
        <row r="1599">
          <cell r="M1599" t="str">
            <v>034301</v>
          </cell>
          <cell r="N1599">
            <v>0.51457799999999998</v>
          </cell>
        </row>
        <row r="1600">
          <cell r="M1600" t="str">
            <v>034501</v>
          </cell>
          <cell r="N1600">
            <v>0.51457799999999998</v>
          </cell>
        </row>
        <row r="1601">
          <cell r="M1601" t="str">
            <v>036202</v>
          </cell>
          <cell r="N1601">
            <v>0.51457799999999998</v>
          </cell>
        </row>
        <row r="1602">
          <cell r="M1602" t="str">
            <v>045101</v>
          </cell>
          <cell r="N1602">
            <v>0.51457799999999998</v>
          </cell>
        </row>
        <row r="1603">
          <cell r="M1603" t="str">
            <v>139601</v>
          </cell>
          <cell r="N1603">
            <v>0.51457799999999998</v>
          </cell>
        </row>
        <row r="1604">
          <cell r="M1604" t="str">
            <v>139701</v>
          </cell>
          <cell r="N1604">
            <v>0.51457799999999998</v>
          </cell>
        </row>
        <row r="1605">
          <cell r="M1605" t="str">
            <v>139901</v>
          </cell>
          <cell r="N1605">
            <v>0.51457799999999998</v>
          </cell>
        </row>
        <row r="1606">
          <cell r="M1606" t="str">
            <v>140001</v>
          </cell>
          <cell r="N1606">
            <v>0.51457799999999998</v>
          </cell>
        </row>
        <row r="1607">
          <cell r="M1607" t="str">
            <v>170401</v>
          </cell>
          <cell r="N1607">
            <v>0.51457799999999998</v>
          </cell>
        </row>
        <row r="1608">
          <cell r="M1608" t="str">
            <v>170501</v>
          </cell>
          <cell r="N1608">
            <v>0.51457799999999998</v>
          </cell>
        </row>
        <row r="1609">
          <cell r="M1609" t="str">
            <v>211201</v>
          </cell>
          <cell r="N1609">
            <v>0.51457799999999998</v>
          </cell>
        </row>
        <row r="1610">
          <cell r="M1610" t="str">
            <v>336901</v>
          </cell>
          <cell r="N1610">
            <v>0.51457799999999998</v>
          </cell>
        </row>
        <row r="1611">
          <cell r="M1611" t="str">
            <v>337001</v>
          </cell>
          <cell r="N1611">
            <v>0.51457799999999998</v>
          </cell>
        </row>
        <row r="1612">
          <cell r="M1612" t="str">
            <v>337501</v>
          </cell>
          <cell r="N1612">
            <v>0.51457799999999998</v>
          </cell>
        </row>
        <row r="1613">
          <cell r="M1613" t="str">
            <v>337601</v>
          </cell>
          <cell r="N1613">
            <v>0.51457799999999998</v>
          </cell>
        </row>
        <row r="1614">
          <cell r="M1614" t="str">
            <v>340001</v>
          </cell>
          <cell r="N1614">
            <v>0.51457799999999998</v>
          </cell>
        </row>
        <row r="1615">
          <cell r="M1615" t="str">
            <v>340501</v>
          </cell>
          <cell r="N1615">
            <v>0.51457799999999998</v>
          </cell>
        </row>
        <row r="1616">
          <cell r="M1616" t="str">
            <v>340701</v>
          </cell>
          <cell r="N1616">
            <v>0.51457799999999998</v>
          </cell>
        </row>
        <row r="1617">
          <cell r="M1617" t="str">
            <v>340801</v>
          </cell>
          <cell r="N1617">
            <v>0.51457799999999998</v>
          </cell>
        </row>
        <row r="1618">
          <cell r="M1618" t="str">
            <v>340901</v>
          </cell>
          <cell r="N1618">
            <v>0.51457799999999998</v>
          </cell>
        </row>
        <row r="1619">
          <cell r="M1619" t="str">
            <v>341001</v>
          </cell>
          <cell r="N1619">
            <v>0.51457799999999998</v>
          </cell>
        </row>
        <row r="1620">
          <cell r="M1620" t="str">
            <v>352101</v>
          </cell>
          <cell r="N1620">
            <v>0.51457799999999998</v>
          </cell>
        </row>
        <row r="1621">
          <cell r="M1621" t="str">
            <v>352201</v>
          </cell>
          <cell r="N1621">
            <v>0.51457799999999998</v>
          </cell>
        </row>
        <row r="1622">
          <cell r="M1622" t="str">
            <v>352301</v>
          </cell>
          <cell r="N1622">
            <v>0.51457799999999998</v>
          </cell>
        </row>
        <row r="1623">
          <cell r="M1623" t="str">
            <v>352401</v>
          </cell>
          <cell r="N1623">
            <v>0.51457799999999998</v>
          </cell>
        </row>
        <row r="1624">
          <cell r="M1624" t="str">
            <v>354201</v>
          </cell>
          <cell r="N1624">
            <v>0.51457799999999998</v>
          </cell>
        </row>
        <row r="1625">
          <cell r="M1625" t="str">
            <v>354301</v>
          </cell>
          <cell r="N1625">
            <v>0.51457799999999998</v>
          </cell>
        </row>
        <row r="1626">
          <cell r="M1626" t="str">
            <v>354601</v>
          </cell>
          <cell r="N1626">
            <v>0.51457799999999998</v>
          </cell>
        </row>
        <row r="1627">
          <cell r="M1627" t="str">
            <v>354701</v>
          </cell>
          <cell r="N1627">
            <v>0.51457799999999998</v>
          </cell>
        </row>
        <row r="1628">
          <cell r="M1628" t="str">
            <v>354801</v>
          </cell>
          <cell r="N1628">
            <v>0.51457799999999998</v>
          </cell>
        </row>
        <row r="1629">
          <cell r="M1629" t="str">
            <v>364801</v>
          </cell>
          <cell r="N1629">
            <v>0.51457799999999998</v>
          </cell>
        </row>
        <row r="1630">
          <cell r="M1630" t="str">
            <v>365001</v>
          </cell>
          <cell r="N1630">
            <v>0.51457799999999998</v>
          </cell>
        </row>
        <row r="1631">
          <cell r="M1631" t="str">
            <v>365401</v>
          </cell>
          <cell r="N1631">
            <v>0.51457799999999998</v>
          </cell>
        </row>
        <row r="1632">
          <cell r="M1632" t="str">
            <v>365501</v>
          </cell>
          <cell r="N1632">
            <v>0.51457799999999998</v>
          </cell>
        </row>
        <row r="1633">
          <cell r="M1633" t="str">
            <v>371301</v>
          </cell>
          <cell r="N1633">
            <v>0.51457799999999998</v>
          </cell>
        </row>
        <row r="1634">
          <cell r="M1634" t="str">
            <v>371601</v>
          </cell>
          <cell r="N1634">
            <v>0.51457799999999998</v>
          </cell>
        </row>
        <row r="1635">
          <cell r="M1635" t="str">
            <v>372101</v>
          </cell>
          <cell r="N1635">
            <v>0.51457799999999998</v>
          </cell>
        </row>
        <row r="1636">
          <cell r="M1636" t="str">
            <v>374201</v>
          </cell>
          <cell r="N1636">
            <v>0.51457799999999998</v>
          </cell>
        </row>
        <row r="1637">
          <cell r="M1637" t="str">
            <v>374301</v>
          </cell>
          <cell r="N1637">
            <v>0.51457799999999998</v>
          </cell>
        </row>
        <row r="1638">
          <cell r="M1638" t="str">
            <v>378401</v>
          </cell>
          <cell r="N1638">
            <v>0.51457799999999998</v>
          </cell>
        </row>
        <row r="1639">
          <cell r="M1639" t="str">
            <v>379801</v>
          </cell>
          <cell r="N1639">
            <v>0.51457799999999998</v>
          </cell>
        </row>
        <row r="1640">
          <cell r="M1640" t="str">
            <v>380301</v>
          </cell>
          <cell r="N1640">
            <v>0.51457799999999998</v>
          </cell>
        </row>
        <row r="1641">
          <cell r="M1641" t="str">
            <v>380401</v>
          </cell>
          <cell r="N1641">
            <v>0.51457799999999998</v>
          </cell>
        </row>
        <row r="1642">
          <cell r="M1642" t="str">
            <v>381401</v>
          </cell>
          <cell r="N1642">
            <v>0.51457799999999998</v>
          </cell>
        </row>
        <row r="1643">
          <cell r="M1643" t="str">
            <v>381701</v>
          </cell>
          <cell r="N1643">
            <v>0.51457799999999998</v>
          </cell>
        </row>
        <row r="1644">
          <cell r="M1644" t="str">
            <v>382501</v>
          </cell>
          <cell r="N1644">
            <v>0.51457799999999998</v>
          </cell>
        </row>
        <row r="1645">
          <cell r="M1645" t="str">
            <v>382601</v>
          </cell>
          <cell r="N1645">
            <v>0.51457799999999998</v>
          </cell>
        </row>
        <row r="1646">
          <cell r="M1646" t="str">
            <v>383101</v>
          </cell>
          <cell r="N1646">
            <v>0.51457799999999998</v>
          </cell>
        </row>
        <row r="1647">
          <cell r="M1647" t="str">
            <v>383201</v>
          </cell>
          <cell r="N1647">
            <v>0.51457799999999998</v>
          </cell>
        </row>
        <row r="1648">
          <cell r="M1648" t="str">
            <v>384501</v>
          </cell>
          <cell r="N1648">
            <v>0.51457799999999998</v>
          </cell>
        </row>
        <row r="1649">
          <cell r="M1649" t="str">
            <v>384601</v>
          </cell>
          <cell r="N1649">
            <v>0.51457799999999998</v>
          </cell>
        </row>
        <row r="1650">
          <cell r="M1650" t="str">
            <v>388801</v>
          </cell>
          <cell r="N1650">
            <v>0.51457799999999998</v>
          </cell>
        </row>
        <row r="1651">
          <cell r="M1651" t="str">
            <v>390001</v>
          </cell>
          <cell r="N1651">
            <v>0.51457799999999998</v>
          </cell>
        </row>
        <row r="1652">
          <cell r="M1652" t="str">
            <v>390301</v>
          </cell>
          <cell r="N1652">
            <v>0.51457799999999998</v>
          </cell>
        </row>
        <row r="1653">
          <cell r="M1653" t="str">
            <v>390401</v>
          </cell>
          <cell r="N1653">
            <v>0.51457799999999998</v>
          </cell>
        </row>
        <row r="1654">
          <cell r="M1654" t="str">
            <v>391301</v>
          </cell>
          <cell r="N1654">
            <v>0.51457799999999998</v>
          </cell>
        </row>
        <row r="1655">
          <cell r="M1655" t="str">
            <v>391401</v>
          </cell>
          <cell r="N1655">
            <v>0.51457799999999998</v>
          </cell>
        </row>
        <row r="1656">
          <cell r="M1656" t="str">
            <v>391501</v>
          </cell>
          <cell r="N1656">
            <v>0.51457799999999998</v>
          </cell>
        </row>
        <row r="1657">
          <cell r="M1657" t="str">
            <v>391601</v>
          </cell>
          <cell r="N1657">
            <v>0.51457799999999998</v>
          </cell>
        </row>
        <row r="1658">
          <cell r="M1658" t="str">
            <v>392401</v>
          </cell>
          <cell r="N1658">
            <v>0.51457799999999998</v>
          </cell>
        </row>
        <row r="1659">
          <cell r="M1659" t="str">
            <v>392501</v>
          </cell>
          <cell r="N1659">
            <v>0.51457799999999998</v>
          </cell>
        </row>
        <row r="1660">
          <cell r="M1660" t="str">
            <v>392601</v>
          </cell>
          <cell r="N1660">
            <v>0.51457799999999998</v>
          </cell>
        </row>
        <row r="1661">
          <cell r="M1661" t="str">
            <v>392701</v>
          </cell>
          <cell r="N1661">
            <v>0.51457799999999998</v>
          </cell>
        </row>
        <row r="1662">
          <cell r="M1662" t="str">
            <v>392801</v>
          </cell>
          <cell r="N1662">
            <v>0.51457799999999998</v>
          </cell>
        </row>
        <row r="1663">
          <cell r="M1663" t="str">
            <v>392901</v>
          </cell>
          <cell r="N1663">
            <v>0.51457799999999998</v>
          </cell>
        </row>
        <row r="1664">
          <cell r="M1664" t="str">
            <v>394201</v>
          </cell>
          <cell r="N1664">
            <v>0.51457799999999998</v>
          </cell>
        </row>
        <row r="1665">
          <cell r="M1665" t="str">
            <v>394301</v>
          </cell>
          <cell r="N1665">
            <v>0.51457799999999998</v>
          </cell>
        </row>
        <row r="1666">
          <cell r="M1666" t="str">
            <v>400801</v>
          </cell>
          <cell r="N1666">
            <v>0.51457799999999998</v>
          </cell>
        </row>
        <row r="1667">
          <cell r="M1667" t="str">
            <v>405001</v>
          </cell>
          <cell r="N1667">
            <v>0.51457799999999998</v>
          </cell>
        </row>
        <row r="1668">
          <cell r="M1668" t="str">
            <v>406401</v>
          </cell>
          <cell r="N1668">
            <v>0.51457799999999998</v>
          </cell>
        </row>
        <row r="1669">
          <cell r="M1669" t="str">
            <v>407601</v>
          </cell>
          <cell r="N1669">
            <v>0.51457799999999998</v>
          </cell>
        </row>
        <row r="1670">
          <cell r="M1670" t="str">
            <v>408202</v>
          </cell>
          <cell r="N1670">
            <v>0.51457799999999998</v>
          </cell>
        </row>
        <row r="1671">
          <cell r="M1671" t="str">
            <v>409702</v>
          </cell>
          <cell r="N1671">
            <v>0.51457799999999998</v>
          </cell>
        </row>
        <row r="1672">
          <cell r="M1672" t="str">
            <v>409801</v>
          </cell>
          <cell r="N1672">
            <v>0.51457799999999998</v>
          </cell>
        </row>
        <row r="1673">
          <cell r="M1673" t="str">
            <v>413101</v>
          </cell>
          <cell r="N1673">
            <v>0.51457799999999998</v>
          </cell>
        </row>
        <row r="1674">
          <cell r="M1674" t="str">
            <v>417201</v>
          </cell>
          <cell r="N1674">
            <v>0.51457799999999998</v>
          </cell>
        </row>
        <row r="1675">
          <cell r="M1675" t="str">
            <v>417301</v>
          </cell>
          <cell r="N1675">
            <v>0.51457799999999998</v>
          </cell>
        </row>
        <row r="1676">
          <cell r="M1676" t="str">
            <v>417601</v>
          </cell>
          <cell r="N1676">
            <v>0.51457799999999998</v>
          </cell>
        </row>
        <row r="1677">
          <cell r="M1677" t="str">
            <v>419301</v>
          </cell>
          <cell r="N1677">
            <v>0.51457799999999998</v>
          </cell>
        </row>
        <row r="1678">
          <cell r="M1678" t="str">
            <v>419401</v>
          </cell>
          <cell r="N1678">
            <v>0.51457799999999998</v>
          </cell>
        </row>
        <row r="1679">
          <cell r="M1679" t="str">
            <v>419501</v>
          </cell>
          <cell r="N1679">
            <v>0.51457799999999998</v>
          </cell>
        </row>
        <row r="1680">
          <cell r="M1680" t="str">
            <v>419901</v>
          </cell>
          <cell r="N1680">
            <v>0.51457799999999998</v>
          </cell>
        </row>
        <row r="1681">
          <cell r="M1681" t="str">
            <v>426901</v>
          </cell>
          <cell r="N1681">
            <v>0.51457799999999998</v>
          </cell>
        </row>
        <row r="1682">
          <cell r="M1682" t="str">
            <v>CP1009</v>
          </cell>
          <cell r="N1682">
            <v>0.51457799999999998</v>
          </cell>
        </row>
        <row r="1683">
          <cell r="M1683" t="str">
            <v>034301</v>
          </cell>
          <cell r="N1683">
            <v>0.51457799999999998</v>
          </cell>
        </row>
        <row r="1684">
          <cell r="M1684" t="str">
            <v>034501</v>
          </cell>
          <cell r="N1684">
            <v>0.51457799999999998</v>
          </cell>
        </row>
        <row r="1685">
          <cell r="M1685" t="str">
            <v>036202</v>
          </cell>
          <cell r="N1685">
            <v>0.51457799999999998</v>
          </cell>
        </row>
        <row r="1686">
          <cell r="M1686" t="str">
            <v>045101</v>
          </cell>
          <cell r="N1686">
            <v>0.51457799999999998</v>
          </cell>
        </row>
        <row r="1687">
          <cell r="M1687" t="str">
            <v>139601</v>
          </cell>
          <cell r="N1687">
            <v>0.51457799999999998</v>
          </cell>
        </row>
        <row r="1688">
          <cell r="M1688" t="str">
            <v>139701</v>
          </cell>
          <cell r="N1688">
            <v>0.51457799999999998</v>
          </cell>
        </row>
        <row r="1689">
          <cell r="M1689" t="str">
            <v>139901</v>
          </cell>
          <cell r="N1689">
            <v>0.51457799999999998</v>
          </cell>
        </row>
        <row r="1690">
          <cell r="M1690" t="str">
            <v>140001</v>
          </cell>
          <cell r="N1690">
            <v>0.51457799999999998</v>
          </cell>
        </row>
        <row r="1691">
          <cell r="M1691" t="str">
            <v>170401</v>
          </cell>
          <cell r="N1691">
            <v>0.51457799999999998</v>
          </cell>
        </row>
        <row r="1692">
          <cell r="M1692" t="str">
            <v>170501</v>
          </cell>
          <cell r="N1692">
            <v>0.51457799999999998</v>
          </cell>
        </row>
        <row r="1693">
          <cell r="M1693" t="str">
            <v>211201</v>
          </cell>
          <cell r="N1693">
            <v>0.51457799999999998</v>
          </cell>
        </row>
        <row r="1694">
          <cell r="M1694" t="str">
            <v>336901</v>
          </cell>
          <cell r="N1694">
            <v>0.51457799999999998</v>
          </cell>
        </row>
        <row r="1695">
          <cell r="M1695" t="str">
            <v>337001</v>
          </cell>
          <cell r="N1695">
            <v>0.51457799999999998</v>
          </cell>
        </row>
        <row r="1696">
          <cell r="M1696" t="str">
            <v>337501</v>
          </cell>
          <cell r="N1696">
            <v>0.51457799999999998</v>
          </cell>
        </row>
        <row r="1697">
          <cell r="M1697" t="str">
            <v>337601</v>
          </cell>
          <cell r="N1697">
            <v>0.51457799999999998</v>
          </cell>
        </row>
        <row r="1698">
          <cell r="M1698" t="str">
            <v>340001</v>
          </cell>
          <cell r="N1698">
            <v>0.51457799999999998</v>
          </cell>
        </row>
        <row r="1699">
          <cell r="M1699" t="str">
            <v>340501</v>
          </cell>
          <cell r="N1699">
            <v>0.51457799999999998</v>
          </cell>
        </row>
        <row r="1700">
          <cell r="M1700" t="str">
            <v>340701</v>
          </cell>
          <cell r="N1700">
            <v>0.51457799999999998</v>
          </cell>
        </row>
        <row r="1701">
          <cell r="M1701" t="str">
            <v>340801</v>
          </cell>
          <cell r="N1701">
            <v>0.51457799999999998</v>
          </cell>
        </row>
        <row r="1702">
          <cell r="M1702" t="str">
            <v>340901</v>
          </cell>
          <cell r="N1702">
            <v>0.51457799999999998</v>
          </cell>
        </row>
        <row r="1703">
          <cell r="M1703" t="str">
            <v>341001</v>
          </cell>
          <cell r="N1703">
            <v>0.51457799999999998</v>
          </cell>
        </row>
        <row r="1704">
          <cell r="M1704" t="str">
            <v>352101</v>
          </cell>
          <cell r="N1704">
            <v>0.51457799999999998</v>
          </cell>
        </row>
        <row r="1705">
          <cell r="M1705" t="str">
            <v>352201</v>
          </cell>
          <cell r="N1705">
            <v>0.51457799999999998</v>
          </cell>
        </row>
        <row r="1706">
          <cell r="M1706" t="str">
            <v>352301</v>
          </cell>
          <cell r="N1706">
            <v>0.51457799999999998</v>
          </cell>
        </row>
        <row r="1707">
          <cell r="M1707" t="str">
            <v>352401</v>
          </cell>
          <cell r="N1707">
            <v>0.51457799999999998</v>
          </cell>
        </row>
        <row r="1708">
          <cell r="M1708" t="str">
            <v>354201</v>
          </cell>
          <cell r="N1708">
            <v>0.51457799999999998</v>
          </cell>
        </row>
        <row r="1709">
          <cell r="M1709" t="str">
            <v>354301</v>
          </cell>
          <cell r="N1709">
            <v>0.51457799999999998</v>
          </cell>
        </row>
        <row r="1710">
          <cell r="M1710" t="str">
            <v>354601</v>
          </cell>
          <cell r="N1710">
            <v>0.51457799999999998</v>
          </cell>
        </row>
        <row r="1711">
          <cell r="M1711" t="str">
            <v>354701</v>
          </cell>
          <cell r="N1711">
            <v>0.51457799999999998</v>
          </cell>
        </row>
        <row r="1712">
          <cell r="M1712" t="str">
            <v>354801</v>
          </cell>
          <cell r="N1712">
            <v>0.51457799999999998</v>
          </cell>
        </row>
        <row r="1713">
          <cell r="M1713" t="str">
            <v>364801</v>
          </cell>
          <cell r="N1713">
            <v>0.51457799999999998</v>
          </cell>
        </row>
        <row r="1714">
          <cell r="M1714" t="str">
            <v>365001</v>
          </cell>
          <cell r="N1714">
            <v>0.51457799999999998</v>
          </cell>
        </row>
        <row r="1715">
          <cell r="M1715" t="str">
            <v>365401</v>
          </cell>
          <cell r="N1715">
            <v>0.51457799999999998</v>
          </cell>
        </row>
        <row r="1716">
          <cell r="M1716" t="str">
            <v>365501</v>
          </cell>
          <cell r="N1716">
            <v>0.51457799999999998</v>
          </cell>
        </row>
        <row r="1717">
          <cell r="M1717" t="str">
            <v>371301</v>
          </cell>
          <cell r="N1717">
            <v>0.51457799999999998</v>
          </cell>
        </row>
        <row r="1718">
          <cell r="M1718" t="str">
            <v>371601</v>
          </cell>
          <cell r="N1718">
            <v>0.51457799999999998</v>
          </cell>
        </row>
        <row r="1719">
          <cell r="M1719" t="str">
            <v>372101</v>
          </cell>
          <cell r="N1719">
            <v>0.51457799999999998</v>
          </cell>
        </row>
        <row r="1720">
          <cell r="M1720" t="str">
            <v>374201</v>
          </cell>
          <cell r="N1720">
            <v>0.51457799999999998</v>
          </cell>
        </row>
        <row r="1721">
          <cell r="M1721" t="str">
            <v>374301</v>
          </cell>
          <cell r="N1721">
            <v>0.51457799999999998</v>
          </cell>
        </row>
        <row r="1722">
          <cell r="M1722" t="str">
            <v>378401</v>
          </cell>
          <cell r="N1722">
            <v>0.51457799999999998</v>
          </cell>
        </row>
        <row r="1723">
          <cell r="M1723" t="str">
            <v>379801</v>
          </cell>
          <cell r="N1723">
            <v>0.51457799999999998</v>
          </cell>
        </row>
        <row r="1724">
          <cell r="M1724" t="str">
            <v>380301</v>
          </cell>
          <cell r="N1724">
            <v>0.51457799999999998</v>
          </cell>
        </row>
        <row r="1725">
          <cell r="M1725" t="str">
            <v>380401</v>
          </cell>
          <cell r="N1725">
            <v>0.51457799999999998</v>
          </cell>
        </row>
        <row r="1726">
          <cell r="M1726" t="str">
            <v>381401</v>
          </cell>
          <cell r="N1726">
            <v>0.51457799999999998</v>
          </cell>
        </row>
        <row r="1727">
          <cell r="M1727" t="str">
            <v>381701</v>
          </cell>
          <cell r="N1727">
            <v>0.51457799999999998</v>
          </cell>
        </row>
        <row r="1728">
          <cell r="M1728" t="str">
            <v>382501</v>
          </cell>
          <cell r="N1728">
            <v>0.51457799999999998</v>
          </cell>
        </row>
        <row r="1729">
          <cell r="M1729" t="str">
            <v>382601</v>
          </cell>
          <cell r="N1729">
            <v>0.51457799999999998</v>
          </cell>
        </row>
        <row r="1730">
          <cell r="M1730" t="str">
            <v>383101</v>
          </cell>
          <cell r="N1730">
            <v>0.51457799999999998</v>
          </cell>
        </row>
        <row r="1731">
          <cell r="M1731" t="str">
            <v>383201</v>
          </cell>
          <cell r="N1731">
            <v>0.51457799999999998</v>
          </cell>
        </row>
        <row r="1732">
          <cell r="M1732" t="str">
            <v>384501</v>
          </cell>
          <cell r="N1732">
            <v>0.51457799999999998</v>
          </cell>
        </row>
        <row r="1733">
          <cell r="M1733" t="str">
            <v>384601</v>
          </cell>
          <cell r="N1733">
            <v>0.51457799999999998</v>
          </cell>
        </row>
        <row r="1734">
          <cell r="M1734" t="str">
            <v>388801</v>
          </cell>
          <cell r="N1734">
            <v>0.51457799999999998</v>
          </cell>
        </row>
        <row r="1735">
          <cell r="M1735" t="str">
            <v>390001</v>
          </cell>
          <cell r="N1735">
            <v>0.51457799999999998</v>
          </cell>
        </row>
        <row r="1736">
          <cell r="M1736" t="str">
            <v>390301</v>
          </cell>
          <cell r="N1736">
            <v>0.51457799999999998</v>
          </cell>
        </row>
        <row r="1737">
          <cell r="M1737" t="str">
            <v>390401</v>
          </cell>
          <cell r="N1737">
            <v>0.51457799999999998</v>
          </cell>
        </row>
        <row r="1738">
          <cell r="M1738" t="str">
            <v>391301</v>
          </cell>
          <cell r="N1738">
            <v>0.51457799999999998</v>
          </cell>
        </row>
        <row r="1739">
          <cell r="M1739" t="str">
            <v>391401</v>
          </cell>
          <cell r="N1739">
            <v>0.51457799999999998</v>
          </cell>
        </row>
        <row r="1740">
          <cell r="M1740" t="str">
            <v>391501</v>
          </cell>
          <cell r="N1740">
            <v>0.51457799999999998</v>
          </cell>
        </row>
        <row r="1741">
          <cell r="M1741" t="str">
            <v>391601</v>
          </cell>
          <cell r="N1741">
            <v>0.51457799999999998</v>
          </cell>
        </row>
        <row r="1742">
          <cell r="M1742" t="str">
            <v>392401</v>
          </cell>
          <cell r="N1742">
            <v>0.51457799999999998</v>
          </cell>
        </row>
        <row r="1743">
          <cell r="M1743" t="str">
            <v>392501</v>
          </cell>
          <cell r="N1743">
            <v>0.51457799999999998</v>
          </cell>
        </row>
        <row r="1744">
          <cell r="M1744" t="str">
            <v>392601</v>
          </cell>
          <cell r="N1744">
            <v>0.51457799999999998</v>
          </cell>
        </row>
        <row r="1745">
          <cell r="M1745" t="str">
            <v>392701</v>
          </cell>
          <cell r="N1745">
            <v>0.51457799999999998</v>
          </cell>
        </row>
        <row r="1746">
          <cell r="M1746" t="str">
            <v>392801</v>
          </cell>
          <cell r="N1746">
            <v>0.51457799999999998</v>
          </cell>
        </row>
        <row r="1747">
          <cell r="M1747" t="str">
            <v>392901</v>
          </cell>
          <cell r="N1747">
            <v>0.51457799999999998</v>
          </cell>
        </row>
        <row r="1748">
          <cell r="M1748" t="str">
            <v>394201</v>
          </cell>
          <cell r="N1748">
            <v>0.51457799999999998</v>
          </cell>
        </row>
        <row r="1749">
          <cell r="M1749" t="str">
            <v>394301</v>
          </cell>
          <cell r="N1749">
            <v>0.51457799999999998</v>
          </cell>
        </row>
        <row r="1750">
          <cell r="M1750" t="str">
            <v>400801</v>
          </cell>
          <cell r="N1750">
            <v>0.51457799999999998</v>
          </cell>
        </row>
        <row r="1751">
          <cell r="M1751" t="str">
            <v>405001</v>
          </cell>
          <cell r="N1751">
            <v>0.51457799999999998</v>
          </cell>
        </row>
        <row r="1752">
          <cell r="M1752" t="str">
            <v>406401</v>
          </cell>
          <cell r="N1752">
            <v>0.51457799999999998</v>
          </cell>
        </row>
        <row r="1753">
          <cell r="M1753" t="str">
            <v>407601</v>
          </cell>
          <cell r="N1753">
            <v>0.51457799999999998</v>
          </cell>
        </row>
        <row r="1754">
          <cell r="M1754" t="str">
            <v>408202</v>
          </cell>
          <cell r="N1754">
            <v>0.51457799999999998</v>
          </cell>
        </row>
        <row r="1755">
          <cell r="M1755" t="str">
            <v>409702</v>
          </cell>
          <cell r="N1755">
            <v>0.51457799999999998</v>
          </cell>
        </row>
        <row r="1756">
          <cell r="M1756" t="str">
            <v>409801</v>
          </cell>
          <cell r="N1756">
            <v>0.51457799999999998</v>
          </cell>
        </row>
        <row r="1757">
          <cell r="M1757" t="str">
            <v>413101</v>
          </cell>
          <cell r="N1757">
            <v>0.51457799999999998</v>
          </cell>
        </row>
        <row r="1758">
          <cell r="M1758" t="str">
            <v>417201</v>
          </cell>
          <cell r="N1758">
            <v>0.51457799999999998</v>
          </cell>
        </row>
        <row r="1759">
          <cell r="M1759" t="str">
            <v>417301</v>
          </cell>
          <cell r="N1759">
            <v>0.51457799999999998</v>
          </cell>
        </row>
        <row r="1760">
          <cell r="M1760" t="str">
            <v>417601</v>
          </cell>
          <cell r="N1760">
            <v>0.51457799999999998</v>
          </cell>
        </row>
        <row r="1761">
          <cell r="M1761" t="str">
            <v>419301</v>
          </cell>
          <cell r="N1761">
            <v>0.51457799999999998</v>
          </cell>
        </row>
        <row r="1762">
          <cell r="M1762" t="str">
            <v>419401</v>
          </cell>
          <cell r="N1762">
            <v>0.51457799999999998</v>
          </cell>
        </row>
        <row r="1763">
          <cell r="M1763" t="str">
            <v>419501</v>
          </cell>
          <cell r="N1763">
            <v>0.51457799999999998</v>
          </cell>
        </row>
        <row r="1764">
          <cell r="M1764" t="str">
            <v>419901</v>
          </cell>
          <cell r="N1764">
            <v>0.51457799999999998</v>
          </cell>
        </row>
        <row r="1765">
          <cell r="M1765" t="str">
            <v>426901</v>
          </cell>
          <cell r="N1765">
            <v>0.51457799999999998</v>
          </cell>
        </row>
        <row r="1766">
          <cell r="M1766" t="str">
            <v>CP1009</v>
          </cell>
          <cell r="N1766">
            <v>0.51457799999999998</v>
          </cell>
        </row>
        <row r="1767">
          <cell r="M1767" t="str">
            <v>034301</v>
          </cell>
          <cell r="N1767">
            <v>0.51457799999999998</v>
          </cell>
        </row>
        <row r="1768">
          <cell r="M1768" t="str">
            <v>034501</v>
          </cell>
          <cell r="N1768">
            <v>0.51457799999999998</v>
          </cell>
        </row>
        <row r="1769">
          <cell r="M1769" t="str">
            <v>036202</v>
          </cell>
          <cell r="N1769">
            <v>0.51457799999999998</v>
          </cell>
        </row>
        <row r="1770">
          <cell r="M1770" t="str">
            <v>045101</v>
          </cell>
          <cell r="N1770">
            <v>0.51457799999999998</v>
          </cell>
        </row>
        <row r="1771">
          <cell r="M1771" t="str">
            <v>139601</v>
          </cell>
          <cell r="N1771">
            <v>0.51457799999999998</v>
          </cell>
        </row>
        <row r="1772">
          <cell r="M1772" t="str">
            <v>139701</v>
          </cell>
          <cell r="N1772">
            <v>0.51457799999999998</v>
          </cell>
        </row>
        <row r="1773">
          <cell r="M1773" t="str">
            <v>139901</v>
          </cell>
          <cell r="N1773">
            <v>0.51457799999999998</v>
          </cell>
        </row>
        <row r="1774">
          <cell r="M1774" t="str">
            <v>140001</v>
          </cell>
          <cell r="N1774">
            <v>0.51457799999999998</v>
          </cell>
        </row>
        <row r="1775">
          <cell r="M1775" t="str">
            <v>170401</v>
          </cell>
          <cell r="N1775">
            <v>0.51457799999999998</v>
          </cell>
        </row>
        <row r="1776">
          <cell r="M1776" t="str">
            <v>170501</v>
          </cell>
          <cell r="N1776">
            <v>0.51457799999999998</v>
          </cell>
        </row>
        <row r="1777">
          <cell r="M1777" t="str">
            <v>211201</v>
          </cell>
          <cell r="N1777">
            <v>0.51457799999999998</v>
          </cell>
        </row>
        <row r="1778">
          <cell r="M1778" t="str">
            <v>336901</v>
          </cell>
          <cell r="N1778">
            <v>0.51457799999999998</v>
          </cell>
        </row>
        <row r="1779">
          <cell r="M1779" t="str">
            <v>337001</v>
          </cell>
          <cell r="N1779">
            <v>0.51457799999999998</v>
          </cell>
        </row>
        <row r="1780">
          <cell r="M1780" t="str">
            <v>337501</v>
          </cell>
          <cell r="N1780">
            <v>0.51457799999999998</v>
          </cell>
        </row>
        <row r="1781">
          <cell r="M1781" t="str">
            <v>337601</v>
          </cell>
          <cell r="N1781">
            <v>0.51457799999999998</v>
          </cell>
        </row>
        <row r="1782">
          <cell r="M1782" t="str">
            <v>340001</v>
          </cell>
          <cell r="N1782">
            <v>0.51457799999999998</v>
          </cell>
        </row>
        <row r="1783">
          <cell r="M1783" t="str">
            <v>340501</v>
          </cell>
          <cell r="N1783">
            <v>0.51457799999999998</v>
          </cell>
        </row>
        <row r="1784">
          <cell r="M1784" t="str">
            <v>340701</v>
          </cell>
          <cell r="N1784">
            <v>0.51457799999999998</v>
          </cell>
        </row>
        <row r="1785">
          <cell r="M1785" t="str">
            <v>340801</v>
          </cell>
          <cell r="N1785">
            <v>0.51457799999999998</v>
          </cell>
        </row>
        <row r="1786">
          <cell r="M1786" t="str">
            <v>340901</v>
          </cell>
          <cell r="N1786">
            <v>0.51457799999999998</v>
          </cell>
        </row>
        <row r="1787">
          <cell r="M1787" t="str">
            <v>341001</v>
          </cell>
          <cell r="N1787">
            <v>0.51457799999999998</v>
          </cell>
        </row>
        <row r="1788">
          <cell r="M1788" t="str">
            <v>352101</v>
          </cell>
          <cell r="N1788">
            <v>0.51457799999999998</v>
          </cell>
        </row>
        <row r="1789">
          <cell r="M1789" t="str">
            <v>352201</v>
          </cell>
          <cell r="N1789">
            <v>0.51457799999999998</v>
          </cell>
        </row>
        <row r="1790">
          <cell r="M1790" t="str">
            <v>352301</v>
          </cell>
          <cell r="N1790">
            <v>0.51457799999999998</v>
          </cell>
        </row>
        <row r="1791">
          <cell r="M1791" t="str">
            <v>352401</v>
          </cell>
          <cell r="N1791">
            <v>0.51457799999999998</v>
          </cell>
        </row>
        <row r="1792">
          <cell r="M1792" t="str">
            <v>354201</v>
          </cell>
          <cell r="N1792">
            <v>0.51457799999999998</v>
          </cell>
        </row>
        <row r="1793">
          <cell r="M1793" t="str">
            <v>354301</v>
          </cell>
          <cell r="N1793">
            <v>0.51457799999999998</v>
          </cell>
        </row>
        <row r="1794">
          <cell r="M1794" t="str">
            <v>354601</v>
          </cell>
          <cell r="N1794">
            <v>0.51457799999999998</v>
          </cell>
        </row>
        <row r="1795">
          <cell r="M1795" t="str">
            <v>354701</v>
          </cell>
          <cell r="N1795">
            <v>0.51457799999999998</v>
          </cell>
        </row>
        <row r="1796">
          <cell r="M1796" t="str">
            <v>354801</v>
          </cell>
          <cell r="N1796">
            <v>0.51457799999999998</v>
          </cell>
        </row>
        <row r="1797">
          <cell r="M1797" t="str">
            <v>364801</v>
          </cell>
          <cell r="N1797">
            <v>0.51457799999999998</v>
          </cell>
        </row>
        <row r="1798">
          <cell r="M1798" t="str">
            <v>365001</v>
          </cell>
          <cell r="N1798">
            <v>0.51457799999999998</v>
          </cell>
        </row>
        <row r="1799">
          <cell r="M1799" t="str">
            <v>365401</v>
          </cell>
          <cell r="N1799">
            <v>0.51457799999999998</v>
          </cell>
        </row>
        <row r="1800">
          <cell r="M1800" t="str">
            <v>365501</v>
          </cell>
          <cell r="N1800">
            <v>0.51457799999999998</v>
          </cell>
        </row>
        <row r="1801">
          <cell r="M1801" t="str">
            <v>371301</v>
          </cell>
          <cell r="N1801">
            <v>0.51457799999999998</v>
          </cell>
        </row>
        <row r="1802">
          <cell r="M1802" t="str">
            <v>371601</v>
          </cell>
          <cell r="N1802">
            <v>0.51457799999999998</v>
          </cell>
        </row>
        <row r="1803">
          <cell r="M1803" t="str">
            <v>372101</v>
          </cell>
          <cell r="N1803">
            <v>0.51457799999999998</v>
          </cell>
        </row>
        <row r="1804">
          <cell r="M1804" t="str">
            <v>374201</v>
          </cell>
          <cell r="N1804">
            <v>0.51457799999999998</v>
          </cell>
        </row>
        <row r="1805">
          <cell r="M1805" t="str">
            <v>374301</v>
          </cell>
          <cell r="N1805">
            <v>0.51457799999999998</v>
          </cell>
        </row>
        <row r="1806">
          <cell r="M1806" t="str">
            <v>378401</v>
          </cell>
          <cell r="N1806">
            <v>0.51457799999999998</v>
          </cell>
        </row>
        <row r="1807">
          <cell r="M1807" t="str">
            <v>379801</v>
          </cell>
          <cell r="N1807">
            <v>0.51457799999999998</v>
          </cell>
        </row>
        <row r="1808">
          <cell r="M1808" t="str">
            <v>380301</v>
          </cell>
          <cell r="N1808">
            <v>0.51457799999999998</v>
          </cell>
        </row>
        <row r="1809">
          <cell r="M1809" t="str">
            <v>380401</v>
          </cell>
          <cell r="N1809">
            <v>0.51457799999999998</v>
          </cell>
        </row>
        <row r="1810">
          <cell r="M1810" t="str">
            <v>381401</v>
          </cell>
          <cell r="N1810">
            <v>0.51457799999999998</v>
          </cell>
        </row>
        <row r="1811">
          <cell r="M1811" t="str">
            <v>381701</v>
          </cell>
          <cell r="N1811">
            <v>0.51457799999999998</v>
          </cell>
        </row>
        <row r="1812">
          <cell r="M1812" t="str">
            <v>382501</v>
          </cell>
          <cell r="N1812">
            <v>0.51457799999999998</v>
          </cell>
        </row>
        <row r="1813">
          <cell r="M1813" t="str">
            <v>382601</v>
          </cell>
          <cell r="N1813">
            <v>0.51457799999999998</v>
          </cell>
        </row>
        <row r="1814">
          <cell r="M1814" t="str">
            <v>383101</v>
          </cell>
          <cell r="N1814">
            <v>0.51457799999999998</v>
          </cell>
        </row>
        <row r="1815">
          <cell r="M1815" t="str">
            <v>383201</v>
          </cell>
          <cell r="N1815">
            <v>0.51457799999999998</v>
          </cell>
        </row>
        <row r="1816">
          <cell r="M1816" t="str">
            <v>384501</v>
          </cell>
          <cell r="N1816">
            <v>0.51457799999999998</v>
          </cell>
        </row>
        <row r="1817">
          <cell r="M1817" t="str">
            <v>384601</v>
          </cell>
          <cell r="N1817">
            <v>0.51457799999999998</v>
          </cell>
        </row>
        <row r="1818">
          <cell r="M1818" t="str">
            <v>388801</v>
          </cell>
          <cell r="N1818">
            <v>0.51457799999999998</v>
          </cell>
        </row>
        <row r="1819">
          <cell r="M1819" t="str">
            <v>390001</v>
          </cell>
          <cell r="N1819">
            <v>0.51457799999999998</v>
          </cell>
        </row>
        <row r="1820">
          <cell r="M1820" t="str">
            <v>390301</v>
          </cell>
          <cell r="N1820">
            <v>0.51457799999999998</v>
          </cell>
        </row>
        <row r="1821">
          <cell r="M1821" t="str">
            <v>390401</v>
          </cell>
          <cell r="N1821">
            <v>0.51457799999999998</v>
          </cell>
        </row>
        <row r="1822">
          <cell r="M1822" t="str">
            <v>391301</v>
          </cell>
          <cell r="N1822">
            <v>0.51457799999999998</v>
          </cell>
        </row>
        <row r="1823">
          <cell r="M1823" t="str">
            <v>391401</v>
          </cell>
          <cell r="N1823">
            <v>0.51457799999999998</v>
          </cell>
        </row>
        <row r="1824">
          <cell r="M1824" t="str">
            <v>391501</v>
          </cell>
          <cell r="N1824">
            <v>0.51457799999999998</v>
          </cell>
        </row>
        <row r="1825">
          <cell r="M1825" t="str">
            <v>391601</v>
          </cell>
          <cell r="N1825">
            <v>0.51457799999999998</v>
          </cell>
        </row>
        <row r="1826">
          <cell r="M1826" t="str">
            <v>392401</v>
          </cell>
          <cell r="N1826">
            <v>0.51457799999999998</v>
          </cell>
        </row>
        <row r="1827">
          <cell r="M1827" t="str">
            <v>392501</v>
          </cell>
          <cell r="N1827">
            <v>0.51457799999999998</v>
          </cell>
        </row>
        <row r="1828">
          <cell r="M1828" t="str">
            <v>392601</v>
          </cell>
          <cell r="N1828">
            <v>0.51457799999999998</v>
          </cell>
        </row>
        <row r="1829">
          <cell r="M1829" t="str">
            <v>392701</v>
          </cell>
          <cell r="N1829">
            <v>0.51457799999999998</v>
          </cell>
        </row>
        <row r="1830">
          <cell r="M1830" t="str">
            <v>392801</v>
          </cell>
          <cell r="N1830">
            <v>0.51457799999999998</v>
          </cell>
        </row>
        <row r="1831">
          <cell r="M1831" t="str">
            <v>392901</v>
          </cell>
          <cell r="N1831">
            <v>0.51457799999999998</v>
          </cell>
        </row>
        <row r="1832">
          <cell r="M1832" t="str">
            <v>394201</v>
          </cell>
          <cell r="N1832">
            <v>0.51457799999999998</v>
          </cell>
        </row>
        <row r="1833">
          <cell r="M1833" t="str">
            <v>394301</v>
          </cell>
          <cell r="N1833">
            <v>0.51457799999999998</v>
          </cell>
        </row>
        <row r="1834">
          <cell r="M1834" t="str">
            <v>400801</v>
          </cell>
          <cell r="N1834">
            <v>0.51457799999999998</v>
          </cell>
        </row>
        <row r="1835">
          <cell r="M1835" t="str">
            <v>405001</v>
          </cell>
          <cell r="N1835">
            <v>0.51457799999999998</v>
          </cell>
        </row>
        <row r="1836">
          <cell r="M1836" t="str">
            <v>406401</v>
          </cell>
          <cell r="N1836">
            <v>0.51457799999999998</v>
          </cell>
        </row>
        <row r="1837">
          <cell r="M1837" t="str">
            <v>407601</v>
          </cell>
          <cell r="N1837">
            <v>0.51457799999999998</v>
          </cell>
        </row>
        <row r="1838">
          <cell r="M1838" t="str">
            <v>408202</v>
          </cell>
          <cell r="N1838">
            <v>0.51457799999999998</v>
          </cell>
        </row>
        <row r="1839">
          <cell r="M1839" t="str">
            <v>409702</v>
          </cell>
          <cell r="N1839">
            <v>0.51457799999999998</v>
          </cell>
        </row>
        <row r="1840">
          <cell r="M1840" t="str">
            <v>409801</v>
          </cell>
          <cell r="N1840">
            <v>0.51457799999999998</v>
          </cell>
        </row>
        <row r="1841">
          <cell r="M1841" t="str">
            <v>413101</v>
          </cell>
          <cell r="N1841">
            <v>0.51457799999999998</v>
          </cell>
        </row>
        <row r="1842">
          <cell r="M1842" t="str">
            <v>417201</v>
          </cell>
          <cell r="N1842">
            <v>0.51457799999999998</v>
          </cell>
        </row>
        <row r="1843">
          <cell r="M1843" t="str">
            <v>417301</v>
          </cell>
          <cell r="N1843">
            <v>0.51457799999999998</v>
          </cell>
        </row>
        <row r="1844">
          <cell r="M1844" t="str">
            <v>417601</v>
          </cell>
          <cell r="N1844">
            <v>0.51457799999999998</v>
          </cell>
        </row>
        <row r="1845">
          <cell r="M1845" t="str">
            <v>419301</v>
          </cell>
          <cell r="N1845">
            <v>0.51457799999999998</v>
          </cell>
        </row>
        <row r="1846">
          <cell r="M1846" t="str">
            <v>419401</v>
          </cell>
          <cell r="N1846">
            <v>0.51457799999999998</v>
          </cell>
        </row>
        <row r="1847">
          <cell r="M1847" t="str">
            <v>419501</v>
          </cell>
          <cell r="N1847">
            <v>0.51457799999999998</v>
          </cell>
        </row>
        <row r="1848">
          <cell r="M1848" t="str">
            <v>419901</v>
          </cell>
          <cell r="N1848">
            <v>0.51457799999999998</v>
          </cell>
        </row>
        <row r="1849">
          <cell r="M1849" t="str">
            <v>426901</v>
          </cell>
          <cell r="N1849">
            <v>0.51457799999999998</v>
          </cell>
        </row>
        <row r="1850">
          <cell r="M1850" t="str">
            <v>CP1009</v>
          </cell>
          <cell r="N1850">
            <v>0.51457799999999998</v>
          </cell>
        </row>
        <row r="1851">
          <cell r="M1851" t="str">
            <v>034301</v>
          </cell>
          <cell r="N1851">
            <v>0.51457799999999998</v>
          </cell>
        </row>
        <row r="1852">
          <cell r="M1852" t="str">
            <v>034501</v>
          </cell>
          <cell r="N1852">
            <v>0.51457799999999998</v>
          </cell>
        </row>
        <row r="1853">
          <cell r="M1853" t="str">
            <v>036202</v>
          </cell>
          <cell r="N1853">
            <v>0.51457799999999998</v>
          </cell>
        </row>
        <row r="1854">
          <cell r="M1854" t="str">
            <v>045101</v>
          </cell>
          <cell r="N1854">
            <v>0.51457799999999998</v>
          </cell>
        </row>
        <row r="1855">
          <cell r="M1855" t="str">
            <v>139601</v>
          </cell>
          <cell r="N1855">
            <v>0.51457799999999998</v>
          </cell>
        </row>
        <row r="1856">
          <cell r="M1856" t="str">
            <v>139701</v>
          </cell>
          <cell r="N1856">
            <v>0.51457799999999998</v>
          </cell>
        </row>
        <row r="1857">
          <cell r="M1857" t="str">
            <v>139901</v>
          </cell>
          <cell r="N1857">
            <v>0.51457799999999998</v>
          </cell>
        </row>
        <row r="1858">
          <cell r="M1858" t="str">
            <v>140001</v>
          </cell>
          <cell r="N1858">
            <v>0.51457799999999998</v>
          </cell>
        </row>
        <row r="1859">
          <cell r="M1859" t="str">
            <v>170401</v>
          </cell>
          <cell r="N1859">
            <v>0.51457799999999998</v>
          </cell>
        </row>
        <row r="1860">
          <cell r="M1860" t="str">
            <v>170501</v>
          </cell>
          <cell r="N1860">
            <v>0.51457799999999998</v>
          </cell>
        </row>
        <row r="1861">
          <cell r="M1861" t="str">
            <v>211201</v>
          </cell>
          <cell r="N1861">
            <v>0.51457799999999998</v>
          </cell>
        </row>
        <row r="1862">
          <cell r="M1862" t="str">
            <v>336901</v>
          </cell>
          <cell r="N1862">
            <v>0.51457799999999998</v>
          </cell>
        </row>
        <row r="1863">
          <cell r="M1863" t="str">
            <v>337001</v>
          </cell>
          <cell r="N1863">
            <v>0.51457799999999998</v>
          </cell>
        </row>
        <row r="1864">
          <cell r="M1864" t="str">
            <v>337501</v>
          </cell>
          <cell r="N1864">
            <v>0.51457799999999998</v>
          </cell>
        </row>
        <row r="1865">
          <cell r="M1865" t="str">
            <v>337601</v>
          </cell>
          <cell r="N1865">
            <v>0.51457799999999998</v>
          </cell>
        </row>
        <row r="1866">
          <cell r="M1866" t="str">
            <v>340001</v>
          </cell>
          <cell r="N1866">
            <v>0.51457799999999998</v>
          </cell>
        </row>
        <row r="1867">
          <cell r="M1867" t="str">
            <v>340501</v>
          </cell>
          <cell r="N1867">
            <v>0.51457799999999998</v>
          </cell>
        </row>
        <row r="1868">
          <cell r="M1868" t="str">
            <v>340701</v>
          </cell>
          <cell r="N1868">
            <v>0.51457799999999998</v>
          </cell>
        </row>
        <row r="1869">
          <cell r="M1869" t="str">
            <v>340801</v>
          </cell>
          <cell r="N1869">
            <v>0.51457799999999998</v>
          </cell>
        </row>
        <row r="1870">
          <cell r="M1870" t="str">
            <v>340901</v>
          </cell>
          <cell r="N1870">
            <v>0.51457799999999998</v>
          </cell>
        </row>
        <row r="1871">
          <cell r="M1871" t="str">
            <v>341001</v>
          </cell>
          <cell r="N1871">
            <v>0.51457799999999998</v>
          </cell>
        </row>
        <row r="1872">
          <cell r="M1872" t="str">
            <v>352101</v>
          </cell>
          <cell r="N1872">
            <v>0.51457799999999998</v>
          </cell>
        </row>
        <row r="1873">
          <cell r="M1873" t="str">
            <v>352201</v>
          </cell>
          <cell r="N1873">
            <v>0.51457799999999998</v>
          </cell>
        </row>
        <row r="1874">
          <cell r="M1874" t="str">
            <v>352301</v>
          </cell>
          <cell r="N1874">
            <v>0.51457799999999998</v>
          </cell>
        </row>
        <row r="1875">
          <cell r="M1875" t="str">
            <v>352401</v>
          </cell>
          <cell r="N1875">
            <v>0.51457799999999998</v>
          </cell>
        </row>
        <row r="1876">
          <cell r="M1876" t="str">
            <v>354201</v>
          </cell>
          <cell r="N1876">
            <v>0.51457799999999998</v>
          </cell>
        </row>
        <row r="1877">
          <cell r="M1877" t="str">
            <v>354301</v>
          </cell>
          <cell r="N1877">
            <v>0.51457799999999998</v>
          </cell>
        </row>
        <row r="1878">
          <cell r="M1878" t="str">
            <v>354601</v>
          </cell>
          <cell r="N1878">
            <v>0.51457799999999998</v>
          </cell>
        </row>
        <row r="1879">
          <cell r="M1879" t="str">
            <v>354701</v>
          </cell>
          <cell r="N1879">
            <v>0.51457799999999998</v>
          </cell>
        </row>
        <row r="1880">
          <cell r="M1880" t="str">
            <v>354801</v>
          </cell>
          <cell r="N1880">
            <v>0.51457799999999998</v>
          </cell>
        </row>
        <row r="1881">
          <cell r="M1881" t="str">
            <v>364801</v>
          </cell>
          <cell r="N1881">
            <v>0.51457799999999998</v>
          </cell>
        </row>
        <row r="1882">
          <cell r="M1882" t="str">
            <v>365001</v>
          </cell>
          <cell r="N1882">
            <v>0.51457799999999998</v>
          </cell>
        </row>
        <row r="1883">
          <cell r="M1883" t="str">
            <v>365401</v>
          </cell>
          <cell r="N1883">
            <v>0.51457799999999998</v>
          </cell>
        </row>
        <row r="1884">
          <cell r="M1884" t="str">
            <v>365501</v>
          </cell>
          <cell r="N1884">
            <v>0.51457799999999998</v>
          </cell>
        </row>
        <row r="1885">
          <cell r="M1885" t="str">
            <v>371301</v>
          </cell>
          <cell r="N1885">
            <v>0.51457799999999998</v>
          </cell>
        </row>
        <row r="1886">
          <cell r="M1886" t="str">
            <v>371601</v>
          </cell>
          <cell r="N1886">
            <v>0.51457799999999998</v>
          </cell>
        </row>
        <row r="1887">
          <cell r="M1887" t="str">
            <v>372101</v>
          </cell>
          <cell r="N1887">
            <v>0.51457799999999998</v>
          </cell>
        </row>
        <row r="1888">
          <cell r="M1888" t="str">
            <v>374201</v>
          </cell>
          <cell r="N1888">
            <v>0.51457799999999998</v>
          </cell>
        </row>
        <row r="1889">
          <cell r="M1889" t="str">
            <v>374301</v>
          </cell>
          <cell r="N1889">
            <v>0.51457799999999998</v>
          </cell>
        </row>
        <row r="1890">
          <cell r="M1890" t="str">
            <v>378401</v>
          </cell>
          <cell r="N1890">
            <v>0.51457799999999998</v>
          </cell>
        </row>
        <row r="1891">
          <cell r="M1891" t="str">
            <v>379801</v>
          </cell>
          <cell r="N1891">
            <v>0.51457799999999998</v>
          </cell>
        </row>
        <row r="1892">
          <cell r="M1892" t="str">
            <v>380301</v>
          </cell>
          <cell r="N1892">
            <v>0.51457799999999998</v>
          </cell>
        </row>
        <row r="1893">
          <cell r="M1893" t="str">
            <v>380401</v>
          </cell>
          <cell r="N1893">
            <v>0.51457799999999998</v>
          </cell>
        </row>
        <row r="1894">
          <cell r="M1894" t="str">
            <v>381401</v>
          </cell>
          <cell r="N1894">
            <v>0.51457799999999998</v>
          </cell>
        </row>
        <row r="1895">
          <cell r="M1895" t="str">
            <v>381701</v>
          </cell>
          <cell r="N1895">
            <v>0.51457799999999998</v>
          </cell>
        </row>
        <row r="1896">
          <cell r="M1896" t="str">
            <v>382501</v>
          </cell>
          <cell r="N1896">
            <v>0.51457799999999998</v>
          </cell>
        </row>
        <row r="1897">
          <cell r="M1897" t="str">
            <v>382601</v>
          </cell>
          <cell r="N1897">
            <v>0.51457799999999998</v>
          </cell>
        </row>
        <row r="1898">
          <cell r="M1898" t="str">
            <v>383101</v>
          </cell>
          <cell r="N1898">
            <v>0.51457799999999998</v>
          </cell>
        </row>
        <row r="1899">
          <cell r="M1899" t="str">
            <v>383201</v>
          </cell>
          <cell r="N1899">
            <v>0.51457799999999998</v>
          </cell>
        </row>
        <row r="1900">
          <cell r="M1900" t="str">
            <v>384501</v>
          </cell>
          <cell r="N1900">
            <v>0.51457799999999998</v>
          </cell>
        </row>
        <row r="1901">
          <cell r="M1901" t="str">
            <v>384601</v>
          </cell>
          <cell r="N1901">
            <v>0.51457799999999998</v>
          </cell>
        </row>
        <row r="1902">
          <cell r="M1902" t="str">
            <v>388801</v>
          </cell>
          <cell r="N1902">
            <v>0.51457799999999998</v>
          </cell>
        </row>
        <row r="1903">
          <cell r="M1903" t="str">
            <v>390001</v>
          </cell>
          <cell r="N1903">
            <v>0.51457799999999998</v>
          </cell>
        </row>
        <row r="1904">
          <cell r="M1904" t="str">
            <v>390301</v>
          </cell>
          <cell r="N1904">
            <v>0.51457799999999998</v>
          </cell>
        </row>
        <row r="1905">
          <cell r="M1905" t="str">
            <v>390401</v>
          </cell>
          <cell r="N1905">
            <v>0.51457799999999998</v>
          </cell>
        </row>
        <row r="1906">
          <cell r="M1906" t="str">
            <v>391301</v>
          </cell>
          <cell r="N1906">
            <v>0.51457799999999998</v>
          </cell>
        </row>
        <row r="1907">
          <cell r="M1907" t="str">
            <v>391401</v>
          </cell>
          <cell r="N1907">
            <v>0.51457799999999998</v>
          </cell>
        </row>
        <row r="1908">
          <cell r="M1908" t="str">
            <v>391501</v>
          </cell>
          <cell r="N1908">
            <v>0.51457799999999998</v>
          </cell>
        </row>
        <row r="1909">
          <cell r="M1909" t="str">
            <v>391601</v>
          </cell>
          <cell r="N1909">
            <v>0.51457799999999998</v>
          </cell>
        </row>
        <row r="1910">
          <cell r="M1910" t="str">
            <v>392401</v>
          </cell>
          <cell r="N1910">
            <v>0.51457799999999998</v>
          </cell>
        </row>
        <row r="1911">
          <cell r="M1911" t="str">
            <v>392501</v>
          </cell>
          <cell r="N1911">
            <v>0.51457799999999998</v>
          </cell>
        </row>
        <row r="1912">
          <cell r="M1912" t="str">
            <v>392601</v>
          </cell>
          <cell r="N1912">
            <v>0.51457799999999998</v>
          </cell>
        </row>
        <row r="1913">
          <cell r="M1913" t="str">
            <v>392701</v>
          </cell>
          <cell r="N1913">
            <v>0.51457799999999998</v>
          </cell>
        </row>
        <row r="1914">
          <cell r="M1914" t="str">
            <v>392801</v>
          </cell>
          <cell r="N1914">
            <v>0.51457799999999998</v>
          </cell>
        </row>
        <row r="1915">
          <cell r="M1915" t="str">
            <v>392901</v>
          </cell>
          <cell r="N1915">
            <v>0.51457799999999998</v>
          </cell>
        </row>
        <row r="1916">
          <cell r="M1916" t="str">
            <v>394201</v>
          </cell>
          <cell r="N1916">
            <v>0.51457799999999998</v>
          </cell>
        </row>
        <row r="1917">
          <cell r="M1917" t="str">
            <v>394301</v>
          </cell>
          <cell r="N1917">
            <v>0.51457799999999998</v>
          </cell>
        </row>
        <row r="1918">
          <cell r="M1918" t="str">
            <v>400801</v>
          </cell>
          <cell r="N1918">
            <v>0.51457799999999998</v>
          </cell>
        </row>
        <row r="1919">
          <cell r="M1919" t="str">
            <v>405001</v>
          </cell>
          <cell r="N1919">
            <v>0.51457799999999998</v>
          </cell>
        </row>
        <row r="1920">
          <cell r="M1920" t="str">
            <v>406401</v>
          </cell>
          <cell r="N1920">
            <v>0.51457799999999998</v>
          </cell>
        </row>
        <row r="1921">
          <cell r="M1921" t="str">
            <v>407601</v>
          </cell>
          <cell r="N1921">
            <v>0.51457799999999998</v>
          </cell>
        </row>
        <row r="1922">
          <cell r="M1922" t="str">
            <v>408202</v>
          </cell>
          <cell r="N1922">
            <v>0.51457799999999998</v>
          </cell>
        </row>
        <row r="1923">
          <cell r="M1923" t="str">
            <v>409702</v>
          </cell>
          <cell r="N1923">
            <v>0.51457799999999998</v>
          </cell>
        </row>
        <row r="1924">
          <cell r="M1924" t="str">
            <v>409801</v>
          </cell>
          <cell r="N1924">
            <v>0.51457799999999998</v>
          </cell>
        </row>
        <row r="1925">
          <cell r="M1925" t="str">
            <v>413101</v>
          </cell>
          <cell r="N1925">
            <v>0.51457799999999998</v>
          </cell>
        </row>
        <row r="1926">
          <cell r="M1926" t="str">
            <v>417201</v>
          </cell>
          <cell r="N1926">
            <v>0.51457799999999998</v>
          </cell>
        </row>
        <row r="1927">
          <cell r="M1927" t="str">
            <v>417301</v>
          </cell>
          <cell r="N1927">
            <v>0.51457799999999998</v>
          </cell>
        </row>
        <row r="1928">
          <cell r="M1928" t="str">
            <v>417601</v>
          </cell>
          <cell r="N1928">
            <v>0.51457799999999998</v>
          </cell>
        </row>
        <row r="1929">
          <cell r="M1929" t="str">
            <v>419301</v>
          </cell>
          <cell r="N1929">
            <v>0.51457799999999998</v>
          </cell>
        </row>
        <row r="1930">
          <cell r="M1930" t="str">
            <v>419401</v>
          </cell>
          <cell r="N1930">
            <v>0.51457799999999998</v>
          </cell>
        </row>
        <row r="1931">
          <cell r="M1931" t="str">
            <v>419501</v>
          </cell>
          <cell r="N1931">
            <v>0.51457799999999998</v>
          </cell>
        </row>
        <row r="1932">
          <cell r="M1932" t="str">
            <v>419901</v>
          </cell>
          <cell r="N1932">
            <v>0.51457799999999998</v>
          </cell>
        </row>
        <row r="1933">
          <cell r="M1933" t="str">
            <v>426901</v>
          </cell>
          <cell r="N1933">
            <v>0.51457799999999998</v>
          </cell>
        </row>
        <row r="1934">
          <cell r="M1934" t="str">
            <v>CP1009</v>
          </cell>
          <cell r="N1934">
            <v>0.51457799999999998</v>
          </cell>
        </row>
        <row r="1935">
          <cell r="M1935" t="str">
            <v>034301</v>
          </cell>
          <cell r="N1935">
            <v>0.51457799999999998</v>
          </cell>
        </row>
        <row r="1936">
          <cell r="M1936" t="str">
            <v>034501</v>
          </cell>
          <cell r="N1936">
            <v>0.51457799999999998</v>
          </cell>
        </row>
        <row r="1937">
          <cell r="M1937" t="str">
            <v>036202</v>
          </cell>
          <cell r="N1937">
            <v>0.51457799999999998</v>
          </cell>
        </row>
        <row r="1938">
          <cell r="M1938" t="str">
            <v>045101</v>
          </cell>
          <cell r="N1938">
            <v>0.51457799999999998</v>
          </cell>
        </row>
        <row r="1939">
          <cell r="M1939" t="str">
            <v>139601</v>
          </cell>
          <cell r="N1939">
            <v>0.51457799999999998</v>
          </cell>
        </row>
        <row r="1940">
          <cell r="M1940" t="str">
            <v>139701</v>
          </cell>
          <cell r="N1940">
            <v>0.51457799999999998</v>
          </cell>
        </row>
        <row r="1941">
          <cell r="M1941" t="str">
            <v>139901</v>
          </cell>
          <cell r="N1941">
            <v>0.51457799999999998</v>
          </cell>
        </row>
        <row r="1942">
          <cell r="M1942" t="str">
            <v>140001</v>
          </cell>
          <cell r="N1942">
            <v>0.51457799999999998</v>
          </cell>
        </row>
        <row r="1943">
          <cell r="M1943" t="str">
            <v>170401</v>
          </cell>
          <cell r="N1943">
            <v>0.51457799999999998</v>
          </cell>
        </row>
        <row r="1944">
          <cell r="M1944" t="str">
            <v>170501</v>
          </cell>
          <cell r="N1944">
            <v>0.51457799999999998</v>
          </cell>
        </row>
        <row r="1945">
          <cell r="M1945" t="str">
            <v>211201</v>
          </cell>
          <cell r="N1945">
            <v>0.51457799999999998</v>
          </cell>
        </row>
        <row r="1946">
          <cell r="M1946" t="str">
            <v>336901</v>
          </cell>
          <cell r="N1946">
            <v>0.51457799999999998</v>
          </cell>
        </row>
        <row r="1947">
          <cell r="M1947" t="str">
            <v>337001</v>
          </cell>
          <cell r="N1947">
            <v>0.51457799999999998</v>
          </cell>
        </row>
        <row r="1948">
          <cell r="M1948" t="str">
            <v>337501</v>
          </cell>
          <cell r="N1948">
            <v>0.51457799999999998</v>
          </cell>
        </row>
        <row r="1949">
          <cell r="M1949" t="str">
            <v>337601</v>
          </cell>
          <cell r="N1949">
            <v>0.51457799999999998</v>
          </cell>
        </row>
        <row r="1950">
          <cell r="M1950" t="str">
            <v>340001</v>
          </cell>
          <cell r="N1950">
            <v>0.51457799999999998</v>
          </cell>
        </row>
        <row r="1951">
          <cell r="M1951" t="str">
            <v>340501</v>
          </cell>
          <cell r="N1951">
            <v>0.51457799999999998</v>
          </cell>
        </row>
        <row r="1952">
          <cell r="M1952" t="str">
            <v>340701</v>
          </cell>
          <cell r="N1952">
            <v>0.51457799999999998</v>
          </cell>
        </row>
        <row r="1953">
          <cell r="M1953" t="str">
            <v>340801</v>
          </cell>
          <cell r="N1953">
            <v>0.51457799999999998</v>
          </cell>
        </row>
        <row r="1954">
          <cell r="M1954" t="str">
            <v>340901</v>
          </cell>
          <cell r="N1954">
            <v>0.51457799999999998</v>
          </cell>
        </row>
        <row r="1955">
          <cell r="M1955" t="str">
            <v>341001</v>
          </cell>
          <cell r="N1955">
            <v>0.51457799999999998</v>
          </cell>
        </row>
        <row r="1956">
          <cell r="M1956" t="str">
            <v>352101</v>
          </cell>
          <cell r="N1956">
            <v>0.51457799999999998</v>
          </cell>
        </row>
        <row r="1957">
          <cell r="M1957" t="str">
            <v>352201</v>
          </cell>
          <cell r="N1957">
            <v>0.51457799999999998</v>
          </cell>
        </row>
        <row r="1958">
          <cell r="M1958" t="str">
            <v>352301</v>
          </cell>
          <cell r="N1958">
            <v>0.51457799999999998</v>
          </cell>
        </row>
        <row r="1959">
          <cell r="M1959" t="str">
            <v>352401</v>
          </cell>
          <cell r="N1959">
            <v>0.51457799999999998</v>
          </cell>
        </row>
        <row r="1960">
          <cell r="M1960" t="str">
            <v>354201</v>
          </cell>
          <cell r="N1960">
            <v>0.51457799999999998</v>
          </cell>
        </row>
        <row r="1961">
          <cell r="M1961" t="str">
            <v>354301</v>
          </cell>
          <cell r="N1961">
            <v>0.51457799999999998</v>
          </cell>
        </row>
        <row r="1962">
          <cell r="M1962" t="str">
            <v>354601</v>
          </cell>
          <cell r="N1962">
            <v>0.51457799999999998</v>
          </cell>
        </row>
        <row r="1963">
          <cell r="M1963" t="str">
            <v>354701</v>
          </cell>
          <cell r="N1963">
            <v>0.51457799999999998</v>
          </cell>
        </row>
        <row r="1964">
          <cell r="M1964" t="str">
            <v>354801</v>
          </cell>
          <cell r="N1964">
            <v>0.51457799999999998</v>
          </cell>
        </row>
        <row r="1965">
          <cell r="M1965" t="str">
            <v>364801</v>
          </cell>
          <cell r="N1965">
            <v>0.51457799999999998</v>
          </cell>
        </row>
        <row r="1966">
          <cell r="M1966" t="str">
            <v>365001</v>
          </cell>
          <cell r="N1966">
            <v>0.51457799999999998</v>
          </cell>
        </row>
        <row r="1967">
          <cell r="M1967" t="str">
            <v>365401</v>
          </cell>
          <cell r="N1967">
            <v>0.51457799999999998</v>
          </cell>
        </row>
        <row r="1968">
          <cell r="M1968" t="str">
            <v>365501</v>
          </cell>
          <cell r="N1968">
            <v>0.51457799999999998</v>
          </cell>
        </row>
        <row r="1969">
          <cell r="M1969" t="str">
            <v>371301</v>
          </cell>
          <cell r="N1969">
            <v>0.51457799999999998</v>
          </cell>
        </row>
        <row r="1970">
          <cell r="M1970" t="str">
            <v>371601</v>
          </cell>
          <cell r="N1970">
            <v>0.51457799999999998</v>
          </cell>
        </row>
        <row r="1971">
          <cell r="M1971" t="str">
            <v>372101</v>
          </cell>
          <cell r="N1971">
            <v>0.51457799999999998</v>
          </cell>
        </row>
        <row r="1972">
          <cell r="M1972" t="str">
            <v>374201</v>
          </cell>
          <cell r="N1972">
            <v>0.51457799999999998</v>
          </cell>
        </row>
        <row r="1973">
          <cell r="M1973" t="str">
            <v>374301</v>
          </cell>
          <cell r="N1973">
            <v>0.51457799999999998</v>
          </cell>
        </row>
        <row r="1974">
          <cell r="M1974" t="str">
            <v>378401</v>
          </cell>
          <cell r="N1974">
            <v>0.51457799999999998</v>
          </cell>
        </row>
        <row r="1975">
          <cell r="M1975" t="str">
            <v>379801</v>
          </cell>
          <cell r="N1975">
            <v>0.51457799999999998</v>
          </cell>
        </row>
        <row r="1976">
          <cell r="M1976" t="str">
            <v>380301</v>
          </cell>
          <cell r="N1976">
            <v>0.51457799999999998</v>
          </cell>
        </row>
        <row r="1977">
          <cell r="M1977" t="str">
            <v>380401</v>
          </cell>
          <cell r="N1977">
            <v>0.51457799999999998</v>
          </cell>
        </row>
        <row r="1978">
          <cell r="M1978" t="str">
            <v>381401</v>
          </cell>
          <cell r="N1978">
            <v>0.51457799999999998</v>
          </cell>
        </row>
        <row r="1979">
          <cell r="M1979" t="str">
            <v>381701</v>
          </cell>
          <cell r="N1979">
            <v>0.51457799999999998</v>
          </cell>
        </row>
        <row r="1980">
          <cell r="M1980" t="str">
            <v>382501</v>
          </cell>
          <cell r="N1980">
            <v>0.51457799999999998</v>
          </cell>
        </row>
        <row r="1981">
          <cell r="M1981" t="str">
            <v>382601</v>
          </cell>
          <cell r="N1981">
            <v>0.51457799999999998</v>
          </cell>
        </row>
        <row r="1982">
          <cell r="M1982" t="str">
            <v>383101</v>
          </cell>
          <cell r="N1982">
            <v>0.51457799999999998</v>
          </cell>
        </row>
        <row r="1983">
          <cell r="M1983" t="str">
            <v>383201</v>
          </cell>
          <cell r="N1983">
            <v>0.51457799999999998</v>
          </cell>
        </row>
        <row r="1984">
          <cell r="M1984" t="str">
            <v>384501</v>
          </cell>
          <cell r="N1984">
            <v>0.51457799999999998</v>
          </cell>
        </row>
        <row r="1985">
          <cell r="M1985" t="str">
            <v>384601</v>
          </cell>
          <cell r="N1985">
            <v>0.51457799999999998</v>
          </cell>
        </row>
        <row r="1986">
          <cell r="M1986" t="str">
            <v>388801</v>
          </cell>
          <cell r="N1986">
            <v>0.51457799999999998</v>
          </cell>
        </row>
        <row r="1987">
          <cell r="M1987" t="str">
            <v>390001</v>
          </cell>
          <cell r="N1987">
            <v>0.51457799999999998</v>
          </cell>
        </row>
        <row r="1988">
          <cell r="M1988" t="str">
            <v>390301</v>
          </cell>
          <cell r="N1988">
            <v>0.51457799999999998</v>
          </cell>
        </row>
        <row r="1989">
          <cell r="M1989" t="str">
            <v>390401</v>
          </cell>
          <cell r="N1989">
            <v>0.51457799999999998</v>
          </cell>
        </row>
        <row r="1990">
          <cell r="M1990" t="str">
            <v>391301</v>
          </cell>
          <cell r="N1990">
            <v>0.51457799999999998</v>
          </cell>
        </row>
        <row r="1991">
          <cell r="M1991" t="str">
            <v>391401</v>
          </cell>
          <cell r="N1991">
            <v>0.51457799999999998</v>
          </cell>
        </row>
        <row r="1992">
          <cell r="M1992" t="str">
            <v>391501</v>
          </cell>
          <cell r="N1992">
            <v>0.51457799999999998</v>
          </cell>
        </row>
        <row r="1993">
          <cell r="M1993" t="str">
            <v>391601</v>
          </cell>
          <cell r="N1993">
            <v>0.51457799999999998</v>
          </cell>
        </row>
        <row r="1994">
          <cell r="M1994" t="str">
            <v>392401</v>
          </cell>
          <cell r="N1994">
            <v>0.51457799999999998</v>
          </cell>
        </row>
        <row r="1995">
          <cell r="M1995" t="str">
            <v>392501</v>
          </cell>
          <cell r="N1995">
            <v>0.51457799999999998</v>
          </cell>
        </row>
        <row r="1996">
          <cell r="M1996" t="str">
            <v>392601</v>
          </cell>
          <cell r="N1996">
            <v>0.51457799999999998</v>
          </cell>
        </row>
        <row r="1997">
          <cell r="M1997" t="str">
            <v>392701</v>
          </cell>
          <cell r="N1997">
            <v>0.51457799999999998</v>
          </cell>
        </row>
        <row r="1998">
          <cell r="M1998" t="str">
            <v>392801</v>
          </cell>
          <cell r="N1998">
            <v>0.51457799999999998</v>
          </cell>
        </row>
        <row r="1999">
          <cell r="M1999" t="str">
            <v>392901</v>
          </cell>
          <cell r="N1999">
            <v>0.51457799999999998</v>
          </cell>
        </row>
        <row r="2000">
          <cell r="M2000" t="str">
            <v>394201</v>
          </cell>
          <cell r="N2000">
            <v>0.51457799999999998</v>
          </cell>
        </row>
        <row r="2001">
          <cell r="M2001" t="str">
            <v>394301</v>
          </cell>
          <cell r="N2001">
            <v>0.51457799999999998</v>
          </cell>
        </row>
        <row r="2002">
          <cell r="M2002" t="str">
            <v>400801</v>
          </cell>
          <cell r="N2002">
            <v>0.51457799999999998</v>
          </cell>
        </row>
        <row r="2003">
          <cell r="M2003" t="str">
            <v>405001</v>
          </cell>
          <cell r="N2003">
            <v>0.51457799999999998</v>
          </cell>
        </row>
        <row r="2004">
          <cell r="M2004" t="str">
            <v>406401</v>
          </cell>
          <cell r="N2004">
            <v>0.51457799999999998</v>
          </cell>
        </row>
        <row r="2005">
          <cell r="M2005" t="str">
            <v>407601</v>
          </cell>
          <cell r="N2005">
            <v>0.51457799999999998</v>
          </cell>
        </row>
        <row r="2006">
          <cell r="M2006" t="str">
            <v>408202</v>
          </cell>
          <cell r="N2006">
            <v>0.51457799999999998</v>
          </cell>
        </row>
        <row r="2007">
          <cell r="M2007" t="str">
            <v>409702</v>
          </cell>
          <cell r="N2007">
            <v>0.51457799999999998</v>
          </cell>
        </row>
        <row r="2008">
          <cell r="M2008" t="str">
            <v>409801</v>
          </cell>
          <cell r="N2008">
            <v>0.51457799999999998</v>
          </cell>
        </row>
        <row r="2009">
          <cell r="M2009" t="str">
            <v>413101</v>
          </cell>
          <cell r="N2009">
            <v>0.51457799999999998</v>
          </cell>
        </row>
        <row r="2010">
          <cell r="M2010" t="str">
            <v>417201</v>
          </cell>
          <cell r="N2010">
            <v>0.51457799999999998</v>
          </cell>
        </row>
        <row r="2011">
          <cell r="M2011" t="str">
            <v>417301</v>
          </cell>
          <cell r="N2011">
            <v>0.51457799999999998</v>
          </cell>
        </row>
        <row r="2012">
          <cell r="M2012" t="str">
            <v>417601</v>
          </cell>
          <cell r="N2012">
            <v>0.51457799999999998</v>
          </cell>
        </row>
        <row r="2013">
          <cell r="M2013" t="str">
            <v>419301</v>
          </cell>
          <cell r="N2013">
            <v>0.51457799999999998</v>
          </cell>
        </row>
        <row r="2014">
          <cell r="M2014" t="str">
            <v>419401</v>
          </cell>
          <cell r="N2014">
            <v>0.51457799999999998</v>
          </cell>
        </row>
        <row r="2015">
          <cell r="M2015" t="str">
            <v>419501</v>
          </cell>
          <cell r="N2015">
            <v>0.51457799999999998</v>
          </cell>
        </row>
        <row r="2016">
          <cell r="M2016" t="str">
            <v>419901</v>
          </cell>
          <cell r="N2016">
            <v>0.51457799999999998</v>
          </cell>
        </row>
        <row r="2017">
          <cell r="M2017" t="str">
            <v>426901</v>
          </cell>
          <cell r="N2017">
            <v>0.51457799999999998</v>
          </cell>
        </row>
        <row r="2018">
          <cell r="M2018" t="str">
            <v>CP1009</v>
          </cell>
          <cell r="N2018">
            <v>0.51457799999999998</v>
          </cell>
        </row>
        <row r="2019">
          <cell r="M2019" t="str">
            <v>034301</v>
          </cell>
          <cell r="N2019">
            <v>0.51457799999999998</v>
          </cell>
        </row>
        <row r="2020">
          <cell r="M2020" t="str">
            <v>034501</v>
          </cell>
          <cell r="N2020">
            <v>0.51457799999999998</v>
          </cell>
        </row>
        <row r="2021">
          <cell r="M2021" t="str">
            <v>036202</v>
          </cell>
          <cell r="N2021">
            <v>0.51457799999999998</v>
          </cell>
        </row>
        <row r="2022">
          <cell r="M2022" t="str">
            <v>045101</v>
          </cell>
          <cell r="N2022">
            <v>0.51457799999999998</v>
          </cell>
        </row>
        <row r="2023">
          <cell r="M2023" t="str">
            <v>139601</v>
          </cell>
          <cell r="N2023">
            <v>0.51457799999999998</v>
          </cell>
        </row>
        <row r="2024">
          <cell r="M2024" t="str">
            <v>139701</v>
          </cell>
          <cell r="N2024">
            <v>0.51457799999999998</v>
          </cell>
        </row>
        <row r="2025">
          <cell r="M2025" t="str">
            <v>139901</v>
          </cell>
          <cell r="N2025">
            <v>0.51457799999999998</v>
          </cell>
        </row>
        <row r="2026">
          <cell r="M2026" t="str">
            <v>140001</v>
          </cell>
          <cell r="N2026">
            <v>0.51457799999999998</v>
          </cell>
        </row>
        <row r="2027">
          <cell r="M2027" t="str">
            <v>170401</v>
          </cell>
          <cell r="N2027">
            <v>0.51457799999999998</v>
          </cell>
        </row>
        <row r="2028">
          <cell r="M2028" t="str">
            <v>170501</v>
          </cell>
          <cell r="N2028">
            <v>0.51457799999999998</v>
          </cell>
        </row>
        <row r="2029">
          <cell r="M2029" t="str">
            <v>211201</v>
          </cell>
          <cell r="N2029">
            <v>0.51457799999999998</v>
          </cell>
        </row>
        <row r="2030">
          <cell r="M2030" t="str">
            <v>336901</v>
          </cell>
          <cell r="N2030">
            <v>0.51457799999999998</v>
          </cell>
        </row>
        <row r="2031">
          <cell r="M2031" t="str">
            <v>337001</v>
          </cell>
          <cell r="N2031">
            <v>0.51457799999999998</v>
          </cell>
        </row>
        <row r="2032">
          <cell r="M2032" t="str">
            <v>337501</v>
          </cell>
          <cell r="N2032">
            <v>0.51457799999999998</v>
          </cell>
        </row>
        <row r="2033">
          <cell r="M2033" t="str">
            <v>337601</v>
          </cell>
          <cell r="N2033">
            <v>0.51457799999999998</v>
          </cell>
        </row>
        <row r="2034">
          <cell r="M2034" t="str">
            <v>340001</v>
          </cell>
          <cell r="N2034">
            <v>0.51457799999999998</v>
          </cell>
        </row>
        <row r="2035">
          <cell r="M2035" t="str">
            <v>340501</v>
          </cell>
          <cell r="N2035">
            <v>0.51457799999999998</v>
          </cell>
        </row>
        <row r="2036">
          <cell r="M2036" t="str">
            <v>340701</v>
          </cell>
          <cell r="N2036">
            <v>0.51457799999999998</v>
          </cell>
        </row>
        <row r="2037">
          <cell r="M2037" t="str">
            <v>340801</v>
          </cell>
          <cell r="N2037">
            <v>0.51457799999999998</v>
          </cell>
        </row>
        <row r="2038">
          <cell r="M2038" t="str">
            <v>340901</v>
          </cell>
          <cell r="N2038">
            <v>0.51457799999999998</v>
          </cell>
        </row>
        <row r="2039">
          <cell r="M2039" t="str">
            <v>341001</v>
          </cell>
          <cell r="N2039">
            <v>0.51457799999999998</v>
          </cell>
        </row>
        <row r="2040">
          <cell r="M2040" t="str">
            <v>352101</v>
          </cell>
          <cell r="N2040">
            <v>0.51457799999999998</v>
          </cell>
        </row>
        <row r="2041">
          <cell r="M2041" t="str">
            <v>352201</v>
          </cell>
          <cell r="N2041">
            <v>0.51457799999999998</v>
          </cell>
        </row>
        <row r="2042">
          <cell r="M2042" t="str">
            <v>352301</v>
          </cell>
          <cell r="N2042">
            <v>0.51457799999999998</v>
          </cell>
        </row>
        <row r="2043">
          <cell r="M2043" t="str">
            <v>352401</v>
          </cell>
          <cell r="N2043">
            <v>0.51457799999999998</v>
          </cell>
        </row>
        <row r="2044">
          <cell r="M2044" t="str">
            <v>354201</v>
          </cell>
          <cell r="N2044">
            <v>0.51457799999999998</v>
          </cell>
        </row>
        <row r="2045">
          <cell r="M2045" t="str">
            <v>354301</v>
          </cell>
          <cell r="N2045">
            <v>0.51457799999999998</v>
          </cell>
        </row>
        <row r="2046">
          <cell r="M2046" t="str">
            <v>354601</v>
          </cell>
          <cell r="N2046">
            <v>0.51457799999999998</v>
          </cell>
        </row>
        <row r="2047">
          <cell r="M2047" t="str">
            <v>354701</v>
          </cell>
          <cell r="N2047">
            <v>0.51457799999999998</v>
          </cell>
        </row>
        <row r="2048">
          <cell r="M2048" t="str">
            <v>354801</v>
          </cell>
          <cell r="N2048">
            <v>0.51457799999999998</v>
          </cell>
        </row>
        <row r="2049">
          <cell r="M2049" t="str">
            <v>364801</v>
          </cell>
          <cell r="N2049">
            <v>0.51457799999999998</v>
          </cell>
        </row>
        <row r="2050">
          <cell r="M2050" t="str">
            <v>365001</v>
          </cell>
          <cell r="N2050">
            <v>0.51457799999999998</v>
          </cell>
        </row>
        <row r="2051">
          <cell r="M2051" t="str">
            <v>365401</v>
          </cell>
          <cell r="N2051">
            <v>0.51457799999999998</v>
          </cell>
        </row>
        <row r="2052">
          <cell r="M2052" t="str">
            <v>365501</v>
          </cell>
          <cell r="N2052">
            <v>0.51457799999999998</v>
          </cell>
        </row>
        <row r="2053">
          <cell r="M2053" t="str">
            <v>371301</v>
          </cell>
          <cell r="N2053">
            <v>0.51457799999999998</v>
          </cell>
        </row>
        <row r="2054">
          <cell r="M2054" t="str">
            <v>371601</v>
          </cell>
          <cell r="N2054">
            <v>0.51457799999999998</v>
          </cell>
        </row>
        <row r="2055">
          <cell r="M2055" t="str">
            <v>372101</v>
          </cell>
          <cell r="N2055">
            <v>0.51457799999999998</v>
          </cell>
        </row>
        <row r="2056">
          <cell r="M2056" t="str">
            <v>374201</v>
          </cell>
          <cell r="N2056">
            <v>0.51457799999999998</v>
          </cell>
        </row>
        <row r="2057">
          <cell r="M2057" t="str">
            <v>374301</v>
          </cell>
          <cell r="N2057">
            <v>0.51457799999999998</v>
          </cell>
        </row>
        <row r="2058">
          <cell r="M2058" t="str">
            <v>378401</v>
          </cell>
          <cell r="N2058">
            <v>0.51457799999999998</v>
          </cell>
        </row>
        <row r="2059">
          <cell r="M2059" t="str">
            <v>379801</v>
          </cell>
          <cell r="N2059">
            <v>0.51457799999999998</v>
          </cell>
        </row>
        <row r="2060">
          <cell r="M2060" t="str">
            <v>380301</v>
          </cell>
          <cell r="N2060">
            <v>0.51457799999999998</v>
          </cell>
        </row>
        <row r="2061">
          <cell r="M2061" t="str">
            <v>380401</v>
          </cell>
          <cell r="N2061">
            <v>0.51457799999999998</v>
          </cell>
        </row>
        <row r="2062">
          <cell r="M2062" t="str">
            <v>381401</v>
          </cell>
          <cell r="N2062">
            <v>0.51457799999999998</v>
          </cell>
        </row>
        <row r="2063">
          <cell r="M2063" t="str">
            <v>381701</v>
          </cell>
          <cell r="N2063">
            <v>0.51457799999999998</v>
          </cell>
        </row>
        <row r="2064">
          <cell r="M2064" t="str">
            <v>382501</v>
          </cell>
          <cell r="N2064">
            <v>0.51457799999999998</v>
          </cell>
        </row>
        <row r="2065">
          <cell r="M2065" t="str">
            <v>382601</v>
          </cell>
          <cell r="N2065">
            <v>0.51457799999999998</v>
          </cell>
        </row>
        <row r="2066">
          <cell r="M2066" t="str">
            <v>383101</v>
          </cell>
          <cell r="N2066">
            <v>0.51457799999999998</v>
          </cell>
        </row>
        <row r="2067">
          <cell r="M2067" t="str">
            <v>383201</v>
          </cell>
          <cell r="N2067">
            <v>0.51457799999999998</v>
          </cell>
        </row>
        <row r="2068">
          <cell r="M2068" t="str">
            <v>384501</v>
          </cell>
          <cell r="N2068">
            <v>0.51457799999999998</v>
          </cell>
        </row>
        <row r="2069">
          <cell r="M2069" t="str">
            <v>384601</v>
          </cell>
          <cell r="N2069">
            <v>0.51457799999999998</v>
          </cell>
        </row>
        <row r="2070">
          <cell r="M2070" t="str">
            <v>388801</v>
          </cell>
          <cell r="N2070">
            <v>0.51457799999999998</v>
          </cell>
        </row>
        <row r="2071">
          <cell r="M2071" t="str">
            <v>390001</v>
          </cell>
          <cell r="N2071">
            <v>0.51457799999999998</v>
          </cell>
        </row>
        <row r="2072">
          <cell r="M2072" t="str">
            <v>390301</v>
          </cell>
          <cell r="N2072">
            <v>0.51457799999999998</v>
          </cell>
        </row>
        <row r="2073">
          <cell r="M2073" t="str">
            <v>390401</v>
          </cell>
          <cell r="N2073">
            <v>0.51457799999999998</v>
          </cell>
        </row>
        <row r="2074">
          <cell r="M2074" t="str">
            <v>391301</v>
          </cell>
          <cell r="N2074">
            <v>0.51457799999999998</v>
          </cell>
        </row>
        <row r="2075">
          <cell r="M2075" t="str">
            <v>391401</v>
          </cell>
          <cell r="N2075">
            <v>0.51457799999999998</v>
          </cell>
        </row>
        <row r="2076">
          <cell r="M2076" t="str">
            <v>391501</v>
          </cell>
          <cell r="N2076">
            <v>0.51457799999999998</v>
          </cell>
        </row>
        <row r="2077">
          <cell r="M2077" t="str">
            <v>391601</v>
          </cell>
          <cell r="N2077">
            <v>0.51457799999999998</v>
          </cell>
        </row>
        <row r="2078">
          <cell r="M2078" t="str">
            <v>392401</v>
          </cell>
          <cell r="N2078">
            <v>0.51457799999999998</v>
          </cell>
        </row>
        <row r="2079">
          <cell r="M2079" t="str">
            <v>392501</v>
          </cell>
          <cell r="N2079">
            <v>0.51457799999999998</v>
          </cell>
        </row>
        <row r="2080">
          <cell r="M2080" t="str">
            <v>392601</v>
          </cell>
          <cell r="N2080">
            <v>0.51457799999999998</v>
          </cell>
        </row>
        <row r="2081">
          <cell r="M2081" t="str">
            <v>392701</v>
          </cell>
          <cell r="N2081">
            <v>0.51457799999999998</v>
          </cell>
        </row>
        <row r="2082">
          <cell r="M2082" t="str">
            <v>392801</v>
          </cell>
          <cell r="N2082">
            <v>0.51457799999999998</v>
          </cell>
        </row>
        <row r="2083">
          <cell r="M2083" t="str">
            <v>392901</v>
          </cell>
          <cell r="N2083">
            <v>0.51457799999999998</v>
          </cell>
        </row>
        <row r="2084">
          <cell r="M2084" t="str">
            <v>394201</v>
          </cell>
          <cell r="N2084">
            <v>0.51457799999999998</v>
          </cell>
        </row>
        <row r="2085">
          <cell r="M2085" t="str">
            <v>394301</v>
          </cell>
          <cell r="N2085">
            <v>0.51457799999999998</v>
          </cell>
        </row>
        <row r="2086">
          <cell r="M2086" t="str">
            <v>400801</v>
          </cell>
          <cell r="N2086">
            <v>0.51457799999999998</v>
          </cell>
        </row>
        <row r="2087">
          <cell r="M2087" t="str">
            <v>405001</v>
          </cell>
          <cell r="N2087">
            <v>0.51457799999999998</v>
          </cell>
        </row>
        <row r="2088">
          <cell r="M2088" t="str">
            <v>406401</v>
          </cell>
          <cell r="N2088">
            <v>0.51457799999999998</v>
          </cell>
        </row>
        <row r="2089">
          <cell r="M2089" t="str">
            <v>407601</v>
          </cell>
          <cell r="N2089">
            <v>0.51457799999999998</v>
          </cell>
        </row>
        <row r="2090">
          <cell r="M2090" t="str">
            <v>408202</v>
          </cell>
          <cell r="N2090">
            <v>0.51457799999999998</v>
          </cell>
        </row>
        <row r="2091">
          <cell r="M2091" t="str">
            <v>409702</v>
          </cell>
          <cell r="N2091">
            <v>0.51457799999999998</v>
          </cell>
        </row>
        <row r="2092">
          <cell r="M2092" t="str">
            <v>409801</v>
          </cell>
          <cell r="N2092">
            <v>0.51457799999999998</v>
          </cell>
        </row>
        <row r="2093">
          <cell r="M2093" t="str">
            <v>413101</v>
          </cell>
          <cell r="N2093">
            <v>0.51457799999999998</v>
          </cell>
        </row>
        <row r="2094">
          <cell r="M2094" t="str">
            <v>417201</v>
          </cell>
          <cell r="N2094">
            <v>0.51457799999999998</v>
          </cell>
        </row>
        <row r="2095">
          <cell r="M2095" t="str">
            <v>417301</v>
          </cell>
          <cell r="N2095">
            <v>0.51457799999999998</v>
          </cell>
        </row>
        <row r="2096">
          <cell r="M2096" t="str">
            <v>417601</v>
          </cell>
          <cell r="N2096">
            <v>0.51457799999999998</v>
          </cell>
        </row>
        <row r="2097">
          <cell r="M2097" t="str">
            <v>419301</v>
          </cell>
          <cell r="N2097">
            <v>0.51457799999999998</v>
          </cell>
        </row>
        <row r="2098">
          <cell r="M2098" t="str">
            <v>419401</v>
          </cell>
          <cell r="N2098">
            <v>0.51457799999999998</v>
          </cell>
        </row>
        <row r="2099">
          <cell r="M2099" t="str">
            <v>419501</v>
          </cell>
          <cell r="N2099">
            <v>0.51457799999999998</v>
          </cell>
        </row>
        <row r="2100">
          <cell r="M2100" t="str">
            <v>419901</v>
          </cell>
          <cell r="N2100">
            <v>0.51457799999999998</v>
          </cell>
        </row>
        <row r="2101">
          <cell r="M2101" t="str">
            <v>426901</v>
          </cell>
          <cell r="N2101">
            <v>0.51457799999999998</v>
          </cell>
        </row>
        <row r="2102">
          <cell r="M2102" t="str">
            <v>CP1009</v>
          </cell>
          <cell r="N2102">
            <v>0.51457799999999998</v>
          </cell>
        </row>
        <row r="2103">
          <cell r="M2103" t="str">
            <v>034301</v>
          </cell>
          <cell r="N2103">
            <v>0.51457799999999998</v>
          </cell>
        </row>
        <row r="2104">
          <cell r="M2104" t="str">
            <v>034501</v>
          </cell>
          <cell r="N2104">
            <v>0.51457799999999998</v>
          </cell>
        </row>
        <row r="2105">
          <cell r="M2105" t="str">
            <v>036202</v>
          </cell>
          <cell r="N2105">
            <v>0.51457799999999998</v>
          </cell>
        </row>
        <row r="2106">
          <cell r="M2106" t="str">
            <v>045101</v>
          </cell>
          <cell r="N2106">
            <v>0.51457799999999998</v>
          </cell>
        </row>
        <row r="2107">
          <cell r="M2107" t="str">
            <v>139601</v>
          </cell>
          <cell r="N2107">
            <v>0.51457799999999998</v>
          </cell>
        </row>
        <row r="2108">
          <cell r="M2108" t="str">
            <v>139701</v>
          </cell>
          <cell r="N2108">
            <v>0.51457799999999998</v>
          </cell>
        </row>
        <row r="2109">
          <cell r="M2109" t="str">
            <v>139901</v>
          </cell>
          <cell r="N2109">
            <v>0.51457799999999998</v>
          </cell>
        </row>
        <row r="2110">
          <cell r="M2110" t="str">
            <v>140001</v>
          </cell>
          <cell r="N2110">
            <v>0.51457799999999998</v>
          </cell>
        </row>
        <row r="2111">
          <cell r="M2111" t="str">
            <v>170401</v>
          </cell>
          <cell r="N2111">
            <v>0.51457799999999998</v>
          </cell>
        </row>
        <row r="2112">
          <cell r="M2112" t="str">
            <v>170501</v>
          </cell>
          <cell r="N2112">
            <v>0.51457799999999998</v>
          </cell>
        </row>
        <row r="2113">
          <cell r="M2113" t="str">
            <v>211201</v>
          </cell>
          <cell r="N2113">
            <v>0.51457799999999998</v>
          </cell>
        </row>
        <row r="2114">
          <cell r="M2114" t="str">
            <v>336901</v>
          </cell>
          <cell r="N2114">
            <v>0.51457799999999998</v>
          </cell>
        </row>
        <row r="2115">
          <cell r="M2115" t="str">
            <v>337001</v>
          </cell>
          <cell r="N2115">
            <v>0.51457799999999998</v>
          </cell>
        </row>
        <row r="2116">
          <cell r="M2116" t="str">
            <v>337501</v>
          </cell>
          <cell r="N2116">
            <v>0.51457799999999998</v>
          </cell>
        </row>
        <row r="2117">
          <cell r="M2117" t="str">
            <v>337601</v>
          </cell>
          <cell r="N2117">
            <v>0.51457799999999998</v>
          </cell>
        </row>
        <row r="2118">
          <cell r="M2118" t="str">
            <v>340001</v>
          </cell>
          <cell r="N2118">
            <v>0.51457799999999998</v>
          </cell>
        </row>
        <row r="2119">
          <cell r="M2119" t="str">
            <v>340501</v>
          </cell>
          <cell r="N2119">
            <v>0.51457799999999998</v>
          </cell>
        </row>
        <row r="2120">
          <cell r="M2120" t="str">
            <v>340701</v>
          </cell>
          <cell r="N2120">
            <v>0.51457799999999998</v>
          </cell>
        </row>
        <row r="2121">
          <cell r="M2121" t="str">
            <v>340801</v>
          </cell>
          <cell r="N2121">
            <v>0.51457799999999998</v>
          </cell>
        </row>
        <row r="2122">
          <cell r="M2122" t="str">
            <v>340901</v>
          </cell>
          <cell r="N2122">
            <v>0.51457799999999998</v>
          </cell>
        </row>
        <row r="2123">
          <cell r="M2123" t="str">
            <v>341001</v>
          </cell>
          <cell r="N2123">
            <v>0.51457799999999998</v>
          </cell>
        </row>
        <row r="2124">
          <cell r="M2124" t="str">
            <v>352101</v>
          </cell>
          <cell r="N2124">
            <v>0.51457799999999998</v>
          </cell>
        </row>
        <row r="2125">
          <cell r="M2125" t="str">
            <v>352201</v>
          </cell>
          <cell r="N2125">
            <v>0.51457799999999998</v>
          </cell>
        </row>
        <row r="2126">
          <cell r="M2126" t="str">
            <v>352301</v>
          </cell>
          <cell r="N2126">
            <v>0.51457799999999998</v>
          </cell>
        </row>
        <row r="2127">
          <cell r="M2127" t="str">
            <v>352401</v>
          </cell>
          <cell r="N2127">
            <v>0.51457799999999998</v>
          </cell>
        </row>
        <row r="2128">
          <cell r="M2128" t="str">
            <v>354201</v>
          </cell>
          <cell r="N2128">
            <v>0.51457799999999998</v>
          </cell>
        </row>
        <row r="2129">
          <cell r="M2129" t="str">
            <v>354301</v>
          </cell>
          <cell r="N2129">
            <v>0.51457799999999998</v>
          </cell>
        </row>
        <row r="2130">
          <cell r="M2130" t="str">
            <v>354601</v>
          </cell>
          <cell r="N2130">
            <v>0.51457799999999998</v>
          </cell>
        </row>
        <row r="2131">
          <cell r="M2131" t="str">
            <v>354701</v>
          </cell>
          <cell r="N2131">
            <v>0.51457799999999998</v>
          </cell>
        </row>
        <row r="2132">
          <cell r="M2132" t="str">
            <v>354801</v>
          </cell>
          <cell r="N2132">
            <v>0.51457799999999998</v>
          </cell>
        </row>
        <row r="2133">
          <cell r="M2133" t="str">
            <v>364801</v>
          </cell>
          <cell r="N2133">
            <v>0.51457799999999998</v>
          </cell>
        </row>
        <row r="2134">
          <cell r="M2134" t="str">
            <v>365001</v>
          </cell>
          <cell r="N2134">
            <v>0.51457799999999998</v>
          </cell>
        </row>
        <row r="2135">
          <cell r="M2135" t="str">
            <v>365401</v>
          </cell>
          <cell r="N2135">
            <v>0.51457799999999998</v>
          </cell>
        </row>
        <row r="2136">
          <cell r="M2136" t="str">
            <v>365501</v>
          </cell>
          <cell r="N2136">
            <v>0.51457799999999998</v>
          </cell>
        </row>
        <row r="2137">
          <cell r="M2137" t="str">
            <v>371301</v>
          </cell>
          <cell r="N2137">
            <v>0.51457799999999998</v>
          </cell>
        </row>
        <row r="2138">
          <cell r="M2138" t="str">
            <v>371601</v>
          </cell>
          <cell r="N2138">
            <v>0.51457799999999998</v>
          </cell>
        </row>
        <row r="2139">
          <cell r="M2139" t="str">
            <v>372101</v>
          </cell>
          <cell r="N2139">
            <v>0.51457799999999998</v>
          </cell>
        </row>
        <row r="2140">
          <cell r="M2140" t="str">
            <v>374201</v>
          </cell>
          <cell r="N2140">
            <v>0.51457799999999998</v>
          </cell>
        </row>
        <row r="2141">
          <cell r="M2141" t="str">
            <v>374301</v>
          </cell>
          <cell r="N2141">
            <v>0.51457799999999998</v>
          </cell>
        </row>
        <row r="2142">
          <cell r="M2142" t="str">
            <v>378401</v>
          </cell>
          <cell r="N2142">
            <v>0.51457799999999998</v>
          </cell>
        </row>
        <row r="2143">
          <cell r="M2143" t="str">
            <v>379801</v>
          </cell>
          <cell r="N2143">
            <v>0.51457799999999998</v>
          </cell>
        </row>
        <row r="2144">
          <cell r="M2144" t="str">
            <v>380301</v>
          </cell>
          <cell r="N2144">
            <v>0.51457799999999998</v>
          </cell>
        </row>
        <row r="2145">
          <cell r="M2145" t="str">
            <v>380401</v>
          </cell>
          <cell r="N2145">
            <v>0.51457799999999998</v>
          </cell>
        </row>
        <row r="2146">
          <cell r="M2146" t="str">
            <v>381401</v>
          </cell>
          <cell r="N2146">
            <v>0.51457799999999998</v>
          </cell>
        </row>
        <row r="2147">
          <cell r="M2147" t="str">
            <v>381701</v>
          </cell>
          <cell r="N2147">
            <v>0.51457799999999998</v>
          </cell>
        </row>
        <row r="2148">
          <cell r="M2148" t="str">
            <v>382501</v>
          </cell>
          <cell r="N2148">
            <v>0.51457799999999998</v>
          </cell>
        </row>
        <row r="2149">
          <cell r="M2149" t="str">
            <v>382601</v>
          </cell>
          <cell r="N2149">
            <v>0.51457799999999998</v>
          </cell>
        </row>
        <row r="2150">
          <cell r="M2150" t="str">
            <v>383101</v>
          </cell>
          <cell r="N2150">
            <v>0.51457799999999998</v>
          </cell>
        </row>
        <row r="2151">
          <cell r="M2151" t="str">
            <v>383201</v>
          </cell>
          <cell r="N2151">
            <v>0.51457799999999998</v>
          </cell>
        </row>
        <row r="2152">
          <cell r="M2152" t="str">
            <v>384501</v>
          </cell>
          <cell r="N2152">
            <v>0.51457799999999998</v>
          </cell>
        </row>
        <row r="2153">
          <cell r="M2153" t="str">
            <v>384601</v>
          </cell>
          <cell r="N2153">
            <v>0.51457799999999998</v>
          </cell>
        </row>
        <row r="2154">
          <cell r="M2154" t="str">
            <v>388801</v>
          </cell>
          <cell r="N2154">
            <v>0.51457799999999998</v>
          </cell>
        </row>
        <row r="2155">
          <cell r="M2155" t="str">
            <v>390001</v>
          </cell>
          <cell r="N2155">
            <v>0.51457799999999998</v>
          </cell>
        </row>
        <row r="2156">
          <cell r="M2156" t="str">
            <v>390301</v>
          </cell>
          <cell r="N2156">
            <v>0.51457799999999998</v>
          </cell>
        </row>
        <row r="2157">
          <cell r="M2157" t="str">
            <v>390401</v>
          </cell>
          <cell r="N2157">
            <v>0.51457799999999998</v>
          </cell>
        </row>
        <row r="2158">
          <cell r="M2158" t="str">
            <v>391301</v>
          </cell>
          <cell r="N2158">
            <v>0.51457799999999998</v>
          </cell>
        </row>
        <row r="2159">
          <cell r="M2159" t="str">
            <v>391401</v>
          </cell>
          <cell r="N2159">
            <v>0.51457799999999998</v>
          </cell>
        </row>
        <row r="2160">
          <cell r="M2160" t="str">
            <v>391501</v>
          </cell>
          <cell r="N2160">
            <v>0.51457799999999998</v>
          </cell>
        </row>
        <row r="2161">
          <cell r="M2161" t="str">
            <v>391601</v>
          </cell>
          <cell r="N2161">
            <v>0.51457799999999998</v>
          </cell>
        </row>
        <row r="2162">
          <cell r="M2162" t="str">
            <v>392401</v>
          </cell>
          <cell r="N2162">
            <v>0.51457799999999998</v>
          </cell>
        </row>
        <row r="2163">
          <cell r="M2163" t="str">
            <v>392501</v>
          </cell>
          <cell r="N2163">
            <v>0.51457799999999998</v>
          </cell>
        </row>
        <row r="2164">
          <cell r="M2164" t="str">
            <v>392601</v>
          </cell>
          <cell r="N2164">
            <v>0.51457799999999998</v>
          </cell>
        </row>
        <row r="2165">
          <cell r="M2165" t="str">
            <v>392701</v>
          </cell>
          <cell r="N2165">
            <v>0.51457799999999998</v>
          </cell>
        </row>
        <row r="2166">
          <cell r="M2166" t="str">
            <v>392801</v>
          </cell>
          <cell r="N2166">
            <v>0.51457799999999998</v>
          </cell>
        </row>
        <row r="2167">
          <cell r="M2167" t="str">
            <v>392901</v>
          </cell>
          <cell r="N2167">
            <v>0.51457799999999998</v>
          </cell>
        </row>
        <row r="2168">
          <cell r="M2168" t="str">
            <v>394201</v>
          </cell>
          <cell r="N2168">
            <v>0.51457799999999998</v>
          </cell>
        </row>
        <row r="2169">
          <cell r="M2169" t="str">
            <v>394301</v>
          </cell>
          <cell r="N2169">
            <v>0.51457799999999998</v>
          </cell>
        </row>
        <row r="2170">
          <cell r="M2170" t="str">
            <v>400801</v>
          </cell>
          <cell r="N2170">
            <v>0.51457799999999998</v>
          </cell>
        </row>
        <row r="2171">
          <cell r="M2171" t="str">
            <v>405001</v>
          </cell>
          <cell r="N2171">
            <v>0.51457799999999998</v>
          </cell>
        </row>
        <row r="2172">
          <cell r="M2172" t="str">
            <v>406401</v>
          </cell>
          <cell r="N2172">
            <v>0.51457799999999998</v>
          </cell>
        </row>
        <row r="2173">
          <cell r="M2173" t="str">
            <v>407601</v>
          </cell>
          <cell r="N2173">
            <v>0.51457799999999998</v>
          </cell>
        </row>
        <row r="2174">
          <cell r="M2174" t="str">
            <v>408202</v>
          </cell>
          <cell r="N2174">
            <v>0.51457799999999998</v>
          </cell>
        </row>
        <row r="2175">
          <cell r="M2175" t="str">
            <v>409702</v>
          </cell>
          <cell r="N2175">
            <v>0.51457799999999998</v>
          </cell>
        </row>
        <row r="2176">
          <cell r="M2176" t="str">
            <v>409801</v>
          </cell>
          <cell r="N2176">
            <v>0.51457799999999998</v>
          </cell>
        </row>
        <row r="2177">
          <cell r="M2177" t="str">
            <v>413101</v>
          </cell>
          <cell r="N2177">
            <v>0.51457799999999998</v>
          </cell>
        </row>
        <row r="2178">
          <cell r="M2178" t="str">
            <v>417201</v>
          </cell>
          <cell r="N2178">
            <v>0.51457799999999998</v>
          </cell>
        </row>
        <row r="2179">
          <cell r="M2179" t="str">
            <v>417301</v>
          </cell>
          <cell r="N2179">
            <v>0.51457799999999998</v>
          </cell>
        </row>
        <row r="2180">
          <cell r="M2180" t="str">
            <v>417601</v>
          </cell>
          <cell r="N2180">
            <v>0.51457799999999998</v>
          </cell>
        </row>
        <row r="2181">
          <cell r="M2181" t="str">
            <v>419301</v>
          </cell>
          <cell r="N2181">
            <v>0.51457799999999998</v>
          </cell>
        </row>
        <row r="2182">
          <cell r="M2182" t="str">
            <v>419401</v>
          </cell>
          <cell r="N2182">
            <v>0.51457799999999998</v>
          </cell>
        </row>
        <row r="2183">
          <cell r="M2183" t="str">
            <v>419501</v>
          </cell>
          <cell r="N2183">
            <v>0.51457799999999998</v>
          </cell>
        </row>
        <row r="2184">
          <cell r="M2184" t="str">
            <v>419901</v>
          </cell>
          <cell r="N2184">
            <v>0.51457799999999998</v>
          </cell>
        </row>
        <row r="2185">
          <cell r="M2185" t="str">
            <v>426901</v>
          </cell>
          <cell r="N2185">
            <v>0.51457799999999998</v>
          </cell>
        </row>
        <row r="2186">
          <cell r="M2186" t="str">
            <v>CP1009</v>
          </cell>
          <cell r="N2186">
            <v>0.51457799999999998</v>
          </cell>
        </row>
        <row r="2187">
          <cell r="M2187" t="str">
            <v>045301</v>
          </cell>
          <cell r="N2187">
            <v>0.394737</v>
          </cell>
        </row>
        <row r="2188">
          <cell r="M2188" t="str">
            <v>045301</v>
          </cell>
          <cell r="N2188">
            <v>0.394737</v>
          </cell>
        </row>
        <row r="2189">
          <cell r="M2189" t="str">
            <v>045301</v>
          </cell>
          <cell r="N2189">
            <v>0.394737</v>
          </cell>
        </row>
        <row r="2190">
          <cell r="M2190" t="str">
            <v>045301</v>
          </cell>
          <cell r="N2190">
            <v>0.394737</v>
          </cell>
        </row>
        <row r="2191">
          <cell r="M2191" t="str">
            <v>045301</v>
          </cell>
          <cell r="N2191">
            <v>0.394737</v>
          </cell>
        </row>
        <row r="2192">
          <cell r="M2192" t="str">
            <v>045301</v>
          </cell>
          <cell r="N2192">
            <v>1</v>
          </cell>
        </row>
        <row r="2193">
          <cell r="M2193" t="str">
            <v>045401</v>
          </cell>
          <cell r="N2193">
            <v>0.394737</v>
          </cell>
        </row>
        <row r="2194">
          <cell r="M2194" t="str">
            <v>045401</v>
          </cell>
          <cell r="N2194">
            <v>0.394737</v>
          </cell>
        </row>
        <row r="2195">
          <cell r="M2195" t="str">
            <v>045401</v>
          </cell>
          <cell r="N2195">
            <v>0.394737</v>
          </cell>
        </row>
        <row r="2196">
          <cell r="M2196" t="str">
            <v>045501</v>
          </cell>
          <cell r="N2196">
            <v>0.394737</v>
          </cell>
        </row>
        <row r="2197">
          <cell r="M2197" t="str">
            <v>045501</v>
          </cell>
          <cell r="N2197">
            <v>0.394737</v>
          </cell>
        </row>
        <row r="2198">
          <cell r="M2198" t="str">
            <v>045501</v>
          </cell>
          <cell r="N2198">
            <v>0.394737</v>
          </cell>
        </row>
        <row r="2199">
          <cell r="M2199" t="str">
            <v>045501</v>
          </cell>
          <cell r="N2199">
            <v>0.394737</v>
          </cell>
        </row>
        <row r="2200">
          <cell r="M2200" t="str">
            <v>045501</v>
          </cell>
          <cell r="N2200">
            <v>1</v>
          </cell>
        </row>
        <row r="2201">
          <cell r="M2201" t="str">
            <v>045601</v>
          </cell>
          <cell r="N2201">
            <v>0.394737</v>
          </cell>
        </row>
        <row r="2202">
          <cell r="M2202" t="str">
            <v>045601</v>
          </cell>
          <cell r="N2202">
            <v>0.394737</v>
          </cell>
        </row>
        <row r="2203">
          <cell r="M2203" t="str">
            <v>045601</v>
          </cell>
          <cell r="N2203">
            <v>0.394737</v>
          </cell>
        </row>
        <row r="2204">
          <cell r="M2204" t="str">
            <v>045601</v>
          </cell>
          <cell r="N2204">
            <v>0.394737</v>
          </cell>
        </row>
        <row r="2205">
          <cell r="M2205" t="str">
            <v>045601</v>
          </cell>
          <cell r="N2205">
            <v>1</v>
          </cell>
        </row>
        <row r="2206">
          <cell r="M2206" t="str">
            <v>045701</v>
          </cell>
          <cell r="N2206">
            <v>0.394737</v>
          </cell>
        </row>
        <row r="2207">
          <cell r="M2207" t="str">
            <v>045701</v>
          </cell>
          <cell r="N2207">
            <v>0.394737</v>
          </cell>
        </row>
        <row r="2208">
          <cell r="M2208" t="str">
            <v>045701</v>
          </cell>
          <cell r="N2208">
            <v>0.394737</v>
          </cell>
        </row>
        <row r="2209">
          <cell r="M2209" t="str">
            <v>045701</v>
          </cell>
          <cell r="N2209">
            <v>0.394737</v>
          </cell>
        </row>
        <row r="2210">
          <cell r="M2210" t="str">
            <v>045701</v>
          </cell>
          <cell r="N2210">
            <v>1</v>
          </cell>
        </row>
        <row r="2211">
          <cell r="M2211" t="str">
            <v>045707</v>
          </cell>
          <cell r="N2211">
            <v>0.5</v>
          </cell>
        </row>
        <row r="2212">
          <cell r="M2212" t="str">
            <v>045707</v>
          </cell>
          <cell r="N2212">
            <v>0.5</v>
          </cell>
        </row>
        <row r="2213">
          <cell r="M2213" t="str">
            <v>045707</v>
          </cell>
          <cell r="N2213">
            <v>0.5</v>
          </cell>
        </row>
        <row r="2214">
          <cell r="M2214" t="str">
            <v>045707</v>
          </cell>
          <cell r="N2214">
            <v>0.5</v>
          </cell>
        </row>
        <row r="2215">
          <cell r="M2215" t="str">
            <v>045707</v>
          </cell>
          <cell r="N2215">
            <v>1</v>
          </cell>
        </row>
        <row r="2216">
          <cell r="M2216" t="str">
            <v>045801</v>
          </cell>
          <cell r="N2216">
            <v>0.394737</v>
          </cell>
        </row>
        <row r="2217">
          <cell r="M2217" t="str">
            <v>045801</v>
          </cell>
          <cell r="N2217">
            <v>0.394737</v>
          </cell>
        </row>
        <row r="2218">
          <cell r="M2218" t="str">
            <v>045801</v>
          </cell>
          <cell r="N2218">
            <v>0.394737</v>
          </cell>
        </row>
        <row r="2219">
          <cell r="M2219" t="str">
            <v>045801</v>
          </cell>
          <cell r="N2219">
            <v>0.394737</v>
          </cell>
        </row>
        <row r="2220">
          <cell r="M2220" t="str">
            <v>045801</v>
          </cell>
          <cell r="N2220">
            <v>0.394737</v>
          </cell>
        </row>
        <row r="2221">
          <cell r="M2221" t="str">
            <v>045801</v>
          </cell>
          <cell r="N2221">
            <v>1</v>
          </cell>
        </row>
        <row r="2222">
          <cell r="M2222" t="str">
            <v>045901</v>
          </cell>
          <cell r="N2222">
            <v>0.35129880000000002</v>
          </cell>
        </row>
        <row r="2223">
          <cell r="M2223" t="str">
            <v>045901</v>
          </cell>
          <cell r="N2223">
            <v>0.35129880000000002</v>
          </cell>
        </row>
        <row r="2224">
          <cell r="M2224" t="str">
            <v>045901</v>
          </cell>
          <cell r="N2224">
            <v>0.35129880000000002</v>
          </cell>
        </row>
        <row r="2225">
          <cell r="M2225" t="str">
            <v>045901</v>
          </cell>
          <cell r="N2225">
            <v>0.35129880000000002</v>
          </cell>
        </row>
        <row r="2226">
          <cell r="M2226" t="str">
            <v>045901</v>
          </cell>
          <cell r="N2226">
            <v>1</v>
          </cell>
        </row>
        <row r="2227">
          <cell r="M2227" t="str">
            <v>046001</v>
          </cell>
          <cell r="N2227">
            <v>0.35129880000000002</v>
          </cell>
        </row>
        <row r="2228">
          <cell r="M2228" t="str">
            <v>046001</v>
          </cell>
          <cell r="N2228">
            <v>0.35129880000000002</v>
          </cell>
        </row>
        <row r="2229">
          <cell r="M2229" t="str">
            <v>046001</v>
          </cell>
          <cell r="N2229">
            <v>0.35129880000000002</v>
          </cell>
        </row>
        <row r="2230">
          <cell r="M2230" t="str">
            <v>046001</v>
          </cell>
          <cell r="N2230">
            <v>0.35129880000000002</v>
          </cell>
        </row>
        <row r="2231">
          <cell r="M2231" t="str">
            <v>046001</v>
          </cell>
          <cell r="N2231">
            <v>1</v>
          </cell>
        </row>
        <row r="2232">
          <cell r="M2232">
            <v>0</v>
          </cell>
          <cell r="N2232">
            <v>0</v>
          </cell>
        </row>
        <row r="2233">
          <cell r="M2233">
            <v>0</v>
          </cell>
          <cell r="N2233">
            <v>0</v>
          </cell>
        </row>
        <row r="2234">
          <cell r="M2234">
            <v>0</v>
          </cell>
          <cell r="N2234">
            <v>0</v>
          </cell>
        </row>
        <row r="2235">
          <cell r="M2235">
            <v>0</v>
          </cell>
          <cell r="N2235">
            <v>0</v>
          </cell>
        </row>
        <row r="2236">
          <cell r="M2236" t="str">
            <v>046101</v>
          </cell>
          <cell r="N2236">
            <v>0.35129880000000002</v>
          </cell>
        </row>
        <row r="2237">
          <cell r="M2237" t="str">
            <v>046101</v>
          </cell>
          <cell r="N2237">
            <v>0.35129880000000002</v>
          </cell>
        </row>
        <row r="2238">
          <cell r="M2238" t="str">
            <v>046101</v>
          </cell>
          <cell r="N2238">
            <v>0.35129880000000002</v>
          </cell>
        </row>
        <row r="2239">
          <cell r="M2239" t="str">
            <v>046101</v>
          </cell>
          <cell r="N2239">
            <v>0.35129880000000002</v>
          </cell>
        </row>
        <row r="2240">
          <cell r="M2240" t="str">
            <v>046101</v>
          </cell>
          <cell r="N2240">
            <v>1</v>
          </cell>
        </row>
        <row r="2241">
          <cell r="M2241" t="str">
            <v>046201</v>
          </cell>
          <cell r="N2241">
            <v>0.35129880000000002</v>
          </cell>
        </row>
        <row r="2242">
          <cell r="M2242" t="str">
            <v>046201</v>
          </cell>
          <cell r="N2242">
            <v>0.35129880000000002</v>
          </cell>
        </row>
        <row r="2243">
          <cell r="M2243" t="str">
            <v>046201</v>
          </cell>
          <cell r="N2243">
            <v>0.35129880000000002</v>
          </cell>
        </row>
        <row r="2244">
          <cell r="M2244" t="str">
            <v>046201</v>
          </cell>
          <cell r="N2244">
            <v>0.35129880000000002</v>
          </cell>
        </row>
        <row r="2245">
          <cell r="M2245" t="str">
            <v>046201</v>
          </cell>
          <cell r="N2245">
            <v>0.35129880000000002</v>
          </cell>
        </row>
        <row r="2246">
          <cell r="M2246" t="str">
            <v>046201</v>
          </cell>
          <cell r="N2246">
            <v>1</v>
          </cell>
        </row>
        <row r="2247">
          <cell r="M2247" t="str">
            <v>046301</v>
          </cell>
          <cell r="N2247">
            <v>0.35129880000000002</v>
          </cell>
        </row>
        <row r="2248">
          <cell r="M2248" t="str">
            <v>046301</v>
          </cell>
          <cell r="N2248">
            <v>0.35129880000000002</v>
          </cell>
        </row>
        <row r="2249">
          <cell r="M2249" t="str">
            <v>046301</v>
          </cell>
          <cell r="N2249">
            <v>0.35129880000000002</v>
          </cell>
        </row>
        <row r="2250">
          <cell r="M2250" t="str">
            <v>046301</v>
          </cell>
          <cell r="N2250">
            <v>0.35129880000000002</v>
          </cell>
        </row>
        <row r="2251">
          <cell r="M2251" t="str">
            <v>046301</v>
          </cell>
          <cell r="N2251">
            <v>1</v>
          </cell>
        </row>
        <row r="2252">
          <cell r="M2252" t="str">
            <v>046401</v>
          </cell>
          <cell r="N2252">
            <v>0.35129880000000002</v>
          </cell>
        </row>
        <row r="2253">
          <cell r="M2253" t="str">
            <v>046401</v>
          </cell>
          <cell r="N2253">
            <v>0.35129880000000002</v>
          </cell>
        </row>
        <row r="2254">
          <cell r="M2254" t="str">
            <v>046401</v>
          </cell>
          <cell r="N2254">
            <v>0.35129880000000002</v>
          </cell>
        </row>
        <row r="2255">
          <cell r="M2255" t="str">
            <v>046401</v>
          </cell>
          <cell r="N2255">
            <v>0.35129880000000002</v>
          </cell>
        </row>
        <row r="2256">
          <cell r="M2256" t="str">
            <v>046401</v>
          </cell>
          <cell r="N2256">
            <v>1</v>
          </cell>
        </row>
        <row r="2257">
          <cell r="M2257" t="str">
            <v>046501</v>
          </cell>
          <cell r="N2257">
            <v>0.35129880000000002</v>
          </cell>
        </row>
        <row r="2258">
          <cell r="M2258" t="str">
            <v>046501</v>
          </cell>
          <cell r="N2258">
            <v>0.35129880000000002</v>
          </cell>
        </row>
        <row r="2259">
          <cell r="M2259" t="str">
            <v>046501</v>
          </cell>
          <cell r="N2259">
            <v>0.35129880000000002</v>
          </cell>
        </row>
        <row r="2260">
          <cell r="M2260" t="str">
            <v>046501</v>
          </cell>
          <cell r="N2260">
            <v>0.35129880000000002</v>
          </cell>
        </row>
        <row r="2261">
          <cell r="M2261" t="str">
            <v>046501</v>
          </cell>
          <cell r="N2261">
            <v>0.35129880000000002</v>
          </cell>
        </row>
        <row r="2262">
          <cell r="M2262" t="str">
            <v>046501</v>
          </cell>
          <cell r="N2262">
            <v>1</v>
          </cell>
        </row>
        <row r="2263">
          <cell r="M2263" t="str">
            <v>047301</v>
          </cell>
          <cell r="N2263">
            <v>0.35129880000000002</v>
          </cell>
        </row>
        <row r="2264">
          <cell r="M2264" t="str">
            <v>047301</v>
          </cell>
          <cell r="N2264">
            <v>0.35129880000000002</v>
          </cell>
        </row>
        <row r="2265">
          <cell r="M2265" t="str">
            <v>047301</v>
          </cell>
          <cell r="N2265">
            <v>0.35129880000000002</v>
          </cell>
        </row>
        <row r="2266">
          <cell r="M2266" t="str">
            <v>047301</v>
          </cell>
          <cell r="N2266">
            <v>0.35129880000000002</v>
          </cell>
        </row>
        <row r="2267">
          <cell r="M2267" t="str">
            <v>047301</v>
          </cell>
          <cell r="N2267">
            <v>0.35129880000000002</v>
          </cell>
        </row>
        <row r="2268">
          <cell r="M2268" t="str">
            <v>047301</v>
          </cell>
          <cell r="N2268">
            <v>1</v>
          </cell>
        </row>
        <row r="2269">
          <cell r="M2269" t="str">
            <v>047307</v>
          </cell>
          <cell r="N2269">
            <v>0.5</v>
          </cell>
        </row>
        <row r="2270">
          <cell r="M2270" t="str">
            <v>047307</v>
          </cell>
          <cell r="N2270">
            <v>0.5</v>
          </cell>
        </row>
        <row r="2271">
          <cell r="M2271" t="str">
            <v>047307</v>
          </cell>
          <cell r="N2271">
            <v>0.5</v>
          </cell>
        </row>
        <row r="2272">
          <cell r="M2272" t="str">
            <v>047307</v>
          </cell>
          <cell r="N2272">
            <v>0.5</v>
          </cell>
        </row>
        <row r="2273">
          <cell r="M2273" t="str">
            <v>047307</v>
          </cell>
          <cell r="N2273">
            <v>0.5</v>
          </cell>
        </row>
        <row r="2274">
          <cell r="M2274" t="str">
            <v>047307</v>
          </cell>
          <cell r="N2274">
            <v>1</v>
          </cell>
        </row>
        <row r="2275">
          <cell r="M2275" t="str">
            <v>047407</v>
          </cell>
          <cell r="N2275">
            <v>0.5</v>
          </cell>
        </row>
        <row r="2276">
          <cell r="M2276" t="str">
            <v>047407</v>
          </cell>
          <cell r="N2276">
            <v>0.5</v>
          </cell>
        </row>
        <row r="2277">
          <cell r="M2277" t="str">
            <v>047407</v>
          </cell>
          <cell r="N2277">
            <v>0.5</v>
          </cell>
        </row>
        <row r="2278">
          <cell r="M2278" t="str">
            <v>047407</v>
          </cell>
          <cell r="N2278">
            <v>0.5</v>
          </cell>
        </row>
        <row r="2279">
          <cell r="M2279" t="str">
            <v>047407</v>
          </cell>
          <cell r="N2279">
            <v>1</v>
          </cell>
        </row>
        <row r="2280">
          <cell r="M2280" t="str">
            <v>048304</v>
          </cell>
          <cell r="N2280">
            <v>1</v>
          </cell>
        </row>
        <row r="2281">
          <cell r="M2281" t="str">
            <v>048306</v>
          </cell>
          <cell r="N2281">
            <v>1</v>
          </cell>
        </row>
        <row r="2282">
          <cell r="M2282" t="str">
            <v>048306</v>
          </cell>
          <cell r="N2282">
            <v>1</v>
          </cell>
        </row>
        <row r="2283">
          <cell r="M2283" t="str">
            <v>048306</v>
          </cell>
          <cell r="N2283">
            <v>1</v>
          </cell>
        </row>
        <row r="2284">
          <cell r="M2284">
            <v>0</v>
          </cell>
          <cell r="N2284">
            <v>0</v>
          </cell>
        </row>
        <row r="2285">
          <cell r="M2285">
            <v>0</v>
          </cell>
          <cell r="N2285">
            <v>0</v>
          </cell>
        </row>
        <row r="2286">
          <cell r="M2286" t="str">
            <v>048404</v>
          </cell>
          <cell r="N2286">
            <v>1</v>
          </cell>
        </row>
        <row r="2287">
          <cell r="M2287" t="str">
            <v>048404</v>
          </cell>
          <cell r="N2287">
            <v>1</v>
          </cell>
        </row>
        <row r="2288">
          <cell r="M2288" t="str">
            <v>048504</v>
          </cell>
          <cell r="N2288">
            <v>1</v>
          </cell>
        </row>
        <row r="2289">
          <cell r="M2289" t="str">
            <v>048504</v>
          </cell>
          <cell r="N2289">
            <v>1</v>
          </cell>
        </row>
        <row r="2290">
          <cell r="M2290" t="str">
            <v>048804</v>
          </cell>
          <cell r="N2290">
            <v>1</v>
          </cell>
        </row>
        <row r="2291">
          <cell r="M2291" t="str">
            <v>048804</v>
          </cell>
          <cell r="N2291">
            <v>1</v>
          </cell>
        </row>
        <row r="2292">
          <cell r="M2292" t="str">
            <v>048806</v>
          </cell>
          <cell r="N2292">
            <v>1</v>
          </cell>
        </row>
        <row r="2293">
          <cell r="M2293" t="str">
            <v>049104</v>
          </cell>
          <cell r="N2293">
            <v>1</v>
          </cell>
        </row>
        <row r="2294">
          <cell r="M2294" t="str">
            <v>049104</v>
          </cell>
          <cell r="N2294">
            <v>1</v>
          </cell>
        </row>
        <row r="2295">
          <cell r="M2295" t="str">
            <v>049204</v>
          </cell>
          <cell r="N2295">
            <v>1</v>
          </cell>
        </row>
        <row r="2296">
          <cell r="M2296" t="str">
            <v>049204</v>
          </cell>
          <cell r="N2296">
            <v>1</v>
          </cell>
        </row>
        <row r="2297">
          <cell r="M2297" t="str">
            <v>049204</v>
          </cell>
          <cell r="N2297">
            <v>1</v>
          </cell>
        </row>
        <row r="2298">
          <cell r="M2298" t="str">
            <v>049404</v>
          </cell>
          <cell r="N2298">
            <v>1</v>
          </cell>
        </row>
        <row r="2299">
          <cell r="M2299" t="str">
            <v>049406</v>
          </cell>
          <cell r="N2299">
            <v>1</v>
          </cell>
        </row>
        <row r="2300">
          <cell r="M2300" t="str">
            <v>049406</v>
          </cell>
          <cell r="N2300">
            <v>1</v>
          </cell>
        </row>
        <row r="2301">
          <cell r="M2301" t="str">
            <v>049504</v>
          </cell>
          <cell r="N2301">
            <v>1</v>
          </cell>
        </row>
        <row r="2302">
          <cell r="M2302" t="str">
            <v>049504</v>
          </cell>
          <cell r="N2302">
            <v>1</v>
          </cell>
        </row>
        <row r="2303">
          <cell r="M2303" t="str">
            <v>049504</v>
          </cell>
          <cell r="N2303">
            <v>1</v>
          </cell>
        </row>
        <row r="2304">
          <cell r="M2304">
            <v>0</v>
          </cell>
          <cell r="N2304">
            <v>0</v>
          </cell>
        </row>
        <row r="2305">
          <cell r="M2305">
            <v>0</v>
          </cell>
          <cell r="N2305">
            <v>0</v>
          </cell>
        </row>
        <row r="2306">
          <cell r="M2306" t="str">
            <v>049804</v>
          </cell>
          <cell r="N2306">
            <v>1</v>
          </cell>
        </row>
        <row r="2307">
          <cell r="M2307" t="str">
            <v>049804</v>
          </cell>
          <cell r="N2307">
            <v>1</v>
          </cell>
        </row>
        <row r="2308">
          <cell r="M2308">
            <v>0</v>
          </cell>
          <cell r="N2308">
            <v>0</v>
          </cell>
        </row>
        <row r="2309">
          <cell r="M2309" t="str">
            <v>049904</v>
          </cell>
          <cell r="N2309">
            <v>1</v>
          </cell>
        </row>
        <row r="2310">
          <cell r="M2310" t="str">
            <v>049904</v>
          </cell>
          <cell r="N2310">
            <v>1</v>
          </cell>
        </row>
        <row r="2311">
          <cell r="M2311" t="str">
            <v>049904</v>
          </cell>
          <cell r="N2311">
            <v>1</v>
          </cell>
        </row>
        <row r="2312">
          <cell r="M2312" t="str">
            <v>050004</v>
          </cell>
          <cell r="N2312">
            <v>1</v>
          </cell>
        </row>
        <row r="2313">
          <cell r="M2313" t="str">
            <v>050004</v>
          </cell>
          <cell r="N2313">
            <v>1</v>
          </cell>
        </row>
        <row r="2314">
          <cell r="M2314" t="str">
            <v>050004</v>
          </cell>
          <cell r="N2314">
            <v>1</v>
          </cell>
        </row>
        <row r="2315">
          <cell r="M2315">
            <v>0</v>
          </cell>
          <cell r="N2315">
            <v>0</v>
          </cell>
        </row>
        <row r="2316">
          <cell r="M2316" t="str">
            <v>050404</v>
          </cell>
          <cell r="N2316">
            <v>1</v>
          </cell>
        </row>
        <row r="2317">
          <cell r="M2317" t="str">
            <v>050406</v>
          </cell>
          <cell r="N2317">
            <v>1</v>
          </cell>
        </row>
        <row r="2318">
          <cell r="M2318" t="str">
            <v>050406</v>
          </cell>
          <cell r="N2318">
            <v>1</v>
          </cell>
        </row>
        <row r="2319">
          <cell r="M2319" t="str">
            <v>050406</v>
          </cell>
          <cell r="N2319">
            <v>1</v>
          </cell>
        </row>
        <row r="2320">
          <cell r="M2320" t="str">
            <v>050506</v>
          </cell>
          <cell r="N2320">
            <v>1</v>
          </cell>
        </row>
        <row r="2321">
          <cell r="M2321" t="str">
            <v>050506</v>
          </cell>
          <cell r="N2321">
            <v>1</v>
          </cell>
        </row>
        <row r="2322">
          <cell r="M2322">
            <v>0</v>
          </cell>
          <cell r="N2322">
            <v>0</v>
          </cell>
        </row>
        <row r="2323">
          <cell r="M2323">
            <v>0</v>
          </cell>
          <cell r="N2323">
            <v>0</v>
          </cell>
        </row>
        <row r="2324">
          <cell r="M2324">
            <v>0</v>
          </cell>
          <cell r="N2324">
            <v>0</v>
          </cell>
        </row>
        <row r="2325">
          <cell r="M2325">
            <v>0</v>
          </cell>
          <cell r="N2325">
            <v>0</v>
          </cell>
        </row>
        <row r="2326">
          <cell r="M2326">
            <v>0</v>
          </cell>
          <cell r="N2326">
            <v>0</v>
          </cell>
        </row>
        <row r="2327">
          <cell r="M2327" t="str">
            <v>050604</v>
          </cell>
          <cell r="N2327">
            <v>1</v>
          </cell>
        </row>
        <row r="2328">
          <cell r="M2328" t="str">
            <v>050604</v>
          </cell>
          <cell r="N2328">
            <v>1</v>
          </cell>
        </row>
        <row r="2329">
          <cell r="M2329" t="str">
            <v>050606</v>
          </cell>
          <cell r="N2329">
            <v>1</v>
          </cell>
        </row>
        <row r="2330">
          <cell r="M2330" t="str">
            <v>050804</v>
          </cell>
          <cell r="N2330">
            <v>1</v>
          </cell>
        </row>
        <row r="2331">
          <cell r="M2331" t="str">
            <v>050804</v>
          </cell>
          <cell r="N2331">
            <v>1</v>
          </cell>
        </row>
        <row r="2332">
          <cell r="M2332" t="str">
            <v>051004</v>
          </cell>
          <cell r="N2332">
            <v>1</v>
          </cell>
        </row>
        <row r="2333">
          <cell r="M2333" t="str">
            <v>051004</v>
          </cell>
          <cell r="N2333">
            <v>1</v>
          </cell>
        </row>
        <row r="2334">
          <cell r="M2334" t="str">
            <v>051106</v>
          </cell>
          <cell r="N2334">
            <v>1</v>
          </cell>
        </row>
        <row r="2335">
          <cell r="M2335" t="str">
            <v>051106</v>
          </cell>
          <cell r="N2335">
            <v>1</v>
          </cell>
        </row>
        <row r="2336">
          <cell r="M2336" t="str">
            <v>051606</v>
          </cell>
          <cell r="N2336">
            <v>1</v>
          </cell>
        </row>
        <row r="2337">
          <cell r="M2337" t="str">
            <v>051606</v>
          </cell>
          <cell r="N2337">
            <v>1</v>
          </cell>
        </row>
        <row r="2338">
          <cell r="M2338" t="str">
            <v>051704</v>
          </cell>
          <cell r="N2338">
            <v>1</v>
          </cell>
        </row>
        <row r="2339">
          <cell r="M2339" t="str">
            <v>051704</v>
          </cell>
          <cell r="N2339">
            <v>1</v>
          </cell>
        </row>
        <row r="2340">
          <cell r="M2340" t="str">
            <v>051906</v>
          </cell>
          <cell r="N2340">
            <v>1</v>
          </cell>
        </row>
        <row r="2341">
          <cell r="M2341" t="str">
            <v>052006</v>
          </cell>
          <cell r="N2341">
            <v>1</v>
          </cell>
        </row>
        <row r="2342">
          <cell r="M2342" t="str">
            <v>052006</v>
          </cell>
          <cell r="N2342">
            <v>1</v>
          </cell>
        </row>
        <row r="2343">
          <cell r="M2343" t="str">
            <v>052106</v>
          </cell>
          <cell r="N2343">
            <v>1</v>
          </cell>
        </row>
        <row r="2344">
          <cell r="M2344" t="str">
            <v>052106</v>
          </cell>
          <cell r="N2344">
            <v>1</v>
          </cell>
        </row>
        <row r="2345">
          <cell r="M2345">
            <v>0</v>
          </cell>
          <cell r="N2345">
            <v>0</v>
          </cell>
        </row>
        <row r="2346">
          <cell r="M2346" t="str">
            <v>052206</v>
          </cell>
          <cell r="N2346">
            <v>1</v>
          </cell>
        </row>
        <row r="2347">
          <cell r="M2347" t="str">
            <v>052206</v>
          </cell>
          <cell r="N2347">
            <v>1</v>
          </cell>
        </row>
        <row r="2348">
          <cell r="M2348" t="str">
            <v>052206</v>
          </cell>
          <cell r="N2348">
            <v>1</v>
          </cell>
        </row>
        <row r="2349">
          <cell r="M2349" t="str">
            <v>052206</v>
          </cell>
          <cell r="N2349">
            <v>1</v>
          </cell>
        </row>
        <row r="2350">
          <cell r="M2350" t="str">
            <v>053104</v>
          </cell>
          <cell r="N2350">
            <v>1</v>
          </cell>
        </row>
        <row r="2351">
          <cell r="M2351" t="str">
            <v>053104</v>
          </cell>
          <cell r="N2351">
            <v>1</v>
          </cell>
        </row>
        <row r="2352">
          <cell r="M2352" t="str">
            <v>053106</v>
          </cell>
          <cell r="N2352">
            <v>1</v>
          </cell>
        </row>
        <row r="2353">
          <cell r="M2353" t="str">
            <v>053106</v>
          </cell>
          <cell r="N2353">
            <v>1</v>
          </cell>
        </row>
        <row r="2354">
          <cell r="M2354" t="str">
            <v>053206</v>
          </cell>
          <cell r="N2354">
            <v>1</v>
          </cell>
        </row>
        <row r="2355">
          <cell r="M2355" t="str">
            <v>053206</v>
          </cell>
          <cell r="N2355">
            <v>1</v>
          </cell>
        </row>
        <row r="2356">
          <cell r="M2356" t="str">
            <v>053306</v>
          </cell>
          <cell r="N2356">
            <v>1</v>
          </cell>
        </row>
        <row r="2357">
          <cell r="M2357" t="str">
            <v>053306</v>
          </cell>
          <cell r="N2357">
            <v>1</v>
          </cell>
        </row>
        <row r="2358">
          <cell r="M2358" t="str">
            <v>053306</v>
          </cell>
          <cell r="N2358">
            <v>1</v>
          </cell>
        </row>
        <row r="2359">
          <cell r="M2359" t="str">
            <v>053406</v>
          </cell>
          <cell r="N2359">
            <v>1</v>
          </cell>
        </row>
        <row r="2360">
          <cell r="M2360" t="str">
            <v>053406</v>
          </cell>
          <cell r="N2360">
            <v>1</v>
          </cell>
        </row>
        <row r="2361">
          <cell r="M2361" t="str">
            <v>053504</v>
          </cell>
          <cell r="N2361">
            <v>1</v>
          </cell>
        </row>
        <row r="2362">
          <cell r="M2362">
            <v>0</v>
          </cell>
          <cell r="N2362">
            <v>0</v>
          </cell>
        </row>
        <row r="2363">
          <cell r="M2363">
            <v>0</v>
          </cell>
          <cell r="N2363">
            <v>0</v>
          </cell>
        </row>
        <row r="2364">
          <cell r="M2364" t="str">
            <v>053604</v>
          </cell>
          <cell r="N2364">
            <v>1</v>
          </cell>
        </row>
        <row r="2365">
          <cell r="M2365" t="str">
            <v>053604</v>
          </cell>
          <cell r="N2365">
            <v>1</v>
          </cell>
        </row>
        <row r="2366">
          <cell r="M2366" t="str">
            <v>053706</v>
          </cell>
          <cell r="N2366">
            <v>1</v>
          </cell>
        </row>
        <row r="2367">
          <cell r="M2367" t="str">
            <v>053706</v>
          </cell>
          <cell r="N2367">
            <v>1</v>
          </cell>
        </row>
        <row r="2368">
          <cell r="M2368">
            <v>0</v>
          </cell>
          <cell r="N2368">
            <v>0</v>
          </cell>
        </row>
        <row r="2369">
          <cell r="M2369" t="str">
            <v>053806</v>
          </cell>
          <cell r="N2369">
            <v>1</v>
          </cell>
        </row>
        <row r="2370">
          <cell r="M2370" t="str">
            <v>053806</v>
          </cell>
          <cell r="N2370">
            <v>1</v>
          </cell>
        </row>
        <row r="2371">
          <cell r="M2371" t="str">
            <v>053904</v>
          </cell>
          <cell r="N2371">
            <v>1</v>
          </cell>
        </row>
        <row r="2372">
          <cell r="M2372" t="str">
            <v>053904</v>
          </cell>
          <cell r="N2372">
            <v>1</v>
          </cell>
        </row>
        <row r="2373">
          <cell r="M2373" t="str">
            <v>054006</v>
          </cell>
          <cell r="N2373">
            <v>1</v>
          </cell>
        </row>
        <row r="2374">
          <cell r="M2374" t="str">
            <v>054006</v>
          </cell>
          <cell r="N2374">
            <v>1</v>
          </cell>
        </row>
        <row r="2375">
          <cell r="M2375" t="str">
            <v>054104</v>
          </cell>
          <cell r="N2375">
            <v>1</v>
          </cell>
        </row>
        <row r="2376">
          <cell r="M2376" t="str">
            <v>054104</v>
          </cell>
          <cell r="N2376">
            <v>1</v>
          </cell>
        </row>
        <row r="2377">
          <cell r="M2377">
            <v>0</v>
          </cell>
          <cell r="N2377">
            <v>0</v>
          </cell>
        </row>
        <row r="2378">
          <cell r="M2378" t="str">
            <v>054204</v>
          </cell>
          <cell r="N2378">
            <v>1</v>
          </cell>
        </row>
        <row r="2379">
          <cell r="M2379">
            <v>0</v>
          </cell>
          <cell r="N2379">
            <v>0</v>
          </cell>
        </row>
        <row r="2380">
          <cell r="M2380">
            <v>0</v>
          </cell>
          <cell r="N2380">
            <v>0</v>
          </cell>
        </row>
        <row r="2381">
          <cell r="M2381" t="str">
            <v>054304</v>
          </cell>
          <cell r="N2381">
            <v>1</v>
          </cell>
        </row>
        <row r="2382">
          <cell r="M2382" t="str">
            <v>054304</v>
          </cell>
          <cell r="N2382">
            <v>1</v>
          </cell>
        </row>
        <row r="2383">
          <cell r="M2383" t="str">
            <v>054304</v>
          </cell>
          <cell r="N2383">
            <v>1</v>
          </cell>
        </row>
        <row r="2384">
          <cell r="M2384">
            <v>0</v>
          </cell>
          <cell r="N2384">
            <v>0</v>
          </cell>
        </row>
        <row r="2385">
          <cell r="M2385">
            <v>0</v>
          </cell>
          <cell r="N2385">
            <v>0</v>
          </cell>
        </row>
        <row r="2386">
          <cell r="M2386" t="str">
            <v>054306</v>
          </cell>
          <cell r="N2386">
            <v>1</v>
          </cell>
        </row>
        <row r="2387">
          <cell r="M2387" t="str">
            <v>054306</v>
          </cell>
          <cell r="N2387">
            <v>1</v>
          </cell>
        </row>
        <row r="2388">
          <cell r="M2388" t="str">
            <v>054306</v>
          </cell>
          <cell r="N2388">
            <v>1</v>
          </cell>
        </row>
        <row r="2389">
          <cell r="M2389" t="str">
            <v>054306</v>
          </cell>
          <cell r="N2389">
            <v>1</v>
          </cell>
        </row>
        <row r="2390">
          <cell r="M2390" t="str">
            <v>054406</v>
          </cell>
          <cell r="N2390">
            <v>1</v>
          </cell>
        </row>
        <row r="2391">
          <cell r="M2391" t="str">
            <v>054706</v>
          </cell>
          <cell r="N2391">
            <v>1</v>
          </cell>
        </row>
        <row r="2392">
          <cell r="M2392" t="str">
            <v>054706</v>
          </cell>
          <cell r="N2392">
            <v>1</v>
          </cell>
        </row>
        <row r="2393">
          <cell r="M2393" t="str">
            <v>054706</v>
          </cell>
          <cell r="N2393">
            <v>1</v>
          </cell>
        </row>
        <row r="2394">
          <cell r="M2394" t="str">
            <v>054706</v>
          </cell>
          <cell r="N2394">
            <v>1</v>
          </cell>
        </row>
        <row r="2395">
          <cell r="M2395" t="str">
            <v>054706</v>
          </cell>
          <cell r="N2395">
            <v>1</v>
          </cell>
        </row>
        <row r="2396">
          <cell r="M2396" t="str">
            <v>054706</v>
          </cell>
          <cell r="N2396">
            <v>1</v>
          </cell>
        </row>
        <row r="2397">
          <cell r="M2397" t="str">
            <v>054706</v>
          </cell>
          <cell r="N2397">
            <v>1</v>
          </cell>
        </row>
        <row r="2398">
          <cell r="M2398" t="str">
            <v>054706</v>
          </cell>
          <cell r="N2398">
            <v>1</v>
          </cell>
        </row>
        <row r="2399">
          <cell r="M2399" t="str">
            <v>054909</v>
          </cell>
          <cell r="N2399">
            <v>0.3274782</v>
          </cell>
        </row>
        <row r="2400">
          <cell r="M2400" t="str">
            <v>054909</v>
          </cell>
          <cell r="N2400">
            <v>0.3274782</v>
          </cell>
        </row>
        <row r="2401">
          <cell r="M2401" t="str">
            <v>055301</v>
          </cell>
          <cell r="N2401">
            <v>0.1496912</v>
          </cell>
        </row>
        <row r="2402">
          <cell r="M2402" t="str">
            <v>055301</v>
          </cell>
          <cell r="N2402">
            <v>0.1496912</v>
          </cell>
        </row>
        <row r="2403">
          <cell r="M2403" t="str">
            <v>055301</v>
          </cell>
          <cell r="N2403">
            <v>1</v>
          </cell>
        </row>
        <row r="2404">
          <cell r="M2404">
            <v>0</v>
          </cell>
          <cell r="N2404">
            <v>0</v>
          </cell>
        </row>
        <row r="2405">
          <cell r="M2405" t="str">
            <v>057301</v>
          </cell>
          <cell r="N2405">
            <v>0.12676200000000001</v>
          </cell>
        </row>
        <row r="2406">
          <cell r="M2406" t="str">
            <v>057301</v>
          </cell>
          <cell r="N2406">
            <v>0.12676200000000001</v>
          </cell>
        </row>
        <row r="2407">
          <cell r="M2407" t="str">
            <v>057301</v>
          </cell>
          <cell r="N2407">
            <v>1</v>
          </cell>
        </row>
        <row r="2408">
          <cell r="M2408" t="str">
            <v>057802</v>
          </cell>
          <cell r="N2408">
            <v>1</v>
          </cell>
        </row>
        <row r="2409">
          <cell r="M2409" t="str">
            <v>057802</v>
          </cell>
          <cell r="N2409">
            <v>1</v>
          </cell>
        </row>
        <row r="2410">
          <cell r="M2410" t="str">
            <v>059201</v>
          </cell>
          <cell r="N2410">
            <v>1</v>
          </cell>
        </row>
        <row r="2411">
          <cell r="M2411" t="str">
            <v>059401</v>
          </cell>
          <cell r="N2411">
            <v>0.22898640000000001</v>
          </cell>
        </row>
        <row r="2412">
          <cell r="M2412" t="str">
            <v>059401</v>
          </cell>
          <cell r="N2412">
            <v>0.22898640000000001</v>
          </cell>
        </row>
        <row r="2413">
          <cell r="M2413" t="str">
            <v>059401</v>
          </cell>
          <cell r="N2413">
            <v>0.22898640000000001</v>
          </cell>
        </row>
        <row r="2414">
          <cell r="M2414" t="str">
            <v>059501</v>
          </cell>
          <cell r="N2414">
            <v>0.13750000000000001</v>
          </cell>
        </row>
        <row r="2415">
          <cell r="M2415" t="str">
            <v>059501</v>
          </cell>
          <cell r="N2415">
            <v>0.13750000000000001</v>
          </cell>
        </row>
        <row r="2416">
          <cell r="M2416" t="str">
            <v>059501</v>
          </cell>
          <cell r="N2416">
            <v>0.13750000000000001</v>
          </cell>
        </row>
        <row r="2417">
          <cell r="M2417" t="str">
            <v>060301</v>
          </cell>
          <cell r="N2417">
            <v>1</v>
          </cell>
        </row>
        <row r="2418">
          <cell r="M2418" t="str">
            <v>060301</v>
          </cell>
          <cell r="N2418">
            <v>1</v>
          </cell>
        </row>
        <row r="2419">
          <cell r="M2419" t="str">
            <v>060301</v>
          </cell>
          <cell r="N2419">
            <v>1</v>
          </cell>
        </row>
        <row r="2420">
          <cell r="M2420">
            <v>0</v>
          </cell>
          <cell r="N2420">
            <v>0</v>
          </cell>
        </row>
        <row r="2421">
          <cell r="M2421">
            <v>0</v>
          </cell>
          <cell r="N2421">
            <v>0</v>
          </cell>
        </row>
        <row r="2422">
          <cell r="M2422" t="str">
            <v>060301</v>
          </cell>
          <cell r="N2422">
            <v>0.55972069999999996</v>
          </cell>
        </row>
        <row r="2423">
          <cell r="M2423" t="str">
            <v>060401</v>
          </cell>
          <cell r="N2423">
            <v>0.625</v>
          </cell>
        </row>
        <row r="2424">
          <cell r="M2424" t="str">
            <v>060401</v>
          </cell>
          <cell r="N2424">
            <v>0.625</v>
          </cell>
        </row>
        <row r="2425">
          <cell r="M2425" t="str">
            <v>060401</v>
          </cell>
          <cell r="N2425">
            <v>1</v>
          </cell>
        </row>
        <row r="2426">
          <cell r="M2426" t="str">
            <v>060901</v>
          </cell>
          <cell r="N2426">
            <v>0.5</v>
          </cell>
        </row>
        <row r="2427">
          <cell r="M2427" t="str">
            <v>060901</v>
          </cell>
          <cell r="N2427">
            <v>0.5</v>
          </cell>
        </row>
        <row r="2428">
          <cell r="M2428" t="str">
            <v>060901</v>
          </cell>
          <cell r="N2428">
            <v>0.5</v>
          </cell>
        </row>
        <row r="2429">
          <cell r="M2429" t="str">
            <v>060901</v>
          </cell>
          <cell r="N2429">
            <v>0.5</v>
          </cell>
        </row>
        <row r="2430">
          <cell r="M2430" t="str">
            <v>060901</v>
          </cell>
          <cell r="N2430">
            <v>1</v>
          </cell>
        </row>
        <row r="2431">
          <cell r="M2431" t="str">
            <v>065406</v>
          </cell>
          <cell r="N2431">
            <v>1</v>
          </cell>
        </row>
        <row r="2432">
          <cell r="M2432" t="str">
            <v>065406</v>
          </cell>
          <cell r="N2432">
            <v>1</v>
          </cell>
        </row>
        <row r="2433">
          <cell r="M2433" t="str">
            <v>065506</v>
          </cell>
          <cell r="N2433">
            <v>1</v>
          </cell>
        </row>
        <row r="2434">
          <cell r="M2434" t="str">
            <v>065506</v>
          </cell>
          <cell r="N2434">
            <v>1</v>
          </cell>
        </row>
        <row r="2435">
          <cell r="M2435" t="str">
            <v>065606</v>
          </cell>
          <cell r="N2435">
            <v>1</v>
          </cell>
        </row>
        <row r="2436">
          <cell r="M2436" t="str">
            <v>065606</v>
          </cell>
          <cell r="N2436">
            <v>1</v>
          </cell>
        </row>
        <row r="2437">
          <cell r="M2437" t="str">
            <v>065606</v>
          </cell>
          <cell r="N2437">
            <v>1</v>
          </cell>
        </row>
        <row r="2438">
          <cell r="M2438" t="str">
            <v>065706</v>
          </cell>
          <cell r="N2438">
            <v>1</v>
          </cell>
        </row>
        <row r="2439">
          <cell r="M2439" t="str">
            <v>065806</v>
          </cell>
          <cell r="N2439">
            <v>1</v>
          </cell>
        </row>
        <row r="2440">
          <cell r="M2440" t="str">
            <v>065806</v>
          </cell>
          <cell r="N2440">
            <v>1</v>
          </cell>
        </row>
        <row r="2441">
          <cell r="M2441" t="str">
            <v>065806</v>
          </cell>
          <cell r="N2441">
            <v>1</v>
          </cell>
        </row>
        <row r="2442">
          <cell r="M2442" t="str">
            <v>065806</v>
          </cell>
          <cell r="N2442">
            <v>1</v>
          </cell>
        </row>
        <row r="2443">
          <cell r="M2443">
            <v>0</v>
          </cell>
          <cell r="N2443">
            <v>0</v>
          </cell>
        </row>
        <row r="2444">
          <cell r="M2444">
            <v>0</v>
          </cell>
          <cell r="N2444">
            <v>0</v>
          </cell>
        </row>
        <row r="2445">
          <cell r="M2445" t="str">
            <v>066106</v>
          </cell>
          <cell r="N2445">
            <v>0.605263</v>
          </cell>
        </row>
        <row r="2446">
          <cell r="M2446" t="str">
            <v>066106</v>
          </cell>
          <cell r="N2446">
            <v>0.605263</v>
          </cell>
        </row>
        <row r="2447">
          <cell r="M2447" t="str">
            <v>066106</v>
          </cell>
          <cell r="N2447">
            <v>0.605263</v>
          </cell>
        </row>
        <row r="2448">
          <cell r="M2448" t="str">
            <v>066106</v>
          </cell>
          <cell r="N2448">
            <v>0.605263</v>
          </cell>
        </row>
        <row r="2449">
          <cell r="M2449" t="str">
            <v>066106</v>
          </cell>
          <cell r="N2449">
            <v>1</v>
          </cell>
        </row>
        <row r="2450">
          <cell r="M2450" t="str">
            <v>066206</v>
          </cell>
          <cell r="N2450">
            <v>0.605263</v>
          </cell>
        </row>
        <row r="2451">
          <cell r="M2451" t="str">
            <v>066206</v>
          </cell>
          <cell r="N2451">
            <v>0.605263</v>
          </cell>
        </row>
        <row r="2452">
          <cell r="M2452" t="str">
            <v>066206</v>
          </cell>
          <cell r="N2452">
            <v>0.605263</v>
          </cell>
        </row>
        <row r="2453">
          <cell r="M2453" t="str">
            <v>066206</v>
          </cell>
          <cell r="N2453">
            <v>0.605263</v>
          </cell>
        </row>
        <row r="2454">
          <cell r="M2454" t="str">
            <v>066206</v>
          </cell>
          <cell r="N2454">
            <v>1</v>
          </cell>
        </row>
        <row r="2455">
          <cell r="M2455" t="str">
            <v>066301</v>
          </cell>
          <cell r="N2455">
            <v>0.66273470000000001</v>
          </cell>
        </row>
        <row r="2456">
          <cell r="M2456" t="str">
            <v>066301</v>
          </cell>
          <cell r="N2456">
            <v>0.66273470000000001</v>
          </cell>
        </row>
        <row r="2457">
          <cell r="M2457" t="str">
            <v>066309</v>
          </cell>
          <cell r="N2457">
            <v>0.66273470000000001</v>
          </cell>
        </row>
        <row r="2458">
          <cell r="M2458" t="str">
            <v>066309</v>
          </cell>
          <cell r="N2458">
            <v>0.66273470000000001</v>
          </cell>
        </row>
        <row r="2459">
          <cell r="M2459">
            <v>0</v>
          </cell>
          <cell r="N2459">
            <v>0</v>
          </cell>
        </row>
        <row r="2460">
          <cell r="M2460">
            <v>0</v>
          </cell>
          <cell r="N2460">
            <v>0</v>
          </cell>
        </row>
        <row r="2461">
          <cell r="M2461" t="str">
            <v>066403</v>
          </cell>
          <cell r="N2461">
            <v>0.57796599999999998</v>
          </cell>
        </row>
        <row r="2462">
          <cell r="M2462" t="str">
            <v>066403</v>
          </cell>
          <cell r="N2462">
            <v>0.57796599999999998</v>
          </cell>
        </row>
        <row r="2463">
          <cell r="M2463" t="str">
            <v>066403</v>
          </cell>
          <cell r="N2463">
            <v>0.57796599999999998</v>
          </cell>
        </row>
        <row r="2464">
          <cell r="M2464" t="str">
            <v>066403</v>
          </cell>
          <cell r="N2464">
            <v>0.57796599999999998</v>
          </cell>
        </row>
        <row r="2465">
          <cell r="M2465" t="str">
            <v>066403</v>
          </cell>
          <cell r="N2465">
            <v>0.57796599999999998</v>
          </cell>
        </row>
        <row r="2466">
          <cell r="M2466" t="str">
            <v>066403</v>
          </cell>
          <cell r="N2466">
            <v>0.57796599999999998</v>
          </cell>
        </row>
        <row r="2467">
          <cell r="M2467" t="str">
            <v>066403</v>
          </cell>
          <cell r="N2467">
            <v>0.57796599999999998</v>
          </cell>
        </row>
        <row r="2468">
          <cell r="M2468" t="str">
            <v>066403</v>
          </cell>
          <cell r="N2468">
            <v>0.57796599999999998</v>
          </cell>
        </row>
        <row r="2469">
          <cell r="M2469" t="str">
            <v>066403</v>
          </cell>
          <cell r="N2469">
            <v>0.57796599999999998</v>
          </cell>
        </row>
        <row r="2470">
          <cell r="M2470" t="str">
            <v>066403</v>
          </cell>
          <cell r="N2470">
            <v>1</v>
          </cell>
        </row>
        <row r="2471">
          <cell r="M2471">
            <v>0</v>
          </cell>
          <cell r="N2471">
            <v>0</v>
          </cell>
        </row>
        <row r="2472">
          <cell r="M2472" t="str">
            <v>066503</v>
          </cell>
          <cell r="N2472">
            <v>0.57796599999999998</v>
          </cell>
        </row>
        <row r="2473">
          <cell r="M2473" t="str">
            <v>066503</v>
          </cell>
          <cell r="N2473">
            <v>0.57796599999999998</v>
          </cell>
        </row>
        <row r="2474">
          <cell r="M2474" t="str">
            <v>066503</v>
          </cell>
          <cell r="N2474">
            <v>0.57796599999999998</v>
          </cell>
        </row>
        <row r="2475">
          <cell r="M2475" t="str">
            <v>066503</v>
          </cell>
          <cell r="N2475">
            <v>0.57796599999999998</v>
          </cell>
        </row>
        <row r="2476">
          <cell r="M2476" t="str">
            <v>066503</v>
          </cell>
          <cell r="N2476">
            <v>0.57796599999999998</v>
          </cell>
        </row>
        <row r="2477">
          <cell r="M2477" t="str">
            <v>066503</v>
          </cell>
          <cell r="N2477">
            <v>0.57796599999999998</v>
          </cell>
        </row>
        <row r="2478">
          <cell r="M2478" t="str">
            <v>066503</v>
          </cell>
          <cell r="N2478">
            <v>0.57796599999999998</v>
          </cell>
        </row>
        <row r="2479">
          <cell r="M2479" t="str">
            <v>066503</v>
          </cell>
          <cell r="N2479">
            <v>0.57796599999999998</v>
          </cell>
        </row>
        <row r="2480">
          <cell r="M2480" t="str">
            <v>066503</v>
          </cell>
          <cell r="N2480">
            <v>0.57796599999999998</v>
          </cell>
        </row>
        <row r="2481">
          <cell r="M2481" t="str">
            <v>066503</v>
          </cell>
          <cell r="N2481">
            <v>0.57796599999999998</v>
          </cell>
        </row>
        <row r="2482">
          <cell r="M2482" t="str">
            <v>066503</v>
          </cell>
          <cell r="N2482">
            <v>1</v>
          </cell>
        </row>
        <row r="2483">
          <cell r="M2483">
            <v>0</v>
          </cell>
          <cell r="N2483">
            <v>0</v>
          </cell>
        </row>
        <row r="2484">
          <cell r="M2484" t="str">
            <v>066702</v>
          </cell>
          <cell r="N2484">
            <v>0.66932570000000002</v>
          </cell>
        </row>
        <row r="2485">
          <cell r="M2485" t="str">
            <v>066702</v>
          </cell>
          <cell r="N2485">
            <v>0.66932570000000002</v>
          </cell>
        </row>
        <row r="2486">
          <cell r="M2486" t="str">
            <v>066702</v>
          </cell>
          <cell r="N2486">
            <v>0.66932570000000002</v>
          </cell>
        </row>
        <row r="2487">
          <cell r="M2487" t="str">
            <v>066702</v>
          </cell>
          <cell r="N2487">
            <v>0.66932570000000002</v>
          </cell>
        </row>
        <row r="2488">
          <cell r="M2488" t="str">
            <v>066702</v>
          </cell>
          <cell r="N2488">
            <v>0.66932570000000002</v>
          </cell>
        </row>
        <row r="2489">
          <cell r="M2489" t="str">
            <v>066702</v>
          </cell>
          <cell r="N2489">
            <v>0.66932570000000002</v>
          </cell>
        </row>
        <row r="2490">
          <cell r="M2490" t="str">
            <v>066702</v>
          </cell>
          <cell r="N2490">
            <v>0.66932570000000002</v>
          </cell>
        </row>
        <row r="2491">
          <cell r="M2491" t="str">
            <v>066702</v>
          </cell>
          <cell r="N2491">
            <v>0.66932570000000002</v>
          </cell>
        </row>
        <row r="2492">
          <cell r="M2492" t="str">
            <v>066702</v>
          </cell>
          <cell r="N2492">
            <v>0.66932570000000002</v>
          </cell>
        </row>
        <row r="2493">
          <cell r="M2493" t="str">
            <v>066702</v>
          </cell>
          <cell r="N2493">
            <v>0.66932570000000002</v>
          </cell>
        </row>
        <row r="2494">
          <cell r="M2494" t="str">
            <v>066702</v>
          </cell>
          <cell r="N2494">
            <v>0.66932570000000002</v>
          </cell>
        </row>
        <row r="2495">
          <cell r="M2495" t="str">
            <v>066702</v>
          </cell>
          <cell r="N2495">
            <v>1</v>
          </cell>
        </row>
        <row r="2496">
          <cell r="M2496">
            <v>0</v>
          </cell>
          <cell r="N2496">
            <v>0</v>
          </cell>
        </row>
        <row r="2497">
          <cell r="M2497" t="str">
            <v>066802</v>
          </cell>
          <cell r="N2497">
            <v>0.66932570000000002</v>
          </cell>
        </row>
        <row r="2498">
          <cell r="M2498" t="str">
            <v>066802</v>
          </cell>
          <cell r="N2498">
            <v>0.66932570000000002</v>
          </cell>
        </row>
        <row r="2499">
          <cell r="M2499" t="str">
            <v>066802</v>
          </cell>
          <cell r="N2499">
            <v>0.66932570000000002</v>
          </cell>
        </row>
        <row r="2500">
          <cell r="M2500" t="str">
            <v>066802</v>
          </cell>
          <cell r="N2500">
            <v>0.66932570000000002</v>
          </cell>
        </row>
        <row r="2501">
          <cell r="M2501" t="str">
            <v>066802</v>
          </cell>
          <cell r="N2501">
            <v>0.66932570000000002</v>
          </cell>
        </row>
        <row r="2502">
          <cell r="M2502" t="str">
            <v>066802</v>
          </cell>
          <cell r="N2502">
            <v>0.66932570000000002</v>
          </cell>
        </row>
        <row r="2503">
          <cell r="M2503" t="str">
            <v>066802</v>
          </cell>
          <cell r="N2503">
            <v>0.66932570000000002</v>
          </cell>
        </row>
        <row r="2504">
          <cell r="M2504" t="str">
            <v>066802</v>
          </cell>
          <cell r="N2504">
            <v>0.66932570000000002</v>
          </cell>
        </row>
        <row r="2505">
          <cell r="M2505" t="str">
            <v>066802</v>
          </cell>
          <cell r="N2505">
            <v>0.66932570000000002</v>
          </cell>
        </row>
        <row r="2506">
          <cell r="M2506" t="str">
            <v>066802</v>
          </cell>
          <cell r="N2506">
            <v>1</v>
          </cell>
        </row>
        <row r="2507">
          <cell r="M2507" t="str">
            <v>066902</v>
          </cell>
          <cell r="N2507">
            <v>0.66932570000000002</v>
          </cell>
        </row>
        <row r="2508">
          <cell r="M2508" t="str">
            <v>066902</v>
          </cell>
          <cell r="N2508">
            <v>0.66932570000000002</v>
          </cell>
        </row>
        <row r="2509">
          <cell r="M2509" t="str">
            <v>066902</v>
          </cell>
          <cell r="N2509">
            <v>0.66932570000000002</v>
          </cell>
        </row>
        <row r="2510">
          <cell r="M2510" t="str">
            <v>066902</v>
          </cell>
          <cell r="N2510">
            <v>0.66932570000000002</v>
          </cell>
        </row>
        <row r="2511">
          <cell r="M2511" t="str">
            <v>066902</v>
          </cell>
          <cell r="N2511">
            <v>0.66932570000000002</v>
          </cell>
        </row>
        <row r="2512">
          <cell r="M2512" t="str">
            <v>066902</v>
          </cell>
          <cell r="N2512">
            <v>0.66932570000000002</v>
          </cell>
        </row>
        <row r="2513">
          <cell r="M2513" t="str">
            <v>066902</v>
          </cell>
          <cell r="N2513">
            <v>0.66932570000000002</v>
          </cell>
        </row>
        <row r="2514">
          <cell r="M2514" t="str">
            <v>066902</v>
          </cell>
          <cell r="N2514">
            <v>0.66932570000000002</v>
          </cell>
        </row>
        <row r="2515">
          <cell r="M2515" t="str">
            <v>066902</v>
          </cell>
          <cell r="N2515">
            <v>0.66932570000000002</v>
          </cell>
        </row>
        <row r="2516">
          <cell r="M2516" t="str">
            <v>066902</v>
          </cell>
          <cell r="N2516">
            <v>0.66932570000000002</v>
          </cell>
        </row>
        <row r="2517">
          <cell r="M2517" t="str">
            <v>066902</v>
          </cell>
          <cell r="N2517">
            <v>1</v>
          </cell>
        </row>
        <row r="2518">
          <cell r="M2518">
            <v>0</v>
          </cell>
          <cell r="N2518">
            <v>0</v>
          </cell>
        </row>
        <row r="2519">
          <cell r="M2519" t="str">
            <v>067106</v>
          </cell>
          <cell r="N2519">
            <v>1</v>
          </cell>
        </row>
        <row r="2520">
          <cell r="M2520" t="str">
            <v>067106</v>
          </cell>
          <cell r="N2520">
            <v>1</v>
          </cell>
        </row>
        <row r="2521">
          <cell r="M2521" t="str">
            <v>067206</v>
          </cell>
          <cell r="N2521">
            <v>0.5</v>
          </cell>
        </row>
        <row r="2522">
          <cell r="M2522" t="str">
            <v>067206</v>
          </cell>
          <cell r="N2522">
            <v>0.5</v>
          </cell>
        </row>
        <row r="2523">
          <cell r="M2523" t="str">
            <v>067206</v>
          </cell>
          <cell r="N2523">
            <v>0.5</v>
          </cell>
        </row>
        <row r="2524">
          <cell r="M2524" t="str">
            <v>067206</v>
          </cell>
          <cell r="N2524">
            <v>0.5</v>
          </cell>
        </row>
        <row r="2525">
          <cell r="M2525" t="str">
            <v>067206</v>
          </cell>
          <cell r="N2525">
            <v>0.5</v>
          </cell>
        </row>
        <row r="2526">
          <cell r="M2526" t="str">
            <v>067206</v>
          </cell>
          <cell r="N2526">
            <v>1</v>
          </cell>
        </row>
        <row r="2527">
          <cell r="M2527" t="str">
            <v>067306</v>
          </cell>
          <cell r="N2527">
            <v>1</v>
          </cell>
        </row>
        <row r="2528">
          <cell r="M2528" t="str">
            <v>067306</v>
          </cell>
          <cell r="N2528">
            <v>1</v>
          </cell>
        </row>
        <row r="2529">
          <cell r="M2529" t="str">
            <v>067402</v>
          </cell>
          <cell r="N2529">
            <v>0.66932570000000002</v>
          </cell>
        </row>
        <row r="2530">
          <cell r="M2530" t="str">
            <v>067402</v>
          </cell>
          <cell r="N2530">
            <v>0.66932570000000002</v>
          </cell>
        </row>
        <row r="2531">
          <cell r="M2531" t="str">
            <v>067402</v>
          </cell>
          <cell r="N2531">
            <v>0.66932570000000002</v>
          </cell>
        </row>
        <row r="2532">
          <cell r="M2532" t="str">
            <v>067402</v>
          </cell>
          <cell r="N2532">
            <v>0.66932570000000002</v>
          </cell>
        </row>
        <row r="2533">
          <cell r="M2533" t="str">
            <v>067402</v>
          </cell>
          <cell r="N2533">
            <v>0.66932570000000002</v>
          </cell>
        </row>
        <row r="2534">
          <cell r="M2534" t="str">
            <v>067402</v>
          </cell>
          <cell r="N2534">
            <v>0.66932570000000002</v>
          </cell>
        </row>
        <row r="2535">
          <cell r="M2535" t="str">
            <v>067402</v>
          </cell>
          <cell r="N2535">
            <v>0.66932570000000002</v>
          </cell>
        </row>
        <row r="2536">
          <cell r="M2536" t="str">
            <v>067402</v>
          </cell>
          <cell r="N2536">
            <v>0.66932570000000002</v>
          </cell>
        </row>
        <row r="2537">
          <cell r="M2537" t="str">
            <v>067402</v>
          </cell>
          <cell r="N2537">
            <v>0.66932570000000002</v>
          </cell>
        </row>
        <row r="2538">
          <cell r="M2538" t="str">
            <v>067402</v>
          </cell>
          <cell r="N2538">
            <v>0.66932570000000002</v>
          </cell>
        </row>
        <row r="2539">
          <cell r="M2539" t="str">
            <v>067402</v>
          </cell>
          <cell r="N2539">
            <v>0.66932570000000002</v>
          </cell>
        </row>
        <row r="2540">
          <cell r="M2540" t="str">
            <v>067402</v>
          </cell>
          <cell r="N2540">
            <v>0.66932570000000002</v>
          </cell>
        </row>
        <row r="2541">
          <cell r="M2541" t="str">
            <v>067402</v>
          </cell>
          <cell r="N2541">
            <v>0.66932570000000002</v>
          </cell>
        </row>
        <row r="2542">
          <cell r="M2542" t="str">
            <v>067402</v>
          </cell>
          <cell r="N2542">
            <v>1</v>
          </cell>
        </row>
        <row r="2543">
          <cell r="M2543" t="str">
            <v>067704</v>
          </cell>
          <cell r="N2543">
            <v>1</v>
          </cell>
        </row>
        <row r="2544">
          <cell r="M2544" t="str">
            <v>067704</v>
          </cell>
          <cell r="N2544">
            <v>1</v>
          </cell>
        </row>
        <row r="2545">
          <cell r="M2545" t="str">
            <v>067704</v>
          </cell>
          <cell r="N2545">
            <v>1</v>
          </cell>
        </row>
        <row r="2546">
          <cell r="M2546" t="str">
            <v>067704</v>
          </cell>
          <cell r="N2546">
            <v>1</v>
          </cell>
        </row>
        <row r="2547">
          <cell r="M2547" t="str">
            <v>068004</v>
          </cell>
          <cell r="N2547">
            <v>1</v>
          </cell>
        </row>
        <row r="2548">
          <cell r="M2548" t="str">
            <v>068004</v>
          </cell>
          <cell r="N2548">
            <v>1</v>
          </cell>
        </row>
        <row r="2549">
          <cell r="M2549" t="str">
            <v>068004</v>
          </cell>
          <cell r="N2549">
            <v>1</v>
          </cell>
        </row>
        <row r="2550">
          <cell r="M2550" t="str">
            <v>068104</v>
          </cell>
          <cell r="N2550">
            <v>1</v>
          </cell>
        </row>
        <row r="2551">
          <cell r="M2551" t="str">
            <v>068104</v>
          </cell>
          <cell r="N2551">
            <v>1</v>
          </cell>
        </row>
        <row r="2552">
          <cell r="M2552" t="str">
            <v>068104</v>
          </cell>
          <cell r="N2552">
            <v>1</v>
          </cell>
        </row>
        <row r="2553">
          <cell r="M2553" t="str">
            <v>068104</v>
          </cell>
          <cell r="N2553">
            <v>1</v>
          </cell>
        </row>
        <row r="2554">
          <cell r="M2554" t="str">
            <v>068104</v>
          </cell>
          <cell r="N2554">
            <v>1</v>
          </cell>
        </row>
        <row r="2555">
          <cell r="M2555" t="str">
            <v>068104</v>
          </cell>
          <cell r="N2555">
            <v>1</v>
          </cell>
        </row>
        <row r="2556">
          <cell r="M2556" t="str">
            <v>068603</v>
          </cell>
          <cell r="N2556">
            <v>0.43809999999999999</v>
          </cell>
        </row>
        <row r="2557">
          <cell r="M2557" t="str">
            <v>068603</v>
          </cell>
          <cell r="N2557">
            <v>0.43809999999999999</v>
          </cell>
        </row>
        <row r="2558">
          <cell r="M2558" t="str">
            <v>068603</v>
          </cell>
          <cell r="N2558">
            <v>0.43809999999999999</v>
          </cell>
        </row>
        <row r="2559">
          <cell r="M2559" t="str">
            <v>068603</v>
          </cell>
          <cell r="N2559">
            <v>0.43809999999999999</v>
          </cell>
        </row>
        <row r="2560">
          <cell r="M2560">
            <v>0</v>
          </cell>
          <cell r="N2560">
            <v>0</v>
          </cell>
        </row>
        <row r="2561">
          <cell r="M2561" t="str">
            <v>068555</v>
          </cell>
          <cell r="N2561">
            <v>0.2697637</v>
          </cell>
        </row>
        <row r="2562">
          <cell r="M2562" t="str">
            <v>068555</v>
          </cell>
          <cell r="N2562">
            <v>0.2697637</v>
          </cell>
        </row>
        <row r="2563">
          <cell r="M2563">
            <v>0</v>
          </cell>
          <cell r="N2563">
            <v>0</v>
          </cell>
        </row>
        <row r="2564">
          <cell r="M2564">
            <v>0</v>
          </cell>
          <cell r="N2564">
            <v>0</v>
          </cell>
        </row>
        <row r="2565">
          <cell r="M2565">
            <v>0</v>
          </cell>
          <cell r="N2565">
            <v>0</v>
          </cell>
        </row>
        <row r="2566">
          <cell r="M2566" t="str">
            <v>068637</v>
          </cell>
          <cell r="N2566">
            <v>0.43809999999999999</v>
          </cell>
        </row>
        <row r="2567">
          <cell r="M2567" t="str">
            <v>068637</v>
          </cell>
          <cell r="N2567">
            <v>0.43809999999999999</v>
          </cell>
        </row>
        <row r="2568">
          <cell r="M2568" t="str">
            <v>068637</v>
          </cell>
          <cell r="N2568">
            <v>0.43809999999999999</v>
          </cell>
        </row>
        <row r="2569">
          <cell r="M2569">
            <v>0</v>
          </cell>
          <cell r="N2569">
            <v>0</v>
          </cell>
        </row>
        <row r="2570">
          <cell r="M2570" t="str">
            <v>069405</v>
          </cell>
          <cell r="N2570">
            <v>1</v>
          </cell>
        </row>
        <row r="2571">
          <cell r="M2571" t="str">
            <v>069505</v>
          </cell>
          <cell r="N2571">
            <v>1</v>
          </cell>
        </row>
        <row r="2572">
          <cell r="M2572" t="str">
            <v>069505</v>
          </cell>
          <cell r="N2572">
            <v>1</v>
          </cell>
        </row>
        <row r="2573">
          <cell r="M2573" t="str">
            <v>069705</v>
          </cell>
          <cell r="N2573">
            <v>1</v>
          </cell>
        </row>
        <row r="2574">
          <cell r="M2574" t="str">
            <v>069805</v>
          </cell>
          <cell r="N2574">
            <v>1</v>
          </cell>
        </row>
        <row r="2575">
          <cell r="M2575" t="str">
            <v>069841</v>
          </cell>
          <cell r="N2575">
            <v>1</v>
          </cell>
        </row>
        <row r="2576">
          <cell r="M2576" t="str">
            <v>069841</v>
          </cell>
          <cell r="N2576">
            <v>1</v>
          </cell>
        </row>
        <row r="2577">
          <cell r="M2577">
            <v>0</v>
          </cell>
          <cell r="N2577">
            <v>0</v>
          </cell>
        </row>
        <row r="2578">
          <cell r="M2578">
            <v>0</v>
          </cell>
          <cell r="N2578">
            <v>0</v>
          </cell>
        </row>
        <row r="2579">
          <cell r="M2579" t="str">
            <v>072301</v>
          </cell>
          <cell r="N2579">
            <v>0.53280499999999997</v>
          </cell>
        </row>
        <row r="2580">
          <cell r="M2580" t="str">
            <v>072301</v>
          </cell>
          <cell r="N2580">
            <v>0.53280499999999997</v>
          </cell>
        </row>
        <row r="2581">
          <cell r="M2581" t="str">
            <v>072301</v>
          </cell>
          <cell r="N2581">
            <v>0.53280499999999997</v>
          </cell>
        </row>
        <row r="2582">
          <cell r="M2582" t="str">
            <v>072301</v>
          </cell>
          <cell r="N2582">
            <v>0.53280499999999997</v>
          </cell>
        </row>
        <row r="2583">
          <cell r="M2583" t="str">
            <v>072301</v>
          </cell>
          <cell r="N2583">
            <v>1</v>
          </cell>
        </row>
        <row r="2584">
          <cell r="M2584" t="str">
            <v>072302</v>
          </cell>
          <cell r="N2584">
            <v>0.53280499999999997</v>
          </cell>
        </row>
        <row r="2585">
          <cell r="M2585" t="str">
            <v>072302</v>
          </cell>
          <cell r="N2585">
            <v>0.53280499999999997</v>
          </cell>
        </row>
        <row r="2586">
          <cell r="M2586" t="str">
            <v>072302</v>
          </cell>
          <cell r="N2586">
            <v>0.53280499999999997</v>
          </cell>
        </row>
        <row r="2587">
          <cell r="M2587" t="str">
            <v>072302</v>
          </cell>
          <cell r="N2587">
            <v>0.53280499999999997</v>
          </cell>
        </row>
        <row r="2588">
          <cell r="M2588" t="str">
            <v>072302</v>
          </cell>
          <cell r="N2588">
            <v>1</v>
          </cell>
        </row>
        <row r="2589">
          <cell r="M2589">
            <v>0</v>
          </cell>
          <cell r="N2589">
            <v>0</v>
          </cell>
        </row>
        <row r="2590">
          <cell r="M2590" t="str">
            <v>072401</v>
          </cell>
          <cell r="N2590">
            <v>0.53280499999999997</v>
          </cell>
        </row>
        <row r="2591">
          <cell r="M2591">
            <v>0</v>
          </cell>
          <cell r="N2591">
            <v>0</v>
          </cell>
        </row>
        <row r="2592">
          <cell r="M2592">
            <v>0</v>
          </cell>
          <cell r="N2592">
            <v>0</v>
          </cell>
        </row>
        <row r="2593">
          <cell r="M2593">
            <v>0</v>
          </cell>
          <cell r="N2593">
            <v>0</v>
          </cell>
        </row>
        <row r="2594">
          <cell r="M2594">
            <v>0</v>
          </cell>
          <cell r="N2594">
            <v>0</v>
          </cell>
        </row>
        <row r="2595">
          <cell r="M2595" t="str">
            <v>072402</v>
          </cell>
          <cell r="N2595">
            <v>0.53280499999999997</v>
          </cell>
        </row>
        <row r="2596">
          <cell r="M2596" t="str">
            <v>072402</v>
          </cell>
          <cell r="N2596">
            <v>0.53280499999999997</v>
          </cell>
        </row>
        <row r="2597">
          <cell r="M2597" t="str">
            <v>072402</v>
          </cell>
          <cell r="N2597">
            <v>0.53280499999999997</v>
          </cell>
        </row>
        <row r="2598">
          <cell r="M2598" t="str">
            <v>072402</v>
          </cell>
          <cell r="N2598">
            <v>0.53280499999999997</v>
          </cell>
        </row>
        <row r="2599">
          <cell r="M2599" t="str">
            <v>072402</v>
          </cell>
          <cell r="N2599">
            <v>0.53280499999999997</v>
          </cell>
        </row>
        <row r="2600">
          <cell r="M2600" t="str">
            <v>072402</v>
          </cell>
          <cell r="N2600">
            <v>0.53280499999999997</v>
          </cell>
        </row>
        <row r="2601">
          <cell r="M2601" t="str">
            <v>072402</v>
          </cell>
          <cell r="N2601">
            <v>0.53280499999999997</v>
          </cell>
        </row>
        <row r="2602">
          <cell r="M2602" t="str">
            <v>072402</v>
          </cell>
          <cell r="N2602">
            <v>0.53280499999999997</v>
          </cell>
        </row>
        <row r="2603">
          <cell r="M2603" t="str">
            <v>072402</v>
          </cell>
          <cell r="N2603">
            <v>1</v>
          </cell>
        </row>
        <row r="2604">
          <cell r="M2604" t="str">
            <v>073401</v>
          </cell>
          <cell r="N2604">
            <v>1</v>
          </cell>
        </row>
        <row r="2605">
          <cell r="M2605" t="str">
            <v>073502</v>
          </cell>
          <cell r="N2605">
            <v>1</v>
          </cell>
        </row>
        <row r="2606">
          <cell r="M2606" t="str">
            <v>073802</v>
          </cell>
          <cell r="N2606">
            <v>1</v>
          </cell>
        </row>
        <row r="2607">
          <cell r="M2607" t="str">
            <v>073802</v>
          </cell>
          <cell r="N2607">
            <v>1</v>
          </cell>
        </row>
        <row r="2608">
          <cell r="M2608" t="str">
            <v>073802</v>
          </cell>
          <cell r="N2608">
            <v>1</v>
          </cell>
        </row>
        <row r="2609">
          <cell r="M2609" t="str">
            <v>073830</v>
          </cell>
          <cell r="N2609">
            <v>1</v>
          </cell>
        </row>
        <row r="2610">
          <cell r="M2610" t="str">
            <v>075201</v>
          </cell>
          <cell r="N2610">
            <v>0.46875</v>
          </cell>
        </row>
        <row r="2611">
          <cell r="M2611" t="str">
            <v>075201</v>
          </cell>
          <cell r="N2611">
            <v>0.46875</v>
          </cell>
        </row>
        <row r="2612">
          <cell r="M2612" t="str">
            <v>075201</v>
          </cell>
          <cell r="N2612">
            <v>0.46875</v>
          </cell>
        </row>
        <row r="2613">
          <cell r="M2613" t="str">
            <v>075201</v>
          </cell>
          <cell r="N2613">
            <v>0.46875</v>
          </cell>
        </row>
        <row r="2614">
          <cell r="M2614" t="str">
            <v>075201</v>
          </cell>
          <cell r="N2614">
            <v>1</v>
          </cell>
        </row>
        <row r="2615">
          <cell r="M2615" t="str">
            <v>075502</v>
          </cell>
          <cell r="N2615">
            <v>0.43290000000000001</v>
          </cell>
        </row>
        <row r="2616">
          <cell r="M2616" t="str">
            <v>397001</v>
          </cell>
          <cell r="N2616">
            <v>0.43290000000000001</v>
          </cell>
        </row>
        <row r="2617">
          <cell r="M2617" t="str">
            <v>421301</v>
          </cell>
          <cell r="N2617">
            <v>0.43290000000000001</v>
          </cell>
        </row>
        <row r="2618">
          <cell r="M2618" t="str">
            <v>421302</v>
          </cell>
          <cell r="N2618">
            <v>0.43290000000000001</v>
          </cell>
        </row>
        <row r="2619">
          <cell r="M2619" t="str">
            <v>421401</v>
          </cell>
          <cell r="N2619">
            <v>0.43290000000000001</v>
          </cell>
        </row>
        <row r="2620">
          <cell r="M2620" t="str">
            <v>075502</v>
          </cell>
          <cell r="N2620">
            <v>0.43290000000000001</v>
          </cell>
        </row>
        <row r="2621">
          <cell r="M2621" t="str">
            <v>397001</v>
          </cell>
          <cell r="N2621">
            <v>0.43290000000000001</v>
          </cell>
        </row>
        <row r="2622">
          <cell r="M2622" t="str">
            <v>421301</v>
          </cell>
          <cell r="N2622">
            <v>0.43290000000000001</v>
          </cell>
        </row>
        <row r="2623">
          <cell r="M2623" t="str">
            <v>421302</v>
          </cell>
          <cell r="N2623">
            <v>0.43290000000000001</v>
          </cell>
        </row>
        <row r="2624">
          <cell r="M2624" t="str">
            <v>421401</v>
          </cell>
          <cell r="N2624">
            <v>0.43290000000000001</v>
          </cell>
        </row>
        <row r="2625">
          <cell r="M2625" t="str">
            <v>075502</v>
          </cell>
          <cell r="N2625">
            <v>0.43290000000000001</v>
          </cell>
        </row>
        <row r="2626">
          <cell r="M2626" t="str">
            <v>397001</v>
          </cell>
          <cell r="N2626">
            <v>0.43290000000000001</v>
          </cell>
        </row>
        <row r="2627">
          <cell r="M2627" t="str">
            <v>421301</v>
          </cell>
          <cell r="N2627">
            <v>0.43290000000000001</v>
          </cell>
        </row>
        <row r="2628">
          <cell r="M2628" t="str">
            <v>421302</v>
          </cell>
          <cell r="N2628">
            <v>0.43290000000000001</v>
          </cell>
        </row>
        <row r="2629">
          <cell r="M2629" t="str">
            <v>421401</v>
          </cell>
          <cell r="N2629">
            <v>0.43290000000000001</v>
          </cell>
        </row>
        <row r="2630">
          <cell r="M2630" t="str">
            <v>075502</v>
          </cell>
          <cell r="N2630">
            <v>1</v>
          </cell>
        </row>
        <row r="2631">
          <cell r="M2631">
            <v>0</v>
          </cell>
          <cell r="N2631">
            <v>0</v>
          </cell>
        </row>
        <row r="2632">
          <cell r="M2632" t="str">
            <v>080609</v>
          </cell>
          <cell r="N2632">
            <v>1</v>
          </cell>
        </row>
        <row r="2633">
          <cell r="M2633" t="str">
            <v>080702</v>
          </cell>
          <cell r="N2633">
            <v>1</v>
          </cell>
        </row>
        <row r="2634">
          <cell r="M2634" t="str">
            <v>080802</v>
          </cell>
          <cell r="N2634">
            <v>1</v>
          </cell>
        </row>
        <row r="2635">
          <cell r="M2635" t="str">
            <v>080910</v>
          </cell>
          <cell r="N2635">
            <v>1</v>
          </cell>
        </row>
        <row r="2636">
          <cell r="M2636" t="str">
            <v>080910</v>
          </cell>
          <cell r="N2636">
            <v>1</v>
          </cell>
        </row>
        <row r="2637">
          <cell r="M2637" t="str">
            <v>081010</v>
          </cell>
          <cell r="N2637">
            <v>1</v>
          </cell>
        </row>
        <row r="2638">
          <cell r="M2638" t="str">
            <v>081202</v>
          </cell>
          <cell r="N2638">
            <v>1</v>
          </cell>
        </row>
        <row r="2639">
          <cell r="M2639" t="str">
            <v>081202</v>
          </cell>
          <cell r="N2639">
            <v>1</v>
          </cell>
        </row>
        <row r="2640">
          <cell r="M2640" t="str">
            <v>081202</v>
          </cell>
          <cell r="N2640">
            <v>1</v>
          </cell>
        </row>
        <row r="2641">
          <cell r="M2641" t="str">
            <v>081202</v>
          </cell>
          <cell r="N2641">
            <v>1</v>
          </cell>
        </row>
        <row r="2642">
          <cell r="M2642" t="str">
            <v>081202</v>
          </cell>
          <cell r="N2642">
            <v>1</v>
          </cell>
        </row>
        <row r="2643">
          <cell r="M2643" t="str">
            <v>081310</v>
          </cell>
          <cell r="N2643">
            <v>1</v>
          </cell>
        </row>
        <row r="2644">
          <cell r="M2644" t="str">
            <v>081402</v>
          </cell>
          <cell r="N2644">
            <v>1</v>
          </cell>
        </row>
        <row r="2645">
          <cell r="M2645" t="str">
            <v>081502</v>
          </cell>
          <cell r="N2645">
            <v>1</v>
          </cell>
        </row>
        <row r="2646">
          <cell r="M2646" t="str">
            <v>081602</v>
          </cell>
          <cell r="N2646">
            <v>1</v>
          </cell>
        </row>
        <row r="2647">
          <cell r="M2647" t="str">
            <v>081701</v>
          </cell>
          <cell r="N2647">
            <v>1</v>
          </cell>
        </row>
        <row r="2648">
          <cell r="M2648" t="str">
            <v>081702</v>
          </cell>
          <cell r="N2648">
            <v>1</v>
          </cell>
        </row>
        <row r="2649">
          <cell r="M2649" t="str">
            <v>085403</v>
          </cell>
          <cell r="N2649">
            <v>0.68372500000000003</v>
          </cell>
        </row>
        <row r="2650">
          <cell r="M2650" t="str">
            <v>085403</v>
          </cell>
          <cell r="N2650">
            <v>0.68372500000000003</v>
          </cell>
        </row>
        <row r="2651">
          <cell r="M2651" t="str">
            <v>085403</v>
          </cell>
          <cell r="N2651">
            <v>0.68372500000000003</v>
          </cell>
        </row>
        <row r="2652">
          <cell r="M2652" t="str">
            <v>085403</v>
          </cell>
          <cell r="N2652">
            <v>0.68372500000000003</v>
          </cell>
        </row>
        <row r="2653">
          <cell r="M2653" t="str">
            <v>085403</v>
          </cell>
          <cell r="N2653">
            <v>0.68372500000000003</v>
          </cell>
        </row>
        <row r="2654">
          <cell r="M2654" t="str">
            <v>085403</v>
          </cell>
          <cell r="N2654">
            <v>0.68372500000000003</v>
          </cell>
        </row>
        <row r="2655">
          <cell r="M2655" t="str">
            <v>085403</v>
          </cell>
          <cell r="N2655">
            <v>0.68372500000000003</v>
          </cell>
        </row>
        <row r="2656">
          <cell r="M2656" t="str">
            <v>085403</v>
          </cell>
          <cell r="N2656">
            <v>0.68372500000000003</v>
          </cell>
        </row>
        <row r="2657">
          <cell r="M2657" t="str">
            <v>085403</v>
          </cell>
          <cell r="N2657">
            <v>0.68372500000000003</v>
          </cell>
        </row>
        <row r="2658">
          <cell r="M2658" t="str">
            <v>085403</v>
          </cell>
          <cell r="N2658">
            <v>1</v>
          </cell>
        </row>
        <row r="2659">
          <cell r="M2659" t="str">
            <v>085601</v>
          </cell>
          <cell r="N2659">
            <v>0.22898640000000001</v>
          </cell>
        </row>
        <row r="2660">
          <cell r="M2660">
            <v>0</v>
          </cell>
          <cell r="N2660">
            <v>0</v>
          </cell>
        </row>
        <row r="2661">
          <cell r="M2661" t="str">
            <v>085701</v>
          </cell>
          <cell r="N2661">
            <v>0.22898640000000001</v>
          </cell>
        </row>
        <row r="2662">
          <cell r="M2662" t="str">
            <v>086501</v>
          </cell>
          <cell r="N2662">
            <v>0.22898640000000001</v>
          </cell>
        </row>
        <row r="2663">
          <cell r="M2663">
            <v>0</v>
          </cell>
          <cell r="N2663">
            <v>0</v>
          </cell>
        </row>
        <row r="2664">
          <cell r="M2664" t="str">
            <v>086501</v>
          </cell>
          <cell r="N2664">
            <v>1</v>
          </cell>
        </row>
        <row r="2665">
          <cell r="M2665" t="str">
            <v>086701</v>
          </cell>
          <cell r="N2665">
            <v>0.22898640000000001</v>
          </cell>
        </row>
        <row r="2666">
          <cell r="M2666" t="str">
            <v>086701</v>
          </cell>
          <cell r="N2666">
            <v>1</v>
          </cell>
        </row>
        <row r="2667">
          <cell r="M2667" t="str">
            <v>087504</v>
          </cell>
          <cell r="N2667">
            <v>1</v>
          </cell>
        </row>
        <row r="2668">
          <cell r="M2668" t="str">
            <v>087504</v>
          </cell>
          <cell r="N2668">
            <v>1</v>
          </cell>
        </row>
        <row r="2669">
          <cell r="M2669" t="str">
            <v>087504</v>
          </cell>
          <cell r="N2669">
            <v>1</v>
          </cell>
        </row>
        <row r="2670">
          <cell r="M2670" t="str">
            <v>087504</v>
          </cell>
          <cell r="N2670">
            <v>1</v>
          </cell>
        </row>
        <row r="2671">
          <cell r="M2671">
            <v>0</v>
          </cell>
          <cell r="N2671">
            <v>0</v>
          </cell>
        </row>
        <row r="2672">
          <cell r="M2672" t="str">
            <v>087604</v>
          </cell>
          <cell r="N2672">
            <v>1</v>
          </cell>
        </row>
        <row r="2673">
          <cell r="M2673" t="str">
            <v>087604</v>
          </cell>
          <cell r="N2673">
            <v>1</v>
          </cell>
        </row>
        <row r="2674">
          <cell r="M2674">
            <v>0</v>
          </cell>
          <cell r="N2674">
            <v>0</v>
          </cell>
        </row>
        <row r="2675">
          <cell r="M2675" t="str">
            <v>087606</v>
          </cell>
          <cell r="N2675">
            <v>1</v>
          </cell>
        </row>
        <row r="2676">
          <cell r="M2676">
            <v>0</v>
          </cell>
          <cell r="N2676">
            <v>0</v>
          </cell>
        </row>
        <row r="2677">
          <cell r="M2677" t="str">
            <v>087806</v>
          </cell>
          <cell r="N2677">
            <v>1</v>
          </cell>
        </row>
        <row r="2678">
          <cell r="M2678" t="str">
            <v>087806</v>
          </cell>
          <cell r="N2678">
            <v>1</v>
          </cell>
        </row>
        <row r="2679">
          <cell r="M2679">
            <v>0</v>
          </cell>
          <cell r="N2679">
            <v>0</v>
          </cell>
        </row>
        <row r="2680">
          <cell r="M2680" t="str">
            <v>087846</v>
          </cell>
          <cell r="N2680">
            <v>1</v>
          </cell>
        </row>
        <row r="2681">
          <cell r="M2681">
            <v>0</v>
          </cell>
          <cell r="N2681">
            <v>0</v>
          </cell>
        </row>
        <row r="2682">
          <cell r="M2682">
            <v>0</v>
          </cell>
          <cell r="N2682">
            <v>0</v>
          </cell>
        </row>
        <row r="2683">
          <cell r="M2683">
            <v>0</v>
          </cell>
          <cell r="N2683">
            <v>0</v>
          </cell>
        </row>
        <row r="2684">
          <cell r="M2684">
            <v>0</v>
          </cell>
          <cell r="N2684">
            <v>0</v>
          </cell>
        </row>
        <row r="2685">
          <cell r="M2685" t="str">
            <v>087906</v>
          </cell>
          <cell r="N2685">
            <v>1</v>
          </cell>
        </row>
        <row r="2686">
          <cell r="M2686" t="str">
            <v>087906</v>
          </cell>
          <cell r="N2686">
            <v>1</v>
          </cell>
        </row>
        <row r="2687">
          <cell r="M2687" t="str">
            <v>088006</v>
          </cell>
          <cell r="N2687">
            <v>1</v>
          </cell>
        </row>
        <row r="2688">
          <cell r="M2688" t="str">
            <v>088006</v>
          </cell>
          <cell r="N2688">
            <v>1</v>
          </cell>
        </row>
        <row r="2689">
          <cell r="M2689" t="str">
            <v>088006</v>
          </cell>
          <cell r="N2689">
            <v>1</v>
          </cell>
        </row>
        <row r="2690">
          <cell r="M2690" t="str">
            <v>088204</v>
          </cell>
          <cell r="N2690">
            <v>1</v>
          </cell>
        </row>
        <row r="2691">
          <cell r="M2691" t="str">
            <v>088306</v>
          </cell>
          <cell r="N2691">
            <v>1</v>
          </cell>
        </row>
        <row r="2692">
          <cell r="M2692" t="str">
            <v>088306</v>
          </cell>
          <cell r="N2692">
            <v>1</v>
          </cell>
        </row>
        <row r="2693">
          <cell r="M2693" t="str">
            <v>088404</v>
          </cell>
          <cell r="N2693">
            <v>1</v>
          </cell>
        </row>
        <row r="2694">
          <cell r="M2694" t="str">
            <v>088604</v>
          </cell>
          <cell r="N2694">
            <v>1</v>
          </cell>
        </row>
        <row r="2695">
          <cell r="M2695" t="str">
            <v>088604</v>
          </cell>
          <cell r="N2695">
            <v>1</v>
          </cell>
        </row>
        <row r="2696">
          <cell r="M2696" t="str">
            <v>088604</v>
          </cell>
          <cell r="N2696">
            <v>1</v>
          </cell>
        </row>
        <row r="2697">
          <cell r="M2697" t="str">
            <v>088604</v>
          </cell>
          <cell r="N2697">
            <v>1</v>
          </cell>
        </row>
        <row r="2698">
          <cell r="M2698" t="str">
            <v>088704</v>
          </cell>
          <cell r="N2698">
            <v>1</v>
          </cell>
        </row>
        <row r="2699">
          <cell r="M2699" t="str">
            <v>088904</v>
          </cell>
          <cell r="N2699">
            <v>1</v>
          </cell>
        </row>
        <row r="2700">
          <cell r="M2700" t="str">
            <v>088904</v>
          </cell>
          <cell r="N2700">
            <v>1</v>
          </cell>
        </row>
        <row r="2701">
          <cell r="M2701" t="str">
            <v>089004</v>
          </cell>
          <cell r="N2701">
            <v>1</v>
          </cell>
        </row>
        <row r="2702">
          <cell r="M2702" t="str">
            <v>089106</v>
          </cell>
          <cell r="N2702">
            <v>1</v>
          </cell>
        </row>
        <row r="2703">
          <cell r="M2703" t="str">
            <v>089106</v>
          </cell>
          <cell r="N2703">
            <v>1</v>
          </cell>
        </row>
        <row r="2704">
          <cell r="M2704" t="str">
            <v>089206</v>
          </cell>
          <cell r="N2704">
            <v>1</v>
          </cell>
        </row>
        <row r="2705">
          <cell r="M2705" t="str">
            <v>089206</v>
          </cell>
          <cell r="N2705">
            <v>1</v>
          </cell>
        </row>
        <row r="2706">
          <cell r="M2706" t="str">
            <v>089304</v>
          </cell>
          <cell r="N2706">
            <v>1</v>
          </cell>
        </row>
        <row r="2707">
          <cell r="M2707" t="str">
            <v>089404</v>
          </cell>
          <cell r="N2707">
            <v>1</v>
          </cell>
        </row>
        <row r="2708">
          <cell r="M2708" t="str">
            <v>089404</v>
          </cell>
          <cell r="N2708">
            <v>1</v>
          </cell>
        </row>
        <row r="2709">
          <cell r="M2709" t="str">
            <v>089404</v>
          </cell>
          <cell r="N2709">
            <v>1</v>
          </cell>
        </row>
        <row r="2710">
          <cell r="M2710" t="str">
            <v>089506</v>
          </cell>
          <cell r="N2710">
            <v>1</v>
          </cell>
        </row>
        <row r="2711">
          <cell r="M2711" t="str">
            <v>089604</v>
          </cell>
          <cell r="N2711">
            <v>1</v>
          </cell>
        </row>
        <row r="2712">
          <cell r="M2712" t="str">
            <v>089704</v>
          </cell>
          <cell r="N2712">
            <v>1</v>
          </cell>
        </row>
        <row r="2713">
          <cell r="M2713" t="str">
            <v>089704</v>
          </cell>
          <cell r="N2713">
            <v>1</v>
          </cell>
        </row>
        <row r="2714">
          <cell r="M2714">
            <v>0</v>
          </cell>
          <cell r="N2714">
            <v>0</v>
          </cell>
        </row>
        <row r="2715">
          <cell r="M2715">
            <v>0</v>
          </cell>
          <cell r="N2715">
            <v>0</v>
          </cell>
        </row>
        <row r="2716">
          <cell r="M2716" t="str">
            <v>089804</v>
          </cell>
          <cell r="N2716">
            <v>1</v>
          </cell>
        </row>
        <row r="2717">
          <cell r="M2717" t="str">
            <v>089804</v>
          </cell>
          <cell r="N2717">
            <v>1</v>
          </cell>
        </row>
        <row r="2718">
          <cell r="M2718" t="str">
            <v>089804</v>
          </cell>
          <cell r="N2718">
            <v>1</v>
          </cell>
        </row>
        <row r="2719">
          <cell r="M2719" t="str">
            <v>089804</v>
          </cell>
          <cell r="N2719">
            <v>1</v>
          </cell>
        </row>
        <row r="2720">
          <cell r="M2720" t="str">
            <v>089904</v>
          </cell>
          <cell r="N2720">
            <v>1</v>
          </cell>
        </row>
        <row r="2721">
          <cell r="M2721" t="str">
            <v>089904</v>
          </cell>
          <cell r="N2721">
            <v>1</v>
          </cell>
        </row>
        <row r="2722">
          <cell r="M2722" t="str">
            <v>089904</v>
          </cell>
          <cell r="N2722">
            <v>1</v>
          </cell>
        </row>
        <row r="2723">
          <cell r="M2723" t="str">
            <v>090104</v>
          </cell>
          <cell r="N2723">
            <v>1</v>
          </cell>
        </row>
        <row r="2724">
          <cell r="M2724" t="str">
            <v>090104</v>
          </cell>
          <cell r="N2724">
            <v>1</v>
          </cell>
        </row>
        <row r="2725">
          <cell r="M2725" t="str">
            <v>090104</v>
          </cell>
          <cell r="N2725">
            <v>1</v>
          </cell>
        </row>
        <row r="2726">
          <cell r="M2726" t="str">
            <v>090104</v>
          </cell>
          <cell r="N2726">
            <v>1</v>
          </cell>
        </row>
        <row r="2727">
          <cell r="M2727" t="str">
            <v>090206</v>
          </cell>
          <cell r="N2727">
            <v>1</v>
          </cell>
        </row>
        <row r="2728">
          <cell r="M2728" t="str">
            <v>090306</v>
          </cell>
          <cell r="N2728">
            <v>1</v>
          </cell>
        </row>
        <row r="2729">
          <cell r="M2729" t="str">
            <v>090306</v>
          </cell>
          <cell r="N2729">
            <v>1</v>
          </cell>
        </row>
        <row r="2730">
          <cell r="M2730" t="str">
            <v>090404</v>
          </cell>
          <cell r="N2730">
            <v>1</v>
          </cell>
        </row>
        <row r="2731">
          <cell r="M2731" t="str">
            <v>090606</v>
          </cell>
          <cell r="N2731">
            <v>1</v>
          </cell>
        </row>
        <row r="2732">
          <cell r="M2732" t="str">
            <v>090606</v>
          </cell>
          <cell r="N2732">
            <v>1</v>
          </cell>
        </row>
        <row r="2733">
          <cell r="M2733" t="str">
            <v>090804</v>
          </cell>
          <cell r="N2733">
            <v>1</v>
          </cell>
        </row>
        <row r="2734">
          <cell r="M2734" t="str">
            <v>090804</v>
          </cell>
          <cell r="N2734">
            <v>1</v>
          </cell>
        </row>
        <row r="2735">
          <cell r="M2735" t="str">
            <v>090804</v>
          </cell>
          <cell r="N2735">
            <v>1</v>
          </cell>
        </row>
        <row r="2736">
          <cell r="M2736">
            <v>0</v>
          </cell>
          <cell r="N2736">
            <v>0</v>
          </cell>
        </row>
        <row r="2737">
          <cell r="M2737">
            <v>0</v>
          </cell>
          <cell r="N2737">
            <v>0</v>
          </cell>
        </row>
        <row r="2738">
          <cell r="M2738" t="str">
            <v>091004</v>
          </cell>
          <cell r="N2738">
            <v>1</v>
          </cell>
        </row>
        <row r="2739">
          <cell r="M2739" t="str">
            <v>091004</v>
          </cell>
          <cell r="N2739">
            <v>1</v>
          </cell>
        </row>
        <row r="2740">
          <cell r="M2740" t="str">
            <v>091004</v>
          </cell>
          <cell r="N2740">
            <v>1</v>
          </cell>
        </row>
        <row r="2741">
          <cell r="M2741">
            <v>0</v>
          </cell>
          <cell r="N2741">
            <v>0</v>
          </cell>
        </row>
        <row r="2742">
          <cell r="M2742" t="str">
            <v>091006</v>
          </cell>
          <cell r="N2742">
            <v>1</v>
          </cell>
        </row>
        <row r="2743">
          <cell r="M2743" t="str">
            <v>091106</v>
          </cell>
          <cell r="N2743">
            <v>1</v>
          </cell>
        </row>
        <row r="2744">
          <cell r="M2744" t="str">
            <v>091206</v>
          </cell>
          <cell r="N2744">
            <v>1</v>
          </cell>
        </row>
        <row r="2745">
          <cell r="M2745" t="str">
            <v>091206</v>
          </cell>
          <cell r="N2745">
            <v>1</v>
          </cell>
        </row>
        <row r="2746">
          <cell r="M2746" t="str">
            <v>091604</v>
          </cell>
          <cell r="N2746">
            <v>1</v>
          </cell>
        </row>
        <row r="2747">
          <cell r="M2747" t="str">
            <v>091606</v>
          </cell>
          <cell r="N2747">
            <v>1</v>
          </cell>
        </row>
        <row r="2748">
          <cell r="M2748" t="str">
            <v>091606</v>
          </cell>
          <cell r="N2748">
            <v>1</v>
          </cell>
        </row>
        <row r="2749">
          <cell r="M2749" t="str">
            <v>091706</v>
          </cell>
          <cell r="N2749">
            <v>1</v>
          </cell>
        </row>
        <row r="2750">
          <cell r="M2750" t="str">
            <v>091804</v>
          </cell>
          <cell r="N2750">
            <v>1</v>
          </cell>
        </row>
        <row r="2751">
          <cell r="M2751" t="str">
            <v>091804</v>
          </cell>
          <cell r="N2751">
            <v>1</v>
          </cell>
        </row>
        <row r="2752">
          <cell r="M2752">
            <v>0</v>
          </cell>
          <cell r="N2752">
            <v>0</v>
          </cell>
        </row>
        <row r="2753">
          <cell r="M2753">
            <v>0</v>
          </cell>
          <cell r="N2753">
            <v>0</v>
          </cell>
        </row>
        <row r="2754">
          <cell r="M2754" t="str">
            <v>091806</v>
          </cell>
          <cell r="N2754">
            <v>1</v>
          </cell>
        </row>
        <row r="2755">
          <cell r="M2755" t="str">
            <v>091806</v>
          </cell>
          <cell r="N2755">
            <v>1</v>
          </cell>
        </row>
        <row r="2756">
          <cell r="M2756" t="str">
            <v>091806</v>
          </cell>
          <cell r="N2756">
            <v>1</v>
          </cell>
        </row>
        <row r="2757">
          <cell r="M2757">
            <v>0</v>
          </cell>
          <cell r="N2757">
            <v>0</v>
          </cell>
        </row>
        <row r="2758">
          <cell r="M2758">
            <v>0</v>
          </cell>
          <cell r="N2758">
            <v>0</v>
          </cell>
        </row>
        <row r="2759">
          <cell r="M2759" t="str">
            <v>091847</v>
          </cell>
          <cell r="N2759">
            <v>1</v>
          </cell>
        </row>
        <row r="2760">
          <cell r="M2760">
            <v>0</v>
          </cell>
          <cell r="N2760">
            <v>0</v>
          </cell>
        </row>
        <row r="2761">
          <cell r="M2761">
            <v>0</v>
          </cell>
          <cell r="N2761">
            <v>0</v>
          </cell>
        </row>
        <row r="2762">
          <cell r="M2762" t="str">
            <v>091906</v>
          </cell>
          <cell r="N2762">
            <v>1</v>
          </cell>
        </row>
        <row r="2763">
          <cell r="M2763" t="str">
            <v>091906</v>
          </cell>
          <cell r="N2763">
            <v>1</v>
          </cell>
        </row>
        <row r="2764">
          <cell r="M2764" t="str">
            <v>092006</v>
          </cell>
          <cell r="N2764">
            <v>1</v>
          </cell>
        </row>
        <row r="2765">
          <cell r="M2765" t="str">
            <v>092006</v>
          </cell>
          <cell r="N2765">
            <v>1</v>
          </cell>
        </row>
        <row r="2766">
          <cell r="M2766" t="str">
            <v>092006</v>
          </cell>
          <cell r="N2766">
            <v>1</v>
          </cell>
        </row>
        <row r="2767">
          <cell r="M2767" t="str">
            <v>092106</v>
          </cell>
          <cell r="N2767">
            <v>1</v>
          </cell>
        </row>
        <row r="2768">
          <cell r="M2768">
            <v>0</v>
          </cell>
          <cell r="N2768">
            <v>0</v>
          </cell>
        </row>
        <row r="2769">
          <cell r="M2769">
            <v>0</v>
          </cell>
          <cell r="N2769">
            <v>0</v>
          </cell>
        </row>
        <row r="2770">
          <cell r="M2770" t="str">
            <v>092206</v>
          </cell>
          <cell r="N2770">
            <v>1</v>
          </cell>
        </row>
        <row r="2771">
          <cell r="M2771" t="str">
            <v>092206</v>
          </cell>
          <cell r="N2771">
            <v>1</v>
          </cell>
        </row>
        <row r="2772">
          <cell r="M2772" t="str">
            <v>092306</v>
          </cell>
          <cell r="N2772">
            <v>1</v>
          </cell>
        </row>
        <row r="2773">
          <cell r="M2773" t="str">
            <v>092306</v>
          </cell>
          <cell r="N2773">
            <v>1</v>
          </cell>
        </row>
        <row r="2774">
          <cell r="M2774" t="str">
            <v>092406</v>
          </cell>
          <cell r="N2774">
            <v>1</v>
          </cell>
        </row>
        <row r="2775">
          <cell r="M2775" t="str">
            <v>092406</v>
          </cell>
          <cell r="N2775">
            <v>1</v>
          </cell>
        </row>
        <row r="2776">
          <cell r="M2776" t="str">
            <v>092506</v>
          </cell>
          <cell r="N2776">
            <v>1</v>
          </cell>
        </row>
        <row r="2777">
          <cell r="M2777" t="str">
            <v>092506</v>
          </cell>
          <cell r="N2777">
            <v>1</v>
          </cell>
        </row>
        <row r="2778">
          <cell r="M2778" t="str">
            <v>092606</v>
          </cell>
          <cell r="N2778">
            <v>1</v>
          </cell>
        </row>
        <row r="2779">
          <cell r="M2779" t="str">
            <v>092606</v>
          </cell>
          <cell r="N2779">
            <v>1</v>
          </cell>
        </row>
        <row r="2780">
          <cell r="M2780" t="str">
            <v>092706</v>
          </cell>
          <cell r="N2780">
            <v>1</v>
          </cell>
        </row>
        <row r="2781">
          <cell r="M2781" t="str">
            <v>092706</v>
          </cell>
          <cell r="N2781">
            <v>1</v>
          </cell>
        </row>
        <row r="2782">
          <cell r="M2782" t="str">
            <v>092806</v>
          </cell>
          <cell r="N2782">
            <v>1</v>
          </cell>
        </row>
        <row r="2783">
          <cell r="M2783" t="str">
            <v>092806</v>
          </cell>
          <cell r="N2783">
            <v>1</v>
          </cell>
        </row>
        <row r="2784">
          <cell r="M2784" t="str">
            <v>092906</v>
          </cell>
          <cell r="N2784">
            <v>1</v>
          </cell>
        </row>
        <row r="2785">
          <cell r="M2785" t="str">
            <v>092906</v>
          </cell>
          <cell r="N2785">
            <v>1</v>
          </cell>
        </row>
        <row r="2786">
          <cell r="M2786" t="str">
            <v>093906</v>
          </cell>
          <cell r="N2786">
            <v>1</v>
          </cell>
        </row>
        <row r="2787">
          <cell r="M2787" t="str">
            <v>093906</v>
          </cell>
          <cell r="N2787">
            <v>1</v>
          </cell>
        </row>
        <row r="2788">
          <cell r="M2788" t="str">
            <v>095405</v>
          </cell>
          <cell r="N2788">
            <v>1</v>
          </cell>
        </row>
        <row r="2789">
          <cell r="M2789" t="str">
            <v>099902</v>
          </cell>
          <cell r="N2789">
            <v>0.44392500000000001</v>
          </cell>
        </row>
        <row r="2790">
          <cell r="M2790" t="str">
            <v>099902</v>
          </cell>
          <cell r="N2790">
            <v>0.44392500000000001</v>
          </cell>
        </row>
        <row r="2791">
          <cell r="M2791" t="str">
            <v>099902</v>
          </cell>
          <cell r="N2791">
            <v>0.44392500000000001</v>
          </cell>
        </row>
        <row r="2792">
          <cell r="M2792" t="str">
            <v>099902</v>
          </cell>
          <cell r="N2792">
            <v>1</v>
          </cell>
        </row>
        <row r="2793">
          <cell r="M2793" t="str">
            <v>100002</v>
          </cell>
          <cell r="N2793">
            <v>0.44392500000000001</v>
          </cell>
        </row>
        <row r="2794">
          <cell r="M2794" t="str">
            <v>100002</v>
          </cell>
          <cell r="N2794">
            <v>0.44392500000000001</v>
          </cell>
        </row>
        <row r="2795">
          <cell r="M2795" t="str">
            <v>100002</v>
          </cell>
          <cell r="N2795">
            <v>0.44392500000000001</v>
          </cell>
        </row>
        <row r="2796">
          <cell r="M2796" t="str">
            <v>100002</v>
          </cell>
          <cell r="N2796">
            <v>0.44392500000000001</v>
          </cell>
        </row>
        <row r="2797">
          <cell r="M2797" t="str">
            <v>100002</v>
          </cell>
          <cell r="N2797">
            <v>0.44392500000000001</v>
          </cell>
        </row>
        <row r="2798">
          <cell r="M2798" t="str">
            <v>100002</v>
          </cell>
          <cell r="N2798">
            <v>1</v>
          </cell>
        </row>
        <row r="2799">
          <cell r="M2799" t="str">
            <v>101401</v>
          </cell>
          <cell r="N2799">
            <v>0.47766399999999998</v>
          </cell>
        </row>
        <row r="2800">
          <cell r="M2800" t="str">
            <v>101401</v>
          </cell>
          <cell r="N2800">
            <v>0.47766399999999998</v>
          </cell>
        </row>
        <row r="2801">
          <cell r="M2801" t="str">
            <v>101401</v>
          </cell>
          <cell r="N2801">
            <v>0.47766399999999998</v>
          </cell>
        </row>
        <row r="2802">
          <cell r="M2802" t="str">
            <v>101401</v>
          </cell>
          <cell r="N2802">
            <v>0.47766399999999998</v>
          </cell>
        </row>
        <row r="2803">
          <cell r="M2803" t="str">
            <v>101401</v>
          </cell>
          <cell r="N2803">
            <v>0.47766399999999998</v>
          </cell>
        </row>
        <row r="2804">
          <cell r="M2804" t="str">
            <v>101401</v>
          </cell>
          <cell r="N2804">
            <v>0.47766399999999998</v>
          </cell>
        </row>
        <row r="2805">
          <cell r="M2805" t="str">
            <v>101401</v>
          </cell>
          <cell r="N2805">
            <v>0.47766399999999998</v>
          </cell>
        </row>
        <row r="2806">
          <cell r="M2806" t="str">
            <v>101401</v>
          </cell>
          <cell r="N2806">
            <v>0.47766399999999998</v>
          </cell>
        </row>
        <row r="2807">
          <cell r="M2807" t="str">
            <v>101401</v>
          </cell>
          <cell r="N2807">
            <v>1</v>
          </cell>
        </row>
        <row r="2808">
          <cell r="M2808" t="str">
            <v>101501</v>
          </cell>
          <cell r="N2808">
            <v>0.49848799999999999</v>
          </cell>
        </row>
        <row r="2809">
          <cell r="M2809" t="str">
            <v>101501</v>
          </cell>
          <cell r="N2809">
            <v>0.49848799999999999</v>
          </cell>
        </row>
        <row r="2810">
          <cell r="M2810" t="str">
            <v>101601</v>
          </cell>
          <cell r="N2810">
            <v>0.47766399999999998</v>
          </cell>
        </row>
        <row r="2811">
          <cell r="M2811" t="str">
            <v>101601</v>
          </cell>
          <cell r="N2811">
            <v>0.47766399999999998</v>
          </cell>
        </row>
        <row r="2812">
          <cell r="M2812" t="str">
            <v>101601</v>
          </cell>
          <cell r="N2812">
            <v>0.47766399999999998</v>
          </cell>
        </row>
        <row r="2813">
          <cell r="M2813" t="str">
            <v>101601</v>
          </cell>
          <cell r="N2813">
            <v>0.47766399999999998</v>
          </cell>
        </row>
        <row r="2814">
          <cell r="M2814" t="str">
            <v>101601</v>
          </cell>
          <cell r="N2814">
            <v>0.47766399999999998</v>
          </cell>
        </row>
        <row r="2815">
          <cell r="M2815" t="str">
            <v>101601</v>
          </cell>
          <cell r="N2815">
            <v>0.47766399999999998</v>
          </cell>
        </row>
        <row r="2816">
          <cell r="M2816" t="str">
            <v>101601</v>
          </cell>
          <cell r="N2816">
            <v>0.47766399999999998</v>
          </cell>
        </row>
        <row r="2817">
          <cell r="M2817" t="str">
            <v>101601</v>
          </cell>
          <cell r="N2817">
            <v>0.47766399999999998</v>
          </cell>
        </row>
        <row r="2818">
          <cell r="M2818" t="str">
            <v>101601</v>
          </cell>
          <cell r="N2818">
            <v>1</v>
          </cell>
        </row>
        <row r="2819">
          <cell r="M2819" t="str">
            <v>101801</v>
          </cell>
          <cell r="N2819">
            <v>0.47766399999999998</v>
          </cell>
        </row>
        <row r="2820">
          <cell r="M2820" t="str">
            <v>101801</v>
          </cell>
          <cell r="N2820">
            <v>0.47766399999999998</v>
          </cell>
        </row>
        <row r="2821">
          <cell r="M2821" t="str">
            <v>101801</v>
          </cell>
          <cell r="N2821">
            <v>0.47766399999999998</v>
          </cell>
        </row>
        <row r="2822">
          <cell r="M2822" t="str">
            <v>101801</v>
          </cell>
          <cell r="N2822">
            <v>0.47766399999999998</v>
          </cell>
        </row>
        <row r="2823">
          <cell r="M2823" t="str">
            <v>101801</v>
          </cell>
          <cell r="N2823">
            <v>0.47766399999999998</v>
          </cell>
        </row>
        <row r="2824">
          <cell r="M2824" t="str">
            <v>101801</v>
          </cell>
          <cell r="N2824">
            <v>0.47766399999999998</v>
          </cell>
        </row>
        <row r="2825">
          <cell r="M2825" t="str">
            <v>101801</v>
          </cell>
          <cell r="N2825">
            <v>0.47766399999999998</v>
          </cell>
        </row>
        <row r="2826">
          <cell r="M2826" t="str">
            <v>101801</v>
          </cell>
          <cell r="N2826">
            <v>0.47766399999999998</v>
          </cell>
        </row>
        <row r="2827">
          <cell r="M2827" t="str">
            <v>101801</v>
          </cell>
          <cell r="N2827">
            <v>1</v>
          </cell>
        </row>
        <row r="2828">
          <cell r="M2828" t="str">
            <v>101901</v>
          </cell>
          <cell r="N2828">
            <v>0.47766399999999998</v>
          </cell>
        </row>
        <row r="2829">
          <cell r="M2829" t="str">
            <v>101901</v>
          </cell>
          <cell r="N2829">
            <v>0.47766399999999998</v>
          </cell>
        </row>
        <row r="2830">
          <cell r="M2830" t="str">
            <v>101901</v>
          </cell>
          <cell r="N2830">
            <v>0.47766399999999998</v>
          </cell>
        </row>
        <row r="2831">
          <cell r="M2831" t="str">
            <v>101901</v>
          </cell>
          <cell r="N2831">
            <v>0.47766399999999998</v>
          </cell>
        </row>
        <row r="2832">
          <cell r="M2832" t="str">
            <v>101901</v>
          </cell>
          <cell r="N2832">
            <v>0.47766399999999998</v>
          </cell>
        </row>
        <row r="2833">
          <cell r="M2833" t="str">
            <v>101901</v>
          </cell>
          <cell r="N2833">
            <v>0.47766399999999998</v>
          </cell>
        </row>
        <row r="2834">
          <cell r="M2834" t="str">
            <v>101901</v>
          </cell>
          <cell r="N2834">
            <v>0.47766399999999998</v>
          </cell>
        </row>
        <row r="2835">
          <cell r="M2835" t="str">
            <v>101901</v>
          </cell>
          <cell r="N2835">
            <v>0.47766399999999998</v>
          </cell>
        </row>
        <row r="2836">
          <cell r="M2836" t="str">
            <v>101901</v>
          </cell>
          <cell r="N2836">
            <v>1</v>
          </cell>
        </row>
        <row r="2837">
          <cell r="M2837" t="str">
            <v>102001</v>
          </cell>
          <cell r="N2837">
            <v>0.49848799999999999</v>
          </cell>
        </row>
        <row r="2838">
          <cell r="M2838" t="str">
            <v>102001</v>
          </cell>
          <cell r="N2838">
            <v>0.49848799999999999</v>
          </cell>
        </row>
        <row r="2839">
          <cell r="M2839" t="str">
            <v>102101</v>
          </cell>
          <cell r="N2839">
            <v>0.47766399999999998</v>
          </cell>
        </row>
        <row r="2840">
          <cell r="M2840" t="str">
            <v>102101</v>
          </cell>
          <cell r="N2840">
            <v>0.47766399999999998</v>
          </cell>
        </row>
        <row r="2841">
          <cell r="M2841" t="str">
            <v>102101</v>
          </cell>
          <cell r="N2841">
            <v>0.47766399999999998</v>
          </cell>
        </row>
        <row r="2842">
          <cell r="M2842" t="str">
            <v>102101</v>
          </cell>
          <cell r="N2842">
            <v>0.47766399999999998</v>
          </cell>
        </row>
        <row r="2843">
          <cell r="M2843" t="str">
            <v>102101</v>
          </cell>
          <cell r="N2843">
            <v>0.47766399999999998</v>
          </cell>
        </row>
        <row r="2844">
          <cell r="M2844" t="str">
            <v>102101</v>
          </cell>
          <cell r="N2844">
            <v>0.47766399999999998</v>
          </cell>
        </row>
        <row r="2845">
          <cell r="M2845" t="str">
            <v>102101</v>
          </cell>
          <cell r="N2845">
            <v>0.47766399999999998</v>
          </cell>
        </row>
        <row r="2846">
          <cell r="M2846" t="str">
            <v>102101</v>
          </cell>
          <cell r="N2846">
            <v>0.47766399999999998</v>
          </cell>
        </row>
        <row r="2847">
          <cell r="M2847" t="str">
            <v>102101</v>
          </cell>
          <cell r="N2847">
            <v>1</v>
          </cell>
        </row>
        <row r="2848">
          <cell r="M2848" t="str">
            <v>102201</v>
          </cell>
          <cell r="N2848">
            <v>0.47766399999999998</v>
          </cell>
        </row>
        <row r="2849">
          <cell r="M2849" t="str">
            <v>102201</v>
          </cell>
          <cell r="N2849">
            <v>0.47766399999999998</v>
          </cell>
        </row>
        <row r="2850">
          <cell r="M2850" t="str">
            <v>102201</v>
          </cell>
          <cell r="N2850">
            <v>0.47766399999999998</v>
          </cell>
        </row>
        <row r="2851">
          <cell r="M2851" t="str">
            <v>102201</v>
          </cell>
          <cell r="N2851">
            <v>0.47766399999999998</v>
          </cell>
        </row>
        <row r="2852">
          <cell r="M2852" t="str">
            <v>102201</v>
          </cell>
          <cell r="N2852">
            <v>0.47766399999999998</v>
          </cell>
        </row>
        <row r="2853">
          <cell r="M2853" t="str">
            <v>102201</v>
          </cell>
          <cell r="N2853">
            <v>0.47766399999999998</v>
          </cell>
        </row>
        <row r="2854">
          <cell r="M2854" t="str">
            <v>102201</v>
          </cell>
          <cell r="N2854">
            <v>0.47766399999999998</v>
          </cell>
        </row>
        <row r="2855">
          <cell r="M2855" t="str">
            <v>102201</v>
          </cell>
          <cell r="N2855">
            <v>0.47766399999999998</v>
          </cell>
        </row>
        <row r="2856">
          <cell r="M2856" t="str">
            <v>102201</v>
          </cell>
          <cell r="N2856">
            <v>1</v>
          </cell>
        </row>
        <row r="2857">
          <cell r="M2857" t="str">
            <v>102501</v>
          </cell>
          <cell r="N2857">
            <v>0.47766399999999998</v>
          </cell>
        </row>
        <row r="2858">
          <cell r="M2858" t="str">
            <v>102501</v>
          </cell>
          <cell r="N2858">
            <v>0.47766399999999998</v>
          </cell>
        </row>
        <row r="2859">
          <cell r="M2859" t="str">
            <v>102501</v>
          </cell>
          <cell r="N2859">
            <v>0.47766399999999998</v>
          </cell>
        </row>
        <row r="2860">
          <cell r="M2860" t="str">
            <v>102501</v>
          </cell>
          <cell r="N2860">
            <v>0.47766399999999998</v>
          </cell>
        </row>
        <row r="2861">
          <cell r="M2861" t="str">
            <v>102501</v>
          </cell>
          <cell r="N2861">
            <v>0.47766399999999998</v>
          </cell>
        </row>
        <row r="2862">
          <cell r="M2862" t="str">
            <v>102501</v>
          </cell>
          <cell r="N2862">
            <v>0.47766399999999998</v>
          </cell>
        </row>
        <row r="2863">
          <cell r="M2863" t="str">
            <v>102501</v>
          </cell>
          <cell r="N2863">
            <v>0.47766399999999998</v>
          </cell>
        </row>
        <row r="2864">
          <cell r="M2864" t="str">
            <v>102501</v>
          </cell>
          <cell r="N2864">
            <v>0.47766399999999998</v>
          </cell>
        </row>
        <row r="2865">
          <cell r="M2865" t="str">
            <v>102501</v>
          </cell>
          <cell r="N2865">
            <v>1</v>
          </cell>
        </row>
        <row r="2866">
          <cell r="M2866" t="str">
            <v>102601</v>
          </cell>
          <cell r="N2866">
            <v>0.47766399999999998</v>
          </cell>
        </row>
        <row r="2867">
          <cell r="M2867" t="str">
            <v>102601</v>
          </cell>
          <cell r="N2867">
            <v>0.47766399999999998</v>
          </cell>
        </row>
        <row r="2868">
          <cell r="M2868" t="str">
            <v>102601</v>
          </cell>
          <cell r="N2868">
            <v>0.47766399999999998</v>
          </cell>
        </row>
        <row r="2869">
          <cell r="M2869" t="str">
            <v>102601</v>
          </cell>
          <cell r="N2869">
            <v>0.47766399999999998</v>
          </cell>
        </row>
        <row r="2870">
          <cell r="M2870" t="str">
            <v>102601</v>
          </cell>
          <cell r="N2870">
            <v>0.47766399999999998</v>
          </cell>
        </row>
        <row r="2871">
          <cell r="M2871" t="str">
            <v>102601</v>
          </cell>
          <cell r="N2871">
            <v>0.47766399999999998</v>
          </cell>
        </row>
        <row r="2872">
          <cell r="M2872" t="str">
            <v>102601</v>
          </cell>
          <cell r="N2872">
            <v>0.47766399999999998</v>
          </cell>
        </row>
        <row r="2873">
          <cell r="M2873" t="str">
            <v>102601</v>
          </cell>
          <cell r="N2873">
            <v>0.47766399999999998</v>
          </cell>
        </row>
        <row r="2874">
          <cell r="M2874" t="str">
            <v>102601</v>
          </cell>
          <cell r="N2874">
            <v>1</v>
          </cell>
        </row>
        <row r="2875">
          <cell r="M2875">
            <v>0</v>
          </cell>
          <cell r="N2875">
            <v>0</v>
          </cell>
        </row>
        <row r="2876">
          <cell r="M2876" t="str">
            <v>102801</v>
          </cell>
          <cell r="N2876">
            <v>0.47856700000000002</v>
          </cell>
        </row>
        <row r="2877">
          <cell r="M2877" t="str">
            <v>102801</v>
          </cell>
          <cell r="N2877">
            <v>0.47856700000000002</v>
          </cell>
        </row>
        <row r="2878">
          <cell r="M2878" t="str">
            <v>102801</v>
          </cell>
          <cell r="N2878">
            <v>0.47856700000000002</v>
          </cell>
        </row>
        <row r="2879">
          <cell r="M2879" t="str">
            <v>102801</v>
          </cell>
          <cell r="N2879">
            <v>0.47856700000000002</v>
          </cell>
        </row>
        <row r="2880">
          <cell r="M2880" t="str">
            <v>102801</v>
          </cell>
          <cell r="N2880">
            <v>1</v>
          </cell>
        </row>
        <row r="2881">
          <cell r="M2881" t="str">
            <v>102901</v>
          </cell>
          <cell r="N2881">
            <v>0.47856700000000002</v>
          </cell>
        </row>
        <row r="2882">
          <cell r="M2882" t="str">
            <v>102901</v>
          </cell>
          <cell r="N2882">
            <v>0.47856700000000002</v>
          </cell>
        </row>
        <row r="2883">
          <cell r="M2883" t="str">
            <v>102901</v>
          </cell>
          <cell r="N2883">
            <v>0.47856700000000002</v>
          </cell>
        </row>
        <row r="2884">
          <cell r="M2884" t="str">
            <v>102901</v>
          </cell>
          <cell r="N2884">
            <v>1</v>
          </cell>
        </row>
        <row r="2885">
          <cell r="M2885" t="str">
            <v>103001</v>
          </cell>
          <cell r="N2885">
            <v>0.47856700000000002</v>
          </cell>
        </row>
        <row r="2886">
          <cell r="M2886" t="str">
            <v>103001</v>
          </cell>
          <cell r="N2886">
            <v>0.47856700000000002</v>
          </cell>
        </row>
        <row r="2887">
          <cell r="M2887" t="str">
            <v>103001</v>
          </cell>
          <cell r="N2887">
            <v>0.47856700000000002</v>
          </cell>
        </row>
        <row r="2888">
          <cell r="M2888" t="str">
            <v>103001</v>
          </cell>
          <cell r="N2888">
            <v>1</v>
          </cell>
        </row>
        <row r="2889">
          <cell r="M2889" t="str">
            <v>103101</v>
          </cell>
          <cell r="N2889">
            <v>0.47856700000000002</v>
          </cell>
        </row>
        <row r="2890">
          <cell r="M2890" t="str">
            <v>103101</v>
          </cell>
          <cell r="N2890">
            <v>0.47856700000000002</v>
          </cell>
        </row>
        <row r="2891">
          <cell r="M2891" t="str">
            <v>103101</v>
          </cell>
          <cell r="N2891">
            <v>0.47856700000000002</v>
          </cell>
        </row>
        <row r="2892">
          <cell r="M2892" t="str">
            <v>103101</v>
          </cell>
          <cell r="N2892">
            <v>0.47856700000000002</v>
          </cell>
        </row>
        <row r="2893">
          <cell r="M2893" t="str">
            <v>103101</v>
          </cell>
          <cell r="N2893">
            <v>1</v>
          </cell>
        </row>
        <row r="2894">
          <cell r="M2894">
            <v>0</v>
          </cell>
          <cell r="N2894">
            <v>0</v>
          </cell>
        </row>
        <row r="2895">
          <cell r="M2895">
            <v>0</v>
          </cell>
          <cell r="N2895">
            <v>0</v>
          </cell>
        </row>
        <row r="2896">
          <cell r="M2896" t="str">
            <v>103301</v>
          </cell>
          <cell r="N2896">
            <v>0.29405009999999998</v>
          </cell>
        </row>
        <row r="2897">
          <cell r="M2897" t="str">
            <v>103301</v>
          </cell>
          <cell r="N2897">
            <v>0.29405009999999998</v>
          </cell>
        </row>
        <row r="2898">
          <cell r="M2898" t="str">
            <v>103301</v>
          </cell>
          <cell r="N2898">
            <v>0.29405009999999998</v>
          </cell>
        </row>
        <row r="2899">
          <cell r="M2899" t="str">
            <v>103301</v>
          </cell>
          <cell r="N2899">
            <v>1</v>
          </cell>
        </row>
        <row r="2900">
          <cell r="M2900" t="str">
            <v>103602</v>
          </cell>
          <cell r="N2900">
            <v>1</v>
          </cell>
        </row>
        <row r="2901">
          <cell r="M2901" t="str">
            <v>103602</v>
          </cell>
          <cell r="N2901">
            <v>1</v>
          </cell>
        </row>
        <row r="2902">
          <cell r="M2902">
            <v>0</v>
          </cell>
          <cell r="N2902">
            <v>0</v>
          </cell>
        </row>
        <row r="2903">
          <cell r="M2903">
            <v>0</v>
          </cell>
          <cell r="N2903">
            <v>0</v>
          </cell>
        </row>
        <row r="2904">
          <cell r="M2904">
            <v>0</v>
          </cell>
          <cell r="N2904">
            <v>0</v>
          </cell>
        </row>
        <row r="2905">
          <cell r="M2905">
            <v>0</v>
          </cell>
          <cell r="N2905">
            <v>0</v>
          </cell>
        </row>
        <row r="2906">
          <cell r="M2906">
            <v>0</v>
          </cell>
          <cell r="N2906">
            <v>0</v>
          </cell>
        </row>
        <row r="2907">
          <cell r="M2907">
            <v>0</v>
          </cell>
          <cell r="N2907">
            <v>0</v>
          </cell>
        </row>
        <row r="2908">
          <cell r="M2908">
            <v>0</v>
          </cell>
          <cell r="N2908">
            <v>0</v>
          </cell>
        </row>
        <row r="2909">
          <cell r="M2909" t="str">
            <v>105301</v>
          </cell>
          <cell r="N2909">
            <v>1</v>
          </cell>
        </row>
        <row r="2910">
          <cell r="M2910">
            <v>0</v>
          </cell>
          <cell r="N2910">
            <v>0</v>
          </cell>
        </row>
        <row r="2911">
          <cell r="M2911">
            <v>0</v>
          </cell>
          <cell r="N2911">
            <v>0</v>
          </cell>
        </row>
        <row r="2912">
          <cell r="M2912">
            <v>0</v>
          </cell>
          <cell r="N2912">
            <v>0</v>
          </cell>
        </row>
        <row r="2913">
          <cell r="M2913" t="str">
            <v>105301</v>
          </cell>
          <cell r="N2913">
            <v>1</v>
          </cell>
        </row>
        <row r="2914">
          <cell r="M2914" t="str">
            <v>105301</v>
          </cell>
          <cell r="N2914">
            <v>1</v>
          </cell>
        </row>
        <row r="2915">
          <cell r="M2915" t="str">
            <v>105301</v>
          </cell>
          <cell r="N2915">
            <v>1</v>
          </cell>
        </row>
        <row r="2916">
          <cell r="M2916" t="str">
            <v>105301</v>
          </cell>
          <cell r="N2916">
            <v>1</v>
          </cell>
        </row>
        <row r="2917">
          <cell r="M2917" t="str">
            <v>105301</v>
          </cell>
          <cell r="N2917">
            <v>1</v>
          </cell>
        </row>
        <row r="2918">
          <cell r="M2918" t="str">
            <v>105401</v>
          </cell>
          <cell r="N2918">
            <v>0.62521210000000005</v>
          </cell>
        </row>
        <row r="2919">
          <cell r="M2919" t="str">
            <v>105401</v>
          </cell>
          <cell r="N2919">
            <v>0.62521210000000005</v>
          </cell>
        </row>
        <row r="2920">
          <cell r="M2920" t="str">
            <v>105401</v>
          </cell>
          <cell r="N2920">
            <v>0.62521210000000005</v>
          </cell>
        </row>
        <row r="2921">
          <cell r="M2921" t="str">
            <v>105401</v>
          </cell>
          <cell r="N2921">
            <v>0.62521210000000005</v>
          </cell>
        </row>
        <row r="2922">
          <cell r="M2922" t="str">
            <v>105401</v>
          </cell>
          <cell r="N2922">
            <v>0.62521210000000005</v>
          </cell>
        </row>
        <row r="2923">
          <cell r="M2923" t="str">
            <v>105401</v>
          </cell>
          <cell r="N2923">
            <v>0.62521210000000005</v>
          </cell>
        </row>
        <row r="2924">
          <cell r="M2924" t="str">
            <v>105401</v>
          </cell>
          <cell r="N2924">
            <v>0.62521210000000005</v>
          </cell>
        </row>
        <row r="2925">
          <cell r="M2925" t="str">
            <v>105401</v>
          </cell>
          <cell r="N2925">
            <v>0.62521210000000005</v>
          </cell>
        </row>
        <row r="2926">
          <cell r="M2926" t="str">
            <v>105401</v>
          </cell>
          <cell r="N2926">
            <v>1</v>
          </cell>
        </row>
        <row r="2927">
          <cell r="M2927">
            <v>0</v>
          </cell>
          <cell r="N2927">
            <v>0</v>
          </cell>
        </row>
        <row r="2928">
          <cell r="M2928">
            <v>0</v>
          </cell>
          <cell r="N2928">
            <v>0</v>
          </cell>
        </row>
        <row r="2929">
          <cell r="M2929">
            <v>0</v>
          </cell>
          <cell r="N2929">
            <v>0</v>
          </cell>
        </row>
        <row r="2930">
          <cell r="M2930" t="str">
            <v>105501</v>
          </cell>
          <cell r="N2930">
            <v>1</v>
          </cell>
        </row>
        <row r="2931">
          <cell r="M2931">
            <v>0</v>
          </cell>
          <cell r="N2931">
            <v>0</v>
          </cell>
        </row>
        <row r="2932">
          <cell r="M2932">
            <v>0</v>
          </cell>
          <cell r="N2932">
            <v>0</v>
          </cell>
        </row>
        <row r="2933">
          <cell r="M2933" t="str">
            <v>105501</v>
          </cell>
          <cell r="N2933">
            <v>0.62521210000000005</v>
          </cell>
        </row>
        <row r="2934">
          <cell r="M2934" t="str">
            <v>105501</v>
          </cell>
          <cell r="N2934">
            <v>0.62521210000000005</v>
          </cell>
        </row>
        <row r="2935">
          <cell r="M2935" t="str">
            <v>105501</v>
          </cell>
          <cell r="N2935">
            <v>0.62521210000000005</v>
          </cell>
        </row>
        <row r="2936">
          <cell r="M2936" t="str">
            <v>105501</v>
          </cell>
          <cell r="N2936">
            <v>0.62521210000000005</v>
          </cell>
        </row>
        <row r="2937">
          <cell r="M2937" t="str">
            <v>105501</v>
          </cell>
          <cell r="N2937">
            <v>0.62521210000000005</v>
          </cell>
        </row>
        <row r="2938">
          <cell r="M2938" t="str">
            <v>105501</v>
          </cell>
          <cell r="N2938">
            <v>0.62521210000000005</v>
          </cell>
        </row>
        <row r="2939">
          <cell r="M2939" t="str">
            <v>105501</v>
          </cell>
          <cell r="N2939">
            <v>0.62521210000000005</v>
          </cell>
        </row>
        <row r="2940">
          <cell r="M2940" t="str">
            <v>105501</v>
          </cell>
          <cell r="N2940">
            <v>0.62521210000000005</v>
          </cell>
        </row>
        <row r="2941">
          <cell r="M2941" t="str">
            <v>105501</v>
          </cell>
          <cell r="N2941">
            <v>0.62521210000000005</v>
          </cell>
        </row>
        <row r="2942">
          <cell r="M2942" t="str">
            <v>105501</v>
          </cell>
          <cell r="N2942">
            <v>0.62521210000000005</v>
          </cell>
        </row>
        <row r="2943">
          <cell r="M2943" t="str">
            <v>105501</v>
          </cell>
          <cell r="N2943">
            <v>0.62521210000000005</v>
          </cell>
        </row>
        <row r="2944">
          <cell r="M2944">
            <v>0</v>
          </cell>
          <cell r="N2944">
            <v>0</v>
          </cell>
        </row>
        <row r="2945">
          <cell r="M2945">
            <v>0</v>
          </cell>
          <cell r="N2945">
            <v>0</v>
          </cell>
        </row>
        <row r="2946">
          <cell r="M2946">
            <v>0</v>
          </cell>
          <cell r="N2946">
            <v>0</v>
          </cell>
        </row>
        <row r="2947">
          <cell r="M2947">
            <v>0</v>
          </cell>
          <cell r="N2947">
            <v>0</v>
          </cell>
        </row>
        <row r="2948">
          <cell r="M2948">
            <v>0</v>
          </cell>
          <cell r="N2948">
            <v>0</v>
          </cell>
        </row>
        <row r="2949">
          <cell r="M2949">
            <v>0</v>
          </cell>
          <cell r="N2949">
            <v>0</v>
          </cell>
        </row>
        <row r="2950">
          <cell r="M2950">
            <v>0</v>
          </cell>
          <cell r="N2950">
            <v>0</v>
          </cell>
        </row>
        <row r="2951">
          <cell r="M2951">
            <v>0</v>
          </cell>
          <cell r="N2951">
            <v>0</v>
          </cell>
        </row>
        <row r="2952">
          <cell r="M2952" t="str">
            <v>105801</v>
          </cell>
          <cell r="N2952">
            <v>1</v>
          </cell>
        </row>
        <row r="2953">
          <cell r="M2953">
            <v>0</v>
          </cell>
          <cell r="N2953">
            <v>0</v>
          </cell>
        </row>
        <row r="2954">
          <cell r="M2954">
            <v>0</v>
          </cell>
          <cell r="N2954">
            <v>0</v>
          </cell>
        </row>
        <row r="2955">
          <cell r="M2955">
            <v>0</v>
          </cell>
          <cell r="N2955">
            <v>0</v>
          </cell>
        </row>
        <row r="2956">
          <cell r="M2956">
            <v>0</v>
          </cell>
          <cell r="N2956">
            <v>0</v>
          </cell>
        </row>
        <row r="2957">
          <cell r="M2957">
            <v>0</v>
          </cell>
          <cell r="N2957">
            <v>0</v>
          </cell>
        </row>
        <row r="2958">
          <cell r="M2958" t="str">
            <v>105901</v>
          </cell>
          <cell r="N2958">
            <v>0.22898640000000001</v>
          </cell>
        </row>
        <row r="2959">
          <cell r="M2959">
            <v>0</v>
          </cell>
          <cell r="N2959">
            <v>0</v>
          </cell>
        </row>
        <row r="2960">
          <cell r="M2960">
            <v>0</v>
          </cell>
          <cell r="N2960">
            <v>0</v>
          </cell>
        </row>
        <row r="2961">
          <cell r="M2961">
            <v>0</v>
          </cell>
          <cell r="N2961">
            <v>0</v>
          </cell>
        </row>
        <row r="2962">
          <cell r="M2962">
            <v>0</v>
          </cell>
          <cell r="N2962">
            <v>0</v>
          </cell>
        </row>
        <row r="2963">
          <cell r="M2963">
            <v>0</v>
          </cell>
          <cell r="N2963">
            <v>0</v>
          </cell>
        </row>
        <row r="2964">
          <cell r="M2964">
            <v>0</v>
          </cell>
          <cell r="N2964">
            <v>0</v>
          </cell>
        </row>
        <row r="2965">
          <cell r="M2965" t="str">
            <v>106401</v>
          </cell>
          <cell r="N2965">
            <v>0.22898640000000001</v>
          </cell>
        </row>
        <row r="2966">
          <cell r="M2966" t="str">
            <v>106501</v>
          </cell>
          <cell r="N2966">
            <v>0.22898640000000001</v>
          </cell>
        </row>
        <row r="2967">
          <cell r="M2967" t="str">
            <v>106501</v>
          </cell>
          <cell r="N2967">
            <v>0.22898640000000001</v>
          </cell>
        </row>
        <row r="2968">
          <cell r="M2968">
            <v>0</v>
          </cell>
          <cell r="N2968">
            <v>0</v>
          </cell>
        </row>
        <row r="2969">
          <cell r="M2969">
            <v>0</v>
          </cell>
          <cell r="N2969">
            <v>0</v>
          </cell>
        </row>
        <row r="2970">
          <cell r="M2970" t="str">
            <v>106601</v>
          </cell>
          <cell r="N2970">
            <v>0.22898640000000001</v>
          </cell>
        </row>
        <row r="2971">
          <cell r="M2971" t="str">
            <v>106901</v>
          </cell>
          <cell r="N2971">
            <v>0.625</v>
          </cell>
        </row>
        <row r="2972">
          <cell r="M2972" t="str">
            <v>106901</v>
          </cell>
          <cell r="N2972">
            <v>0.625</v>
          </cell>
        </row>
        <row r="2973">
          <cell r="M2973" t="str">
            <v>106901</v>
          </cell>
          <cell r="N2973">
            <v>0.625</v>
          </cell>
        </row>
        <row r="2974">
          <cell r="M2974" t="str">
            <v>106901</v>
          </cell>
          <cell r="N2974">
            <v>0.625</v>
          </cell>
        </row>
        <row r="2975">
          <cell r="M2975" t="str">
            <v>106901</v>
          </cell>
          <cell r="N2975">
            <v>0.625</v>
          </cell>
        </row>
        <row r="2976">
          <cell r="M2976" t="str">
            <v>106901</v>
          </cell>
          <cell r="N2976">
            <v>0.625</v>
          </cell>
        </row>
        <row r="2977">
          <cell r="M2977" t="str">
            <v>106901</v>
          </cell>
          <cell r="N2977">
            <v>0.625</v>
          </cell>
        </row>
        <row r="2978">
          <cell r="M2978" t="str">
            <v>106901</v>
          </cell>
          <cell r="N2978">
            <v>0.625</v>
          </cell>
        </row>
        <row r="2979">
          <cell r="M2979" t="str">
            <v>106901</v>
          </cell>
          <cell r="N2979">
            <v>0.625</v>
          </cell>
        </row>
        <row r="2980">
          <cell r="M2980" t="str">
            <v>106901</v>
          </cell>
          <cell r="N2980">
            <v>0.625</v>
          </cell>
        </row>
        <row r="2981">
          <cell r="M2981" t="str">
            <v>106901</v>
          </cell>
          <cell r="N2981">
            <v>1</v>
          </cell>
        </row>
        <row r="2982">
          <cell r="M2982">
            <v>0</v>
          </cell>
          <cell r="N2982">
            <v>0</v>
          </cell>
        </row>
        <row r="2983">
          <cell r="M2983" t="str">
            <v>106901</v>
          </cell>
          <cell r="N2983">
            <v>1</v>
          </cell>
        </row>
        <row r="2984">
          <cell r="M2984" t="str">
            <v>107001</v>
          </cell>
          <cell r="N2984">
            <v>0.22898640000000001</v>
          </cell>
        </row>
        <row r="2985">
          <cell r="M2985" t="str">
            <v>107001</v>
          </cell>
          <cell r="N2985">
            <v>0.22898640000000001</v>
          </cell>
        </row>
        <row r="2986">
          <cell r="M2986">
            <v>0</v>
          </cell>
          <cell r="N2986">
            <v>0</v>
          </cell>
        </row>
        <row r="2987">
          <cell r="M2987" t="str">
            <v>107103</v>
          </cell>
          <cell r="N2987">
            <v>1</v>
          </cell>
        </row>
        <row r="2988">
          <cell r="M2988" t="str">
            <v>107103</v>
          </cell>
          <cell r="N2988">
            <v>1</v>
          </cell>
        </row>
        <row r="2989">
          <cell r="M2989">
            <v>0</v>
          </cell>
          <cell r="N2989">
            <v>0</v>
          </cell>
        </row>
        <row r="2990">
          <cell r="M2990" t="str">
            <v>107203</v>
          </cell>
          <cell r="N2990">
            <v>1</v>
          </cell>
        </row>
        <row r="2991">
          <cell r="M2991" t="str">
            <v>107203</v>
          </cell>
          <cell r="N2991">
            <v>1</v>
          </cell>
        </row>
        <row r="2992">
          <cell r="M2992">
            <v>0</v>
          </cell>
          <cell r="N2992">
            <v>0</v>
          </cell>
        </row>
        <row r="2993">
          <cell r="M2993" t="str">
            <v>107303</v>
          </cell>
          <cell r="N2993">
            <v>1</v>
          </cell>
        </row>
        <row r="2994">
          <cell r="M2994">
            <v>0</v>
          </cell>
          <cell r="N2994">
            <v>0</v>
          </cell>
        </row>
        <row r="2995">
          <cell r="M2995" t="str">
            <v>107403</v>
          </cell>
          <cell r="N2995">
            <v>1</v>
          </cell>
        </row>
        <row r="2996">
          <cell r="M2996">
            <v>0</v>
          </cell>
          <cell r="N2996">
            <v>0</v>
          </cell>
        </row>
        <row r="2997">
          <cell r="M2997" t="str">
            <v>107503</v>
          </cell>
          <cell r="N2997">
            <v>1</v>
          </cell>
        </row>
        <row r="2998">
          <cell r="M2998" t="str">
            <v>107503</v>
          </cell>
          <cell r="N2998">
            <v>1</v>
          </cell>
        </row>
        <row r="2999">
          <cell r="M2999">
            <v>0</v>
          </cell>
          <cell r="N2999">
            <v>0</v>
          </cell>
        </row>
        <row r="3000">
          <cell r="M3000" t="str">
            <v>107603</v>
          </cell>
          <cell r="N3000">
            <v>1</v>
          </cell>
        </row>
        <row r="3001">
          <cell r="M3001" t="str">
            <v>107603</v>
          </cell>
          <cell r="N3001">
            <v>1</v>
          </cell>
        </row>
        <row r="3002">
          <cell r="M3002">
            <v>0</v>
          </cell>
          <cell r="N3002">
            <v>0</v>
          </cell>
        </row>
        <row r="3003">
          <cell r="M3003" t="str">
            <v>107706</v>
          </cell>
          <cell r="N3003">
            <v>1</v>
          </cell>
        </row>
        <row r="3004">
          <cell r="M3004" t="str">
            <v>107803</v>
          </cell>
          <cell r="N3004">
            <v>1</v>
          </cell>
        </row>
        <row r="3005">
          <cell r="M3005" t="str">
            <v>107803</v>
          </cell>
          <cell r="N3005">
            <v>1</v>
          </cell>
        </row>
        <row r="3006">
          <cell r="M3006">
            <v>0</v>
          </cell>
          <cell r="N3006">
            <v>0</v>
          </cell>
        </row>
        <row r="3007">
          <cell r="M3007" t="str">
            <v>107903</v>
          </cell>
          <cell r="N3007">
            <v>1</v>
          </cell>
        </row>
        <row r="3008">
          <cell r="M3008">
            <v>0</v>
          </cell>
          <cell r="N3008">
            <v>0</v>
          </cell>
        </row>
        <row r="3009">
          <cell r="M3009" t="str">
            <v>108003</v>
          </cell>
          <cell r="N3009">
            <v>1</v>
          </cell>
        </row>
        <row r="3010">
          <cell r="M3010" t="str">
            <v>108003</v>
          </cell>
          <cell r="N3010">
            <v>1</v>
          </cell>
        </row>
        <row r="3011">
          <cell r="M3011">
            <v>0</v>
          </cell>
          <cell r="N3011">
            <v>0</v>
          </cell>
        </row>
        <row r="3012">
          <cell r="M3012" t="str">
            <v>108103</v>
          </cell>
          <cell r="N3012">
            <v>1</v>
          </cell>
        </row>
        <row r="3013">
          <cell r="M3013">
            <v>0</v>
          </cell>
          <cell r="N3013">
            <v>0</v>
          </cell>
        </row>
        <row r="3014">
          <cell r="M3014" t="str">
            <v>108503</v>
          </cell>
          <cell r="N3014">
            <v>1</v>
          </cell>
        </row>
        <row r="3015">
          <cell r="M3015">
            <v>0</v>
          </cell>
          <cell r="N3015">
            <v>0</v>
          </cell>
        </row>
        <row r="3016">
          <cell r="M3016" t="str">
            <v>108601</v>
          </cell>
          <cell r="N3016">
            <v>0.22898640000000001</v>
          </cell>
        </row>
        <row r="3017">
          <cell r="M3017" t="str">
            <v>108601</v>
          </cell>
          <cell r="N3017">
            <v>0.22898640000000001</v>
          </cell>
        </row>
        <row r="3018">
          <cell r="M3018" t="str">
            <v>109606</v>
          </cell>
          <cell r="N3018">
            <v>0.35898000000000002</v>
          </cell>
        </row>
        <row r="3019">
          <cell r="M3019" t="str">
            <v>109606</v>
          </cell>
          <cell r="N3019">
            <v>0.35898000000000002</v>
          </cell>
        </row>
        <row r="3020">
          <cell r="M3020" t="str">
            <v>109606</v>
          </cell>
          <cell r="N3020">
            <v>1</v>
          </cell>
        </row>
        <row r="3021">
          <cell r="M3021" t="str">
            <v>111003</v>
          </cell>
          <cell r="N3021">
            <v>0.46120990000000001</v>
          </cell>
        </row>
        <row r="3022">
          <cell r="M3022" t="str">
            <v>111103</v>
          </cell>
          <cell r="N3022">
            <v>0.46120990000000001</v>
          </cell>
        </row>
        <row r="3023">
          <cell r="M3023" t="str">
            <v>111303</v>
          </cell>
          <cell r="N3023">
            <v>0.46120990000000001</v>
          </cell>
        </row>
        <row r="3024">
          <cell r="M3024" t="str">
            <v>111403</v>
          </cell>
          <cell r="N3024">
            <v>0.46120990000000001</v>
          </cell>
        </row>
        <row r="3025">
          <cell r="M3025" t="str">
            <v>111003</v>
          </cell>
          <cell r="N3025">
            <v>0.46120990000000001</v>
          </cell>
        </row>
        <row r="3026">
          <cell r="M3026" t="str">
            <v>111103</v>
          </cell>
          <cell r="N3026">
            <v>0.46120990000000001</v>
          </cell>
        </row>
        <row r="3027">
          <cell r="M3027" t="str">
            <v>111303</v>
          </cell>
          <cell r="N3027">
            <v>0.46120990000000001</v>
          </cell>
        </row>
        <row r="3028">
          <cell r="M3028" t="str">
            <v>111403</v>
          </cell>
          <cell r="N3028">
            <v>0.46120990000000001</v>
          </cell>
        </row>
        <row r="3029">
          <cell r="M3029" t="str">
            <v>111003</v>
          </cell>
          <cell r="N3029">
            <v>0.46120990000000001</v>
          </cell>
        </row>
        <row r="3030">
          <cell r="M3030" t="str">
            <v>111103</v>
          </cell>
          <cell r="N3030">
            <v>0.46120990000000001</v>
          </cell>
        </row>
        <row r="3031">
          <cell r="M3031" t="str">
            <v>111303</v>
          </cell>
          <cell r="N3031">
            <v>0.46120990000000001</v>
          </cell>
        </row>
        <row r="3032">
          <cell r="M3032" t="str">
            <v>111403</v>
          </cell>
          <cell r="N3032">
            <v>0.46120990000000001</v>
          </cell>
        </row>
        <row r="3033">
          <cell r="M3033" t="str">
            <v>111003</v>
          </cell>
          <cell r="N3033">
            <v>0.46120990000000001</v>
          </cell>
        </row>
        <row r="3034">
          <cell r="M3034" t="str">
            <v>111103</v>
          </cell>
          <cell r="N3034">
            <v>0.46120990000000001</v>
          </cell>
        </row>
        <row r="3035">
          <cell r="M3035" t="str">
            <v>111303</v>
          </cell>
          <cell r="N3035">
            <v>0.46120990000000001</v>
          </cell>
        </row>
        <row r="3036">
          <cell r="M3036" t="str">
            <v>111403</v>
          </cell>
          <cell r="N3036">
            <v>0.46120990000000001</v>
          </cell>
        </row>
        <row r="3037">
          <cell r="M3037" t="str">
            <v>111003</v>
          </cell>
          <cell r="N3037">
            <v>0.46120990000000001</v>
          </cell>
        </row>
        <row r="3038">
          <cell r="M3038" t="str">
            <v>111103</v>
          </cell>
          <cell r="N3038">
            <v>0.46120990000000001</v>
          </cell>
        </row>
        <row r="3039">
          <cell r="M3039" t="str">
            <v>111303</v>
          </cell>
          <cell r="N3039">
            <v>0.46120990000000001</v>
          </cell>
        </row>
        <row r="3040">
          <cell r="M3040" t="str">
            <v>111403</v>
          </cell>
          <cell r="N3040">
            <v>0.46120990000000001</v>
          </cell>
        </row>
        <row r="3041">
          <cell r="M3041" t="str">
            <v>111003</v>
          </cell>
          <cell r="N3041">
            <v>0.46120990000000001</v>
          </cell>
        </row>
        <row r="3042">
          <cell r="M3042" t="str">
            <v>111103</v>
          </cell>
          <cell r="N3042">
            <v>0.46120990000000001</v>
          </cell>
        </row>
        <row r="3043">
          <cell r="M3043" t="str">
            <v>111303</v>
          </cell>
          <cell r="N3043">
            <v>0.46120990000000001</v>
          </cell>
        </row>
        <row r="3044">
          <cell r="M3044" t="str">
            <v>111403</v>
          </cell>
          <cell r="N3044">
            <v>0.46120990000000001</v>
          </cell>
        </row>
        <row r="3045">
          <cell r="M3045" t="str">
            <v>111003</v>
          </cell>
          <cell r="N3045">
            <v>0.46120990000000001</v>
          </cell>
        </row>
        <row r="3046">
          <cell r="M3046" t="str">
            <v>111103</v>
          </cell>
          <cell r="N3046">
            <v>0.46120990000000001</v>
          </cell>
        </row>
        <row r="3047">
          <cell r="M3047" t="str">
            <v>111303</v>
          </cell>
          <cell r="N3047">
            <v>0.46120990000000001</v>
          </cell>
        </row>
        <row r="3048">
          <cell r="M3048" t="str">
            <v>111403</v>
          </cell>
          <cell r="N3048">
            <v>0.46120990000000001</v>
          </cell>
        </row>
        <row r="3049">
          <cell r="M3049" t="str">
            <v>111003</v>
          </cell>
          <cell r="N3049">
            <v>0.46120990000000001</v>
          </cell>
        </row>
        <row r="3050">
          <cell r="M3050" t="str">
            <v>111103</v>
          </cell>
          <cell r="N3050">
            <v>0.46120990000000001</v>
          </cell>
        </row>
        <row r="3051">
          <cell r="M3051" t="str">
            <v>111303</v>
          </cell>
          <cell r="N3051">
            <v>0.46120990000000001</v>
          </cell>
        </row>
        <row r="3052">
          <cell r="M3052" t="str">
            <v>111403</v>
          </cell>
          <cell r="N3052">
            <v>0.46120990000000001</v>
          </cell>
        </row>
        <row r="3053">
          <cell r="M3053" t="str">
            <v>111003</v>
          </cell>
          <cell r="N3053">
            <v>0.46120990000000001</v>
          </cell>
        </row>
        <row r="3054">
          <cell r="M3054" t="str">
            <v>111103</v>
          </cell>
          <cell r="N3054">
            <v>0.46120990000000001</v>
          </cell>
        </row>
        <row r="3055">
          <cell r="M3055" t="str">
            <v>111303</v>
          </cell>
          <cell r="N3055">
            <v>0.46120990000000001</v>
          </cell>
        </row>
        <row r="3056">
          <cell r="M3056" t="str">
            <v>111403</v>
          </cell>
          <cell r="N3056">
            <v>0.46120990000000001</v>
          </cell>
        </row>
        <row r="3057">
          <cell r="M3057">
            <v>0</v>
          </cell>
          <cell r="N3057">
            <v>0</v>
          </cell>
        </row>
        <row r="3058">
          <cell r="M3058" t="str">
            <v>111003</v>
          </cell>
          <cell r="N3058">
            <v>1</v>
          </cell>
        </row>
        <row r="3059">
          <cell r="M3059" t="str">
            <v>111103</v>
          </cell>
          <cell r="N3059">
            <v>1</v>
          </cell>
        </row>
        <row r="3060">
          <cell r="M3060" t="str">
            <v>111103</v>
          </cell>
          <cell r="N3060">
            <v>1</v>
          </cell>
        </row>
        <row r="3061">
          <cell r="M3061" t="str">
            <v>111303</v>
          </cell>
          <cell r="N3061">
            <v>1</v>
          </cell>
        </row>
        <row r="3062">
          <cell r="M3062" t="str">
            <v>111403</v>
          </cell>
          <cell r="N3062">
            <v>1</v>
          </cell>
        </row>
        <row r="3063">
          <cell r="M3063">
            <v>0</v>
          </cell>
          <cell r="N3063">
            <v>0</v>
          </cell>
        </row>
        <row r="3064">
          <cell r="M3064">
            <v>0</v>
          </cell>
          <cell r="N3064">
            <v>0</v>
          </cell>
        </row>
        <row r="3065">
          <cell r="M3065" t="str">
            <v>123604</v>
          </cell>
          <cell r="N3065">
            <v>1</v>
          </cell>
        </row>
        <row r="3066">
          <cell r="M3066">
            <v>0</v>
          </cell>
          <cell r="N3066">
            <v>0</v>
          </cell>
        </row>
        <row r="3067">
          <cell r="M3067" t="str">
            <v>123806</v>
          </cell>
          <cell r="N3067">
            <v>1</v>
          </cell>
        </row>
        <row r="3068">
          <cell r="M3068" t="str">
            <v>123806</v>
          </cell>
          <cell r="N3068">
            <v>1</v>
          </cell>
        </row>
        <row r="3069">
          <cell r="M3069">
            <v>0</v>
          </cell>
          <cell r="N3069">
            <v>0</v>
          </cell>
        </row>
        <row r="3070">
          <cell r="M3070" t="str">
            <v>124004</v>
          </cell>
          <cell r="N3070">
            <v>1</v>
          </cell>
        </row>
        <row r="3071">
          <cell r="M3071">
            <v>0</v>
          </cell>
          <cell r="N3071">
            <v>0</v>
          </cell>
        </row>
        <row r="3072">
          <cell r="M3072" t="str">
            <v>124006</v>
          </cell>
          <cell r="N3072">
            <v>1</v>
          </cell>
        </row>
        <row r="3073">
          <cell r="M3073" t="str">
            <v>124006</v>
          </cell>
          <cell r="N3073">
            <v>1</v>
          </cell>
        </row>
        <row r="3074">
          <cell r="M3074" t="str">
            <v>124106</v>
          </cell>
          <cell r="N3074">
            <v>1</v>
          </cell>
        </row>
        <row r="3075">
          <cell r="M3075" t="str">
            <v>124106</v>
          </cell>
          <cell r="N3075">
            <v>1</v>
          </cell>
        </row>
        <row r="3076">
          <cell r="M3076">
            <v>0</v>
          </cell>
          <cell r="N3076">
            <v>0</v>
          </cell>
        </row>
        <row r="3077">
          <cell r="M3077" t="str">
            <v>124206</v>
          </cell>
          <cell r="N3077">
            <v>1</v>
          </cell>
        </row>
        <row r="3078">
          <cell r="M3078" t="str">
            <v>125906</v>
          </cell>
          <cell r="N3078">
            <v>1</v>
          </cell>
        </row>
        <row r="3079">
          <cell r="M3079">
            <v>0</v>
          </cell>
          <cell r="N3079">
            <v>0</v>
          </cell>
        </row>
        <row r="3080">
          <cell r="M3080" t="str">
            <v>135518</v>
          </cell>
          <cell r="N3080">
            <v>0.5</v>
          </cell>
        </row>
        <row r="3081">
          <cell r="M3081" t="str">
            <v>135518</v>
          </cell>
          <cell r="N3081">
            <v>0.5</v>
          </cell>
        </row>
        <row r="3082">
          <cell r="M3082">
            <v>0</v>
          </cell>
          <cell r="N3082">
            <v>0</v>
          </cell>
        </row>
        <row r="3083">
          <cell r="M3083">
            <v>0</v>
          </cell>
          <cell r="N3083">
            <v>0</v>
          </cell>
        </row>
        <row r="3084">
          <cell r="M3084" t="str">
            <v>135724</v>
          </cell>
          <cell r="N3084">
            <v>1</v>
          </cell>
        </row>
        <row r="3085">
          <cell r="M3085" t="str">
            <v>135724</v>
          </cell>
          <cell r="N3085">
            <v>1</v>
          </cell>
        </row>
        <row r="3086">
          <cell r="M3086">
            <v>0</v>
          </cell>
          <cell r="N3086">
            <v>0</v>
          </cell>
        </row>
        <row r="3087">
          <cell r="M3087">
            <v>0</v>
          </cell>
          <cell r="N3087">
            <v>0</v>
          </cell>
        </row>
        <row r="3088">
          <cell r="M3088" t="str">
            <v>138001</v>
          </cell>
          <cell r="N3088">
            <v>0.125</v>
          </cell>
        </row>
        <row r="3089">
          <cell r="M3089" t="str">
            <v>138001</v>
          </cell>
          <cell r="N3089">
            <v>0.125</v>
          </cell>
        </row>
        <row r="3090">
          <cell r="M3090" t="str">
            <v>138001</v>
          </cell>
          <cell r="N3090">
            <v>0.125</v>
          </cell>
        </row>
        <row r="3091">
          <cell r="M3091" t="str">
            <v>138001</v>
          </cell>
          <cell r="N3091">
            <v>1</v>
          </cell>
        </row>
        <row r="3092">
          <cell r="M3092" t="str">
            <v>138301</v>
          </cell>
          <cell r="N3092">
            <v>0.15625</v>
          </cell>
        </row>
        <row r="3093">
          <cell r="M3093" t="str">
            <v>138301</v>
          </cell>
          <cell r="N3093">
            <v>0.15625</v>
          </cell>
        </row>
        <row r="3094">
          <cell r="M3094" t="str">
            <v>138301</v>
          </cell>
          <cell r="N3094">
            <v>1</v>
          </cell>
        </row>
        <row r="3095">
          <cell r="M3095">
            <v>0</v>
          </cell>
          <cell r="N3095">
            <v>0</v>
          </cell>
        </row>
        <row r="3096">
          <cell r="M3096" t="str">
            <v>139501</v>
          </cell>
          <cell r="N3096">
            <v>0.12864400000000001</v>
          </cell>
        </row>
        <row r="3097">
          <cell r="M3097" t="str">
            <v>139501</v>
          </cell>
          <cell r="N3097">
            <v>0.12864400000000001</v>
          </cell>
        </row>
        <row r="3098">
          <cell r="M3098" t="str">
            <v>139501</v>
          </cell>
          <cell r="N3098">
            <v>0.12864400000000001</v>
          </cell>
        </row>
        <row r="3099">
          <cell r="M3099" t="str">
            <v>139501</v>
          </cell>
          <cell r="N3099">
            <v>0.12864400000000001</v>
          </cell>
        </row>
        <row r="3100">
          <cell r="M3100" t="str">
            <v>139501</v>
          </cell>
          <cell r="N3100">
            <v>0.12864400000000001</v>
          </cell>
        </row>
        <row r="3101">
          <cell r="M3101" t="str">
            <v>139501</v>
          </cell>
          <cell r="N3101">
            <v>1</v>
          </cell>
        </row>
        <row r="3102">
          <cell r="M3102">
            <v>0</v>
          </cell>
          <cell r="N3102">
            <v>0</v>
          </cell>
        </row>
        <row r="3103">
          <cell r="M3103">
            <v>0</v>
          </cell>
          <cell r="N3103">
            <v>0</v>
          </cell>
        </row>
        <row r="3104">
          <cell r="M3104" t="str">
            <v>139601</v>
          </cell>
          <cell r="N3104">
            <v>1</v>
          </cell>
        </row>
        <row r="3105">
          <cell r="M3105" t="str">
            <v>139701</v>
          </cell>
          <cell r="N3105">
            <v>1</v>
          </cell>
        </row>
        <row r="3106">
          <cell r="M3106">
            <v>0</v>
          </cell>
          <cell r="N3106">
            <v>0</v>
          </cell>
        </row>
        <row r="3107">
          <cell r="M3107" t="str">
            <v>139702</v>
          </cell>
          <cell r="N3107">
            <v>0.51457799999999998</v>
          </cell>
        </row>
        <row r="3108">
          <cell r="M3108" t="str">
            <v>139702</v>
          </cell>
          <cell r="N3108">
            <v>0.51457799999999998</v>
          </cell>
        </row>
        <row r="3109">
          <cell r="M3109" t="str">
            <v>139702</v>
          </cell>
          <cell r="N3109">
            <v>0.51457799999999998</v>
          </cell>
        </row>
        <row r="3110">
          <cell r="M3110" t="str">
            <v>139702</v>
          </cell>
          <cell r="N3110">
            <v>0.51457799999999998</v>
          </cell>
        </row>
        <row r="3111">
          <cell r="M3111">
            <v>0</v>
          </cell>
          <cell r="N3111">
            <v>0</v>
          </cell>
        </row>
        <row r="3112">
          <cell r="M3112" t="str">
            <v>139901</v>
          </cell>
          <cell r="N3112">
            <v>1</v>
          </cell>
        </row>
        <row r="3113">
          <cell r="M3113" t="str">
            <v>139901</v>
          </cell>
          <cell r="N3113">
            <v>1</v>
          </cell>
        </row>
        <row r="3114">
          <cell r="M3114" t="str">
            <v>140001</v>
          </cell>
          <cell r="N3114">
            <v>1</v>
          </cell>
        </row>
        <row r="3115">
          <cell r="M3115">
            <v>0</v>
          </cell>
          <cell r="N3115">
            <v>0</v>
          </cell>
        </row>
        <row r="3116">
          <cell r="M3116" t="str">
            <v>140309</v>
          </cell>
          <cell r="N3116">
            <v>0.3274782</v>
          </cell>
        </row>
        <row r="3117">
          <cell r="M3117" t="str">
            <v>140309</v>
          </cell>
          <cell r="N3117">
            <v>0.3274782</v>
          </cell>
        </row>
        <row r="3118">
          <cell r="M3118" t="str">
            <v>140309</v>
          </cell>
          <cell r="N3118">
            <v>0.3274782</v>
          </cell>
        </row>
        <row r="3119">
          <cell r="M3119">
            <v>0</v>
          </cell>
          <cell r="N3119">
            <v>0</v>
          </cell>
        </row>
        <row r="3120">
          <cell r="M3120">
            <v>0</v>
          </cell>
          <cell r="N3120">
            <v>0</v>
          </cell>
        </row>
        <row r="3121">
          <cell r="M3121" t="str">
            <v>140409</v>
          </cell>
          <cell r="N3121">
            <v>0.3274782</v>
          </cell>
        </row>
        <row r="3122">
          <cell r="M3122" t="str">
            <v>140409</v>
          </cell>
          <cell r="N3122">
            <v>0.3274782</v>
          </cell>
        </row>
        <row r="3123">
          <cell r="M3123" t="str">
            <v>140409</v>
          </cell>
          <cell r="N3123">
            <v>0.3274782</v>
          </cell>
        </row>
        <row r="3124">
          <cell r="M3124" t="str">
            <v>140409</v>
          </cell>
          <cell r="N3124">
            <v>0.3274782</v>
          </cell>
        </row>
        <row r="3125">
          <cell r="M3125" t="str">
            <v>141404</v>
          </cell>
          <cell r="N3125">
            <v>1</v>
          </cell>
        </row>
        <row r="3126">
          <cell r="M3126" t="str">
            <v>141404</v>
          </cell>
          <cell r="N3126">
            <v>1</v>
          </cell>
        </row>
        <row r="3127">
          <cell r="M3127" t="str">
            <v>141404</v>
          </cell>
          <cell r="N3127">
            <v>1</v>
          </cell>
        </row>
        <row r="3128">
          <cell r="M3128">
            <v>0</v>
          </cell>
          <cell r="N3128">
            <v>0</v>
          </cell>
        </row>
        <row r="3129">
          <cell r="M3129" t="str">
            <v>141504</v>
          </cell>
          <cell r="N3129">
            <v>1</v>
          </cell>
        </row>
        <row r="3130">
          <cell r="M3130" t="str">
            <v>141504</v>
          </cell>
          <cell r="N3130">
            <v>1</v>
          </cell>
        </row>
        <row r="3131">
          <cell r="M3131" t="str">
            <v>141504</v>
          </cell>
          <cell r="N3131">
            <v>1</v>
          </cell>
        </row>
        <row r="3132">
          <cell r="M3132" t="str">
            <v>141504</v>
          </cell>
          <cell r="N3132">
            <v>1</v>
          </cell>
        </row>
        <row r="3133">
          <cell r="M3133">
            <v>0</v>
          </cell>
          <cell r="N3133">
            <v>0</v>
          </cell>
        </row>
        <row r="3134">
          <cell r="M3134" t="str">
            <v>141604</v>
          </cell>
          <cell r="N3134">
            <v>1</v>
          </cell>
        </row>
        <row r="3135">
          <cell r="M3135" t="str">
            <v>141604</v>
          </cell>
          <cell r="N3135">
            <v>1</v>
          </cell>
        </row>
        <row r="3136">
          <cell r="M3136" t="str">
            <v>141604</v>
          </cell>
          <cell r="N3136">
            <v>1</v>
          </cell>
        </row>
        <row r="3137">
          <cell r="M3137">
            <v>0</v>
          </cell>
          <cell r="N3137">
            <v>0</v>
          </cell>
        </row>
        <row r="3138">
          <cell r="M3138" t="str">
            <v>141704</v>
          </cell>
          <cell r="N3138">
            <v>1</v>
          </cell>
        </row>
        <row r="3139">
          <cell r="M3139" t="str">
            <v>141704</v>
          </cell>
          <cell r="N3139">
            <v>1</v>
          </cell>
        </row>
        <row r="3140">
          <cell r="M3140" t="str">
            <v>141704</v>
          </cell>
          <cell r="N3140">
            <v>1</v>
          </cell>
        </row>
        <row r="3141">
          <cell r="M3141" t="str">
            <v>141804</v>
          </cell>
          <cell r="N3141">
            <v>1</v>
          </cell>
        </row>
        <row r="3142">
          <cell r="M3142" t="str">
            <v>141804</v>
          </cell>
          <cell r="N3142">
            <v>1</v>
          </cell>
        </row>
        <row r="3143">
          <cell r="M3143" t="str">
            <v>141804</v>
          </cell>
          <cell r="N3143">
            <v>1</v>
          </cell>
        </row>
        <row r="3144">
          <cell r="M3144">
            <v>0</v>
          </cell>
          <cell r="N3144">
            <v>0</v>
          </cell>
        </row>
        <row r="3145">
          <cell r="M3145" t="str">
            <v>142003</v>
          </cell>
          <cell r="N3145">
            <v>1</v>
          </cell>
        </row>
        <row r="3146">
          <cell r="M3146" t="str">
            <v>142003</v>
          </cell>
          <cell r="N3146">
            <v>1</v>
          </cell>
        </row>
        <row r="3147">
          <cell r="M3147" t="str">
            <v>142103</v>
          </cell>
          <cell r="N3147">
            <v>1</v>
          </cell>
        </row>
        <row r="3148">
          <cell r="M3148" t="str">
            <v>142103</v>
          </cell>
          <cell r="N3148">
            <v>1</v>
          </cell>
        </row>
        <row r="3149">
          <cell r="M3149" t="str">
            <v>146506</v>
          </cell>
          <cell r="N3149">
            <v>1</v>
          </cell>
        </row>
        <row r="3150">
          <cell r="M3150" t="str">
            <v>146506</v>
          </cell>
          <cell r="N3150">
            <v>1</v>
          </cell>
        </row>
        <row r="3151">
          <cell r="M3151" t="str">
            <v>146506</v>
          </cell>
          <cell r="N3151">
            <v>1</v>
          </cell>
        </row>
        <row r="3152">
          <cell r="M3152" t="str">
            <v>146506</v>
          </cell>
          <cell r="N3152">
            <v>1</v>
          </cell>
        </row>
        <row r="3153">
          <cell r="M3153" t="str">
            <v>146506</v>
          </cell>
          <cell r="N3153">
            <v>1</v>
          </cell>
        </row>
        <row r="3154">
          <cell r="M3154">
            <v>0</v>
          </cell>
          <cell r="N3154">
            <v>0</v>
          </cell>
        </row>
        <row r="3155">
          <cell r="M3155" t="str">
            <v>146526</v>
          </cell>
          <cell r="N3155">
            <v>1</v>
          </cell>
        </row>
        <row r="3156">
          <cell r="M3156">
            <v>0</v>
          </cell>
          <cell r="N3156">
            <v>0</v>
          </cell>
        </row>
        <row r="3157">
          <cell r="M3157">
            <v>0</v>
          </cell>
          <cell r="N3157">
            <v>0</v>
          </cell>
        </row>
        <row r="3158">
          <cell r="M3158">
            <v>0</v>
          </cell>
          <cell r="N3158">
            <v>0</v>
          </cell>
        </row>
        <row r="3159">
          <cell r="M3159">
            <v>0</v>
          </cell>
          <cell r="N3159">
            <v>0</v>
          </cell>
        </row>
        <row r="3160">
          <cell r="M3160">
            <v>0</v>
          </cell>
          <cell r="N3160">
            <v>0</v>
          </cell>
        </row>
        <row r="3161">
          <cell r="M3161" t="str">
            <v>146626</v>
          </cell>
          <cell r="N3161">
            <v>0.9375</v>
          </cell>
        </row>
        <row r="3162">
          <cell r="M3162" t="str">
            <v>146626</v>
          </cell>
          <cell r="N3162">
            <v>0.9375</v>
          </cell>
        </row>
        <row r="3163">
          <cell r="M3163" t="str">
            <v>146626</v>
          </cell>
          <cell r="N3163">
            <v>0.9375</v>
          </cell>
        </row>
        <row r="3164">
          <cell r="M3164" t="str">
            <v>146626</v>
          </cell>
          <cell r="N3164">
            <v>0.9375</v>
          </cell>
        </row>
        <row r="3165">
          <cell r="M3165" t="str">
            <v>146626</v>
          </cell>
          <cell r="N3165">
            <v>0.9375</v>
          </cell>
        </row>
        <row r="3166">
          <cell r="M3166" t="str">
            <v>146626</v>
          </cell>
          <cell r="N3166">
            <v>0.9375</v>
          </cell>
        </row>
        <row r="3167">
          <cell r="M3167" t="str">
            <v>146626</v>
          </cell>
          <cell r="N3167">
            <v>0.9375</v>
          </cell>
        </row>
        <row r="3168">
          <cell r="M3168" t="str">
            <v>147401</v>
          </cell>
          <cell r="N3168">
            <v>7.1995999999999996E-3</v>
          </cell>
        </row>
        <row r="3169">
          <cell r="M3169" t="str">
            <v>147401</v>
          </cell>
          <cell r="N3169">
            <v>7.1995999999999996E-3</v>
          </cell>
        </row>
        <row r="3170">
          <cell r="M3170" t="str">
            <v>147401</v>
          </cell>
          <cell r="N3170">
            <v>1</v>
          </cell>
        </row>
        <row r="3171">
          <cell r="M3171" t="str">
            <v>147601</v>
          </cell>
          <cell r="N3171">
            <v>0.22898640000000001</v>
          </cell>
        </row>
        <row r="3172">
          <cell r="M3172" t="str">
            <v>147601</v>
          </cell>
          <cell r="N3172">
            <v>0.22898640000000001</v>
          </cell>
        </row>
        <row r="3173">
          <cell r="M3173" t="str">
            <v>147903</v>
          </cell>
          <cell r="N3173">
            <v>0.46120990000000001</v>
          </cell>
        </row>
        <row r="3174">
          <cell r="M3174" t="str">
            <v>147903</v>
          </cell>
          <cell r="N3174">
            <v>0.46120990000000001</v>
          </cell>
        </row>
        <row r="3175">
          <cell r="M3175" t="str">
            <v>147903</v>
          </cell>
          <cell r="N3175">
            <v>0.46120990000000001</v>
          </cell>
        </row>
        <row r="3176">
          <cell r="M3176" t="str">
            <v>147903</v>
          </cell>
          <cell r="N3176">
            <v>0.46120990000000001</v>
          </cell>
        </row>
        <row r="3177">
          <cell r="M3177" t="str">
            <v>147903</v>
          </cell>
          <cell r="N3177">
            <v>0.46120990000000001</v>
          </cell>
        </row>
        <row r="3178">
          <cell r="M3178" t="str">
            <v>147903</v>
          </cell>
          <cell r="N3178">
            <v>0.46120990000000001</v>
          </cell>
        </row>
        <row r="3179">
          <cell r="M3179" t="str">
            <v>147903</v>
          </cell>
          <cell r="N3179">
            <v>0.46120990000000001</v>
          </cell>
        </row>
        <row r="3180">
          <cell r="M3180" t="str">
            <v>147903</v>
          </cell>
          <cell r="N3180">
            <v>0.46120990000000001</v>
          </cell>
        </row>
        <row r="3181">
          <cell r="M3181" t="str">
            <v>147903</v>
          </cell>
          <cell r="N3181">
            <v>0.46120990000000001</v>
          </cell>
        </row>
        <row r="3182">
          <cell r="M3182" t="str">
            <v>147903</v>
          </cell>
          <cell r="N3182">
            <v>1</v>
          </cell>
        </row>
        <row r="3183">
          <cell r="M3183" t="str">
            <v>163205</v>
          </cell>
          <cell r="N3183">
            <v>5.0140000000000002E-3</v>
          </cell>
        </row>
        <row r="3184">
          <cell r="M3184" t="str">
            <v>163205</v>
          </cell>
          <cell r="N3184">
            <v>5.0140000000000002E-3</v>
          </cell>
        </row>
        <row r="3185">
          <cell r="M3185">
            <v>0</v>
          </cell>
          <cell r="N3185">
            <v>0</v>
          </cell>
        </row>
        <row r="3186">
          <cell r="M3186">
            <v>0</v>
          </cell>
          <cell r="N3186">
            <v>0</v>
          </cell>
        </row>
        <row r="3187">
          <cell r="M3187">
            <v>0</v>
          </cell>
          <cell r="N3187">
            <v>0</v>
          </cell>
        </row>
        <row r="3188">
          <cell r="M3188" t="str">
            <v>167205</v>
          </cell>
          <cell r="N3188">
            <v>1</v>
          </cell>
        </row>
        <row r="3189">
          <cell r="M3189" t="str">
            <v>167205</v>
          </cell>
          <cell r="N3189">
            <v>1</v>
          </cell>
        </row>
        <row r="3190">
          <cell r="M3190" t="str">
            <v>167205</v>
          </cell>
          <cell r="N3190">
            <v>1</v>
          </cell>
        </row>
        <row r="3191">
          <cell r="M3191" t="str">
            <v>170401</v>
          </cell>
          <cell r="N3191">
            <v>1</v>
          </cell>
        </row>
        <row r="3192">
          <cell r="M3192">
            <v>0</v>
          </cell>
          <cell r="N3192">
            <v>0</v>
          </cell>
        </row>
        <row r="3193">
          <cell r="M3193" t="str">
            <v>170402</v>
          </cell>
          <cell r="N3193">
            <v>0.51457799999999998</v>
          </cell>
        </row>
        <row r="3194">
          <cell r="M3194" t="str">
            <v>170402</v>
          </cell>
          <cell r="N3194">
            <v>0.51457799999999998</v>
          </cell>
        </row>
        <row r="3195">
          <cell r="M3195" t="str">
            <v>170402</v>
          </cell>
          <cell r="N3195">
            <v>0.51457799999999998</v>
          </cell>
        </row>
        <row r="3196">
          <cell r="M3196" t="str">
            <v>170402</v>
          </cell>
          <cell r="N3196">
            <v>0.51457799999999998</v>
          </cell>
        </row>
        <row r="3197">
          <cell r="M3197">
            <v>0</v>
          </cell>
          <cell r="N3197">
            <v>0</v>
          </cell>
        </row>
        <row r="3198">
          <cell r="M3198" t="str">
            <v>170501</v>
          </cell>
          <cell r="N3198">
            <v>1</v>
          </cell>
        </row>
        <row r="3199">
          <cell r="M3199">
            <v>0</v>
          </cell>
          <cell r="N3199">
            <v>0</v>
          </cell>
        </row>
        <row r="3200">
          <cell r="M3200" t="str">
            <v>170502</v>
          </cell>
          <cell r="N3200">
            <v>0.51457799999999998</v>
          </cell>
        </row>
        <row r="3201">
          <cell r="M3201" t="str">
            <v>170502</v>
          </cell>
          <cell r="N3201">
            <v>0.51457799999999998</v>
          </cell>
        </row>
        <row r="3202">
          <cell r="M3202" t="str">
            <v>170502</v>
          </cell>
          <cell r="N3202">
            <v>0.51457799999999998</v>
          </cell>
        </row>
        <row r="3203">
          <cell r="M3203" t="str">
            <v>170502</v>
          </cell>
          <cell r="N3203">
            <v>0.51457799999999998</v>
          </cell>
        </row>
        <row r="3204">
          <cell r="M3204">
            <v>0</v>
          </cell>
          <cell r="N3204">
            <v>0</v>
          </cell>
        </row>
        <row r="3205">
          <cell r="M3205" t="str">
            <v>170601</v>
          </cell>
          <cell r="N3205">
            <v>0.38593300000000003</v>
          </cell>
        </row>
        <row r="3206">
          <cell r="M3206" t="str">
            <v>170601</v>
          </cell>
          <cell r="N3206">
            <v>0.38593300000000003</v>
          </cell>
        </row>
        <row r="3207">
          <cell r="M3207" t="str">
            <v>170601</v>
          </cell>
          <cell r="N3207">
            <v>0.75</v>
          </cell>
        </row>
        <row r="3208">
          <cell r="M3208" t="str">
            <v>170601</v>
          </cell>
          <cell r="N3208">
            <v>0.38593300000000003</v>
          </cell>
        </row>
        <row r="3209">
          <cell r="M3209" t="str">
            <v>170601</v>
          </cell>
          <cell r="N3209">
            <v>0.38593300000000003</v>
          </cell>
        </row>
        <row r="3210">
          <cell r="M3210" t="str">
            <v>170601</v>
          </cell>
          <cell r="N3210">
            <v>0.75</v>
          </cell>
        </row>
        <row r="3211">
          <cell r="M3211" t="str">
            <v>170601</v>
          </cell>
          <cell r="N3211">
            <v>1</v>
          </cell>
        </row>
        <row r="3212">
          <cell r="M3212">
            <v>0</v>
          </cell>
          <cell r="N3212">
            <v>0</v>
          </cell>
        </row>
        <row r="3213">
          <cell r="M3213" t="str">
            <v>172117</v>
          </cell>
          <cell r="N3213">
            <v>0.78488999999999998</v>
          </cell>
        </row>
        <row r="3214">
          <cell r="M3214">
            <v>0</v>
          </cell>
          <cell r="N3214">
            <v>0</v>
          </cell>
        </row>
        <row r="3215">
          <cell r="M3215">
            <v>0</v>
          </cell>
          <cell r="N3215">
            <v>0</v>
          </cell>
        </row>
        <row r="3216">
          <cell r="M3216" t="str">
            <v>173301</v>
          </cell>
          <cell r="N3216">
            <v>0.23039999999999999</v>
          </cell>
        </row>
        <row r="3217">
          <cell r="M3217" t="str">
            <v>173301</v>
          </cell>
          <cell r="N3217">
            <v>0.23039999999999999</v>
          </cell>
        </row>
        <row r="3218">
          <cell r="M3218" t="str">
            <v>173301</v>
          </cell>
          <cell r="N3218">
            <v>0.23039999999999999</v>
          </cell>
        </row>
        <row r="3219">
          <cell r="M3219" t="str">
            <v>173328</v>
          </cell>
          <cell r="N3219">
            <v>0.23039999999999999</v>
          </cell>
        </row>
        <row r="3220">
          <cell r="M3220" t="str">
            <v>173328</v>
          </cell>
          <cell r="N3220">
            <v>0.23039999999999999</v>
          </cell>
        </row>
        <row r="3221">
          <cell r="M3221" t="str">
            <v>173328</v>
          </cell>
          <cell r="N3221">
            <v>1</v>
          </cell>
        </row>
        <row r="3222">
          <cell r="M3222">
            <v>0</v>
          </cell>
          <cell r="N3222">
            <v>0</v>
          </cell>
        </row>
        <row r="3223">
          <cell r="M3223">
            <v>0</v>
          </cell>
          <cell r="N3223">
            <v>0</v>
          </cell>
        </row>
        <row r="3224">
          <cell r="M3224" t="str">
            <v>183701</v>
          </cell>
          <cell r="N3224">
            <v>0.29405009999999998</v>
          </cell>
        </row>
        <row r="3225">
          <cell r="M3225" t="str">
            <v>183701</v>
          </cell>
          <cell r="N3225">
            <v>0.29405009999999998</v>
          </cell>
        </row>
        <row r="3226">
          <cell r="M3226" t="str">
            <v>183701</v>
          </cell>
          <cell r="N3226">
            <v>0.29405009999999998</v>
          </cell>
        </row>
        <row r="3227">
          <cell r="M3227" t="str">
            <v>183701</v>
          </cell>
          <cell r="N3227">
            <v>0.29405009999999998</v>
          </cell>
        </row>
        <row r="3228">
          <cell r="M3228" t="str">
            <v>183701</v>
          </cell>
          <cell r="N3228">
            <v>0.29405009999999998</v>
          </cell>
        </row>
        <row r="3229">
          <cell r="M3229" t="str">
            <v>183701</v>
          </cell>
          <cell r="N3229">
            <v>0.29405009999999998</v>
          </cell>
        </row>
        <row r="3230">
          <cell r="M3230" t="str">
            <v>183701</v>
          </cell>
          <cell r="N3230">
            <v>1</v>
          </cell>
        </row>
        <row r="3231">
          <cell r="M3231">
            <v>0</v>
          </cell>
          <cell r="N3231">
            <v>0</v>
          </cell>
        </row>
        <row r="3232">
          <cell r="M3232" t="str">
            <v>201902</v>
          </cell>
          <cell r="N3232">
            <v>9.4007599999999997E-2</v>
          </cell>
        </row>
        <row r="3233">
          <cell r="M3233" t="str">
            <v>201902</v>
          </cell>
          <cell r="N3233">
            <v>1</v>
          </cell>
        </row>
        <row r="3234">
          <cell r="M3234" t="str">
            <v>202003</v>
          </cell>
          <cell r="N3234">
            <v>6.2023599999999998E-2</v>
          </cell>
        </row>
        <row r="3235">
          <cell r="M3235" t="str">
            <v>202003</v>
          </cell>
          <cell r="N3235">
            <v>1</v>
          </cell>
        </row>
        <row r="3236">
          <cell r="M3236" t="str">
            <v>202103</v>
          </cell>
          <cell r="N3236">
            <v>6.2023599999999998E-2</v>
          </cell>
        </row>
        <row r="3237">
          <cell r="M3237" t="str">
            <v>202103</v>
          </cell>
          <cell r="N3237">
            <v>1</v>
          </cell>
        </row>
        <row r="3238">
          <cell r="M3238" t="str">
            <v>202203</v>
          </cell>
          <cell r="N3238">
            <v>6.2023599999999998E-2</v>
          </cell>
        </row>
        <row r="3239">
          <cell r="M3239" t="str">
            <v>202203</v>
          </cell>
          <cell r="N3239">
            <v>1</v>
          </cell>
        </row>
        <row r="3240">
          <cell r="M3240" t="str">
            <v>202303</v>
          </cell>
          <cell r="N3240">
            <v>6.2023599999999998E-2</v>
          </cell>
        </row>
        <row r="3241">
          <cell r="M3241" t="str">
            <v>202303</v>
          </cell>
          <cell r="N3241">
            <v>1</v>
          </cell>
        </row>
        <row r="3242">
          <cell r="M3242">
            <v>0</v>
          </cell>
          <cell r="N3242">
            <v>0</v>
          </cell>
        </row>
        <row r="3243">
          <cell r="M3243" t="str">
            <v>202402</v>
          </cell>
          <cell r="N3243">
            <v>9.4007499999999994E-2</v>
          </cell>
        </row>
        <row r="3244">
          <cell r="M3244" t="str">
            <v>202403</v>
          </cell>
          <cell r="N3244">
            <v>6.2023599999999998E-2</v>
          </cell>
        </row>
        <row r="3245">
          <cell r="M3245">
            <v>0</v>
          </cell>
          <cell r="N3245">
            <v>0</v>
          </cell>
        </row>
        <row r="3246">
          <cell r="M3246" t="str">
            <v>202403</v>
          </cell>
          <cell r="N3246">
            <v>1</v>
          </cell>
        </row>
        <row r="3247">
          <cell r="M3247" t="str">
            <v>202403</v>
          </cell>
          <cell r="N3247">
            <v>1</v>
          </cell>
        </row>
        <row r="3248">
          <cell r="M3248" t="str">
            <v>202403</v>
          </cell>
          <cell r="N3248">
            <v>1</v>
          </cell>
        </row>
        <row r="3249">
          <cell r="M3249" t="str">
            <v>202403</v>
          </cell>
          <cell r="N3249">
            <v>9.4007599999999997E-2</v>
          </cell>
        </row>
        <row r="3250">
          <cell r="M3250" t="str">
            <v>202403</v>
          </cell>
          <cell r="N3250">
            <v>1</v>
          </cell>
        </row>
        <row r="3251">
          <cell r="M3251">
            <v>0</v>
          </cell>
          <cell r="N3251">
            <v>0</v>
          </cell>
        </row>
        <row r="3252">
          <cell r="M3252">
            <v>0</v>
          </cell>
          <cell r="N3252">
            <v>0</v>
          </cell>
        </row>
        <row r="3253">
          <cell r="M3253" t="str">
            <v>202702</v>
          </cell>
          <cell r="N3253">
            <v>9.4007599999999997E-2</v>
          </cell>
        </row>
        <row r="3254">
          <cell r="M3254" t="str">
            <v>202702</v>
          </cell>
          <cell r="N3254">
            <v>1</v>
          </cell>
        </row>
        <row r="3255">
          <cell r="M3255" t="str">
            <v>202802</v>
          </cell>
          <cell r="N3255">
            <v>9.4007599999999997E-2</v>
          </cell>
        </row>
        <row r="3256">
          <cell r="M3256" t="str">
            <v>202802</v>
          </cell>
          <cell r="N3256">
            <v>1</v>
          </cell>
        </row>
        <row r="3257">
          <cell r="M3257" t="str">
            <v>202803</v>
          </cell>
          <cell r="N3257">
            <v>6.2023599999999998E-2</v>
          </cell>
        </row>
        <row r="3258">
          <cell r="M3258" t="str">
            <v>202903</v>
          </cell>
          <cell r="N3258">
            <v>6.2023599999999998E-2</v>
          </cell>
        </row>
        <row r="3259">
          <cell r="M3259" t="str">
            <v>202903</v>
          </cell>
          <cell r="N3259">
            <v>1</v>
          </cell>
        </row>
        <row r="3260">
          <cell r="M3260" t="str">
            <v>203002</v>
          </cell>
          <cell r="N3260">
            <v>9.4007599999999997E-2</v>
          </cell>
        </row>
        <row r="3261">
          <cell r="M3261" t="str">
            <v>203002</v>
          </cell>
          <cell r="N3261">
            <v>1</v>
          </cell>
        </row>
        <row r="3262">
          <cell r="M3262" t="str">
            <v>203003</v>
          </cell>
          <cell r="N3262">
            <v>6.2023599999999998E-2</v>
          </cell>
        </row>
        <row r="3263">
          <cell r="M3263" t="str">
            <v>203102</v>
          </cell>
          <cell r="N3263">
            <v>9.4007599999999997E-2</v>
          </cell>
        </row>
        <row r="3264">
          <cell r="M3264" t="str">
            <v>203102</v>
          </cell>
          <cell r="N3264">
            <v>1</v>
          </cell>
        </row>
        <row r="3265">
          <cell r="M3265" t="str">
            <v>203103</v>
          </cell>
          <cell r="N3265">
            <v>6.2023599999999998E-2</v>
          </cell>
        </row>
        <row r="3266">
          <cell r="M3266" t="str">
            <v>203103</v>
          </cell>
          <cell r="N3266">
            <v>1</v>
          </cell>
        </row>
        <row r="3267">
          <cell r="M3267" t="str">
            <v>203202</v>
          </cell>
          <cell r="N3267">
            <v>9.4007599999999997E-2</v>
          </cell>
        </row>
        <row r="3268">
          <cell r="M3268" t="str">
            <v>203202</v>
          </cell>
          <cell r="N3268">
            <v>1</v>
          </cell>
        </row>
        <row r="3269">
          <cell r="M3269" t="str">
            <v>203203</v>
          </cell>
          <cell r="N3269">
            <v>6.2023599999999998E-2</v>
          </cell>
        </row>
        <row r="3270">
          <cell r="M3270" t="str">
            <v>203203</v>
          </cell>
          <cell r="N3270">
            <v>1</v>
          </cell>
        </row>
        <row r="3271">
          <cell r="M3271">
            <v>0</v>
          </cell>
          <cell r="N3271">
            <v>0</v>
          </cell>
        </row>
        <row r="3272">
          <cell r="M3272" t="str">
            <v>203903</v>
          </cell>
          <cell r="N3272">
            <v>6.2023599999999998E-2</v>
          </cell>
        </row>
        <row r="3273">
          <cell r="M3273" t="str">
            <v>203903</v>
          </cell>
          <cell r="N3273">
            <v>6.2023599999999998E-2</v>
          </cell>
        </row>
        <row r="3274">
          <cell r="M3274" t="str">
            <v>203903</v>
          </cell>
          <cell r="N3274">
            <v>1</v>
          </cell>
        </row>
        <row r="3275">
          <cell r="M3275" t="str">
            <v>204002</v>
          </cell>
          <cell r="N3275">
            <v>9.4007599999999997E-2</v>
          </cell>
        </row>
        <row r="3276">
          <cell r="M3276" t="str">
            <v>204002</v>
          </cell>
          <cell r="N3276">
            <v>1</v>
          </cell>
        </row>
        <row r="3277">
          <cell r="M3277">
            <v>0</v>
          </cell>
          <cell r="N3277">
            <v>0</v>
          </cell>
        </row>
        <row r="3278">
          <cell r="M3278" t="str">
            <v>204003</v>
          </cell>
          <cell r="N3278">
            <v>6.2023599999999998E-2</v>
          </cell>
        </row>
        <row r="3279">
          <cell r="M3279" t="str">
            <v>204003</v>
          </cell>
          <cell r="N3279">
            <v>1</v>
          </cell>
        </row>
        <row r="3280">
          <cell r="M3280" t="str">
            <v>205906</v>
          </cell>
          <cell r="N3280">
            <v>1</v>
          </cell>
        </row>
        <row r="3281">
          <cell r="M3281" t="str">
            <v>205906</v>
          </cell>
          <cell r="N3281">
            <v>1</v>
          </cell>
        </row>
        <row r="3282">
          <cell r="M3282" t="str">
            <v>206902</v>
          </cell>
          <cell r="N3282">
            <v>0.51457799999999998</v>
          </cell>
        </row>
        <row r="3283">
          <cell r="M3283" t="str">
            <v>206914</v>
          </cell>
          <cell r="N3283">
            <v>0.51457799999999998</v>
          </cell>
        </row>
        <row r="3284">
          <cell r="M3284" t="str">
            <v>206914</v>
          </cell>
          <cell r="N3284">
            <v>0.51457799999999998</v>
          </cell>
        </row>
        <row r="3285">
          <cell r="M3285" t="str">
            <v>206914</v>
          </cell>
          <cell r="N3285">
            <v>0.51457799999999998</v>
          </cell>
        </row>
        <row r="3286">
          <cell r="M3286" t="str">
            <v>206914</v>
          </cell>
          <cell r="N3286">
            <v>0.51457799999999998</v>
          </cell>
        </row>
        <row r="3287">
          <cell r="M3287" t="str">
            <v>208205</v>
          </cell>
          <cell r="N3287">
            <v>1</v>
          </cell>
        </row>
        <row r="3288">
          <cell r="M3288" t="str">
            <v>208205</v>
          </cell>
          <cell r="N3288">
            <v>1</v>
          </cell>
        </row>
        <row r="3289">
          <cell r="M3289" t="str">
            <v>208205</v>
          </cell>
          <cell r="N3289">
            <v>1</v>
          </cell>
        </row>
        <row r="3290">
          <cell r="M3290">
            <v>0</v>
          </cell>
          <cell r="N3290">
            <v>0</v>
          </cell>
        </row>
        <row r="3291">
          <cell r="M3291" t="str">
            <v>023903</v>
          </cell>
          <cell r="N3291">
            <v>0.7062967</v>
          </cell>
        </row>
        <row r="3292">
          <cell r="M3292" t="str">
            <v>211703</v>
          </cell>
          <cell r="N3292">
            <v>0.7062967</v>
          </cell>
        </row>
        <row r="3293">
          <cell r="M3293" t="str">
            <v>023903</v>
          </cell>
          <cell r="N3293">
            <v>0.7062967</v>
          </cell>
        </row>
        <row r="3294">
          <cell r="M3294" t="str">
            <v>211703</v>
          </cell>
          <cell r="N3294">
            <v>0.7062967</v>
          </cell>
        </row>
        <row r="3295">
          <cell r="M3295" t="str">
            <v>023903</v>
          </cell>
          <cell r="N3295">
            <v>0.7062967</v>
          </cell>
        </row>
        <row r="3296">
          <cell r="M3296" t="str">
            <v>211703</v>
          </cell>
          <cell r="N3296">
            <v>0.7062967</v>
          </cell>
        </row>
        <row r="3297">
          <cell r="M3297" t="str">
            <v>023903</v>
          </cell>
          <cell r="N3297">
            <v>0.7062967</v>
          </cell>
        </row>
        <row r="3298">
          <cell r="M3298" t="str">
            <v>211703</v>
          </cell>
          <cell r="N3298">
            <v>0.7062967</v>
          </cell>
        </row>
        <row r="3299">
          <cell r="M3299" t="str">
            <v>023903</v>
          </cell>
          <cell r="N3299">
            <v>0.7062967</v>
          </cell>
        </row>
        <row r="3300">
          <cell r="M3300" t="str">
            <v>211703</v>
          </cell>
          <cell r="N3300">
            <v>0.7062967</v>
          </cell>
        </row>
        <row r="3301">
          <cell r="M3301" t="str">
            <v>023903</v>
          </cell>
          <cell r="N3301">
            <v>0.7062967</v>
          </cell>
        </row>
        <row r="3302">
          <cell r="M3302" t="str">
            <v>211703</v>
          </cell>
          <cell r="N3302">
            <v>0.7062967</v>
          </cell>
        </row>
        <row r="3303">
          <cell r="M3303">
            <v>0</v>
          </cell>
          <cell r="N3303">
            <v>0</v>
          </cell>
        </row>
        <row r="3304">
          <cell r="M3304">
            <v>0</v>
          </cell>
          <cell r="N3304">
            <v>0</v>
          </cell>
        </row>
        <row r="3305">
          <cell r="M3305" t="str">
            <v>209104</v>
          </cell>
          <cell r="N3305">
            <v>1</v>
          </cell>
        </row>
        <row r="3306">
          <cell r="M3306" t="str">
            <v>209104</v>
          </cell>
          <cell r="N3306">
            <v>1</v>
          </cell>
        </row>
        <row r="3307">
          <cell r="M3307" t="str">
            <v>209104</v>
          </cell>
          <cell r="N3307">
            <v>1</v>
          </cell>
        </row>
        <row r="3308">
          <cell r="M3308">
            <v>0</v>
          </cell>
          <cell r="N3308">
            <v>0</v>
          </cell>
        </row>
        <row r="3309">
          <cell r="M3309" t="str">
            <v>209204</v>
          </cell>
          <cell r="N3309">
            <v>1</v>
          </cell>
        </row>
        <row r="3310">
          <cell r="M3310" t="str">
            <v>209204</v>
          </cell>
          <cell r="N3310">
            <v>1</v>
          </cell>
        </row>
        <row r="3311">
          <cell r="M3311" t="str">
            <v>209204</v>
          </cell>
          <cell r="N3311">
            <v>1</v>
          </cell>
        </row>
        <row r="3312">
          <cell r="M3312" t="str">
            <v>209204</v>
          </cell>
          <cell r="N3312">
            <v>1</v>
          </cell>
        </row>
        <row r="3313">
          <cell r="M3313" t="str">
            <v>211201</v>
          </cell>
          <cell r="N3313">
            <v>1</v>
          </cell>
        </row>
        <row r="3314">
          <cell r="M3314">
            <v>0</v>
          </cell>
          <cell r="N3314">
            <v>0</v>
          </cell>
        </row>
        <row r="3315">
          <cell r="M3315" t="str">
            <v>211304</v>
          </cell>
          <cell r="N3315">
            <v>1</v>
          </cell>
        </row>
        <row r="3316">
          <cell r="M3316" t="str">
            <v>211304</v>
          </cell>
          <cell r="N3316">
            <v>1</v>
          </cell>
        </row>
        <row r="3317">
          <cell r="M3317" t="str">
            <v>211304</v>
          </cell>
          <cell r="N3317">
            <v>1</v>
          </cell>
        </row>
        <row r="3318">
          <cell r="M3318">
            <v>0</v>
          </cell>
          <cell r="N3318">
            <v>0</v>
          </cell>
        </row>
        <row r="3319">
          <cell r="M3319">
            <v>0</v>
          </cell>
          <cell r="N3319">
            <v>0</v>
          </cell>
        </row>
        <row r="3320">
          <cell r="M3320" t="str">
            <v>211703</v>
          </cell>
          <cell r="N3320">
            <v>1</v>
          </cell>
        </row>
        <row r="3321">
          <cell r="M3321" t="str">
            <v>211743</v>
          </cell>
          <cell r="N3321">
            <v>0.7062967</v>
          </cell>
        </row>
        <row r="3322">
          <cell r="M3322">
            <v>0</v>
          </cell>
          <cell r="N3322">
            <v>0</v>
          </cell>
        </row>
        <row r="3323">
          <cell r="M3323" t="str">
            <v>211803</v>
          </cell>
          <cell r="N3323">
            <v>0.46120990000000001</v>
          </cell>
        </row>
        <row r="3324">
          <cell r="M3324" t="str">
            <v>211803</v>
          </cell>
          <cell r="N3324">
            <v>0.46120990000000001</v>
          </cell>
        </row>
        <row r="3325">
          <cell r="M3325" t="str">
            <v>211803</v>
          </cell>
          <cell r="N3325">
            <v>0.46120990000000001</v>
          </cell>
        </row>
        <row r="3326">
          <cell r="M3326" t="str">
            <v>211803</v>
          </cell>
          <cell r="N3326">
            <v>0.46120990000000001</v>
          </cell>
        </row>
        <row r="3327">
          <cell r="M3327" t="str">
            <v>211803</v>
          </cell>
          <cell r="N3327">
            <v>0.46120990000000001</v>
          </cell>
        </row>
        <row r="3328">
          <cell r="M3328" t="str">
            <v>211803</v>
          </cell>
          <cell r="N3328">
            <v>0.46120990000000001</v>
          </cell>
        </row>
        <row r="3329">
          <cell r="M3329" t="str">
            <v>211803</v>
          </cell>
          <cell r="N3329">
            <v>0.46120990000000001</v>
          </cell>
        </row>
        <row r="3330">
          <cell r="M3330" t="str">
            <v>211803</v>
          </cell>
          <cell r="N3330">
            <v>0.46120990000000001</v>
          </cell>
        </row>
        <row r="3331">
          <cell r="M3331" t="str">
            <v>211803</v>
          </cell>
          <cell r="N3331">
            <v>0.46120990000000001</v>
          </cell>
        </row>
        <row r="3332">
          <cell r="M3332" t="str">
            <v>211803</v>
          </cell>
          <cell r="N3332">
            <v>1</v>
          </cell>
        </row>
        <row r="3333">
          <cell r="M3333" t="str">
            <v>212401</v>
          </cell>
          <cell r="N3333">
            <v>1</v>
          </cell>
        </row>
        <row r="3334">
          <cell r="M3334" t="str">
            <v>212604</v>
          </cell>
          <cell r="N3334">
            <v>1</v>
          </cell>
        </row>
        <row r="3335">
          <cell r="M3335" t="str">
            <v>212604</v>
          </cell>
          <cell r="N3335">
            <v>1</v>
          </cell>
        </row>
        <row r="3336">
          <cell r="M3336" t="str">
            <v>212604</v>
          </cell>
          <cell r="N3336">
            <v>1</v>
          </cell>
        </row>
        <row r="3337">
          <cell r="M3337">
            <v>0</v>
          </cell>
          <cell r="N3337">
            <v>0</v>
          </cell>
        </row>
        <row r="3338">
          <cell r="M3338" t="str">
            <v>212648</v>
          </cell>
          <cell r="N3338">
            <v>1</v>
          </cell>
        </row>
        <row r="3339">
          <cell r="M3339">
            <v>0</v>
          </cell>
          <cell r="N3339">
            <v>0</v>
          </cell>
        </row>
        <row r="3340">
          <cell r="M3340">
            <v>0</v>
          </cell>
          <cell r="N3340">
            <v>0</v>
          </cell>
        </row>
        <row r="3341">
          <cell r="M3341">
            <v>0</v>
          </cell>
          <cell r="N3341">
            <v>0</v>
          </cell>
        </row>
        <row r="3342">
          <cell r="M3342" t="str">
            <v>212704</v>
          </cell>
          <cell r="N3342">
            <v>1</v>
          </cell>
        </row>
        <row r="3343">
          <cell r="M3343" t="str">
            <v>212704</v>
          </cell>
          <cell r="N3343">
            <v>1</v>
          </cell>
        </row>
        <row r="3344">
          <cell r="M3344" t="str">
            <v>212704</v>
          </cell>
          <cell r="N3344">
            <v>1</v>
          </cell>
        </row>
        <row r="3345">
          <cell r="M3345">
            <v>0</v>
          </cell>
          <cell r="N3345">
            <v>0</v>
          </cell>
        </row>
        <row r="3346">
          <cell r="M3346">
            <v>0</v>
          </cell>
          <cell r="N3346">
            <v>0</v>
          </cell>
        </row>
        <row r="3347">
          <cell r="M3347">
            <v>0</v>
          </cell>
          <cell r="N3347">
            <v>0</v>
          </cell>
        </row>
        <row r="3348">
          <cell r="M3348" t="str">
            <v>212740</v>
          </cell>
          <cell r="N3348">
            <v>1</v>
          </cell>
        </row>
        <row r="3349">
          <cell r="M3349">
            <v>0</v>
          </cell>
          <cell r="N3349">
            <v>0</v>
          </cell>
        </row>
        <row r="3350">
          <cell r="M3350">
            <v>0</v>
          </cell>
          <cell r="N3350">
            <v>0</v>
          </cell>
        </row>
        <row r="3351">
          <cell r="M3351" t="str">
            <v>212804</v>
          </cell>
          <cell r="N3351">
            <v>1</v>
          </cell>
        </row>
        <row r="3352">
          <cell r="M3352" t="str">
            <v>212804</v>
          </cell>
          <cell r="N3352">
            <v>1</v>
          </cell>
        </row>
        <row r="3353">
          <cell r="M3353" t="str">
            <v>212804</v>
          </cell>
          <cell r="N3353">
            <v>1</v>
          </cell>
        </row>
        <row r="3354">
          <cell r="M3354" t="str">
            <v>212804</v>
          </cell>
          <cell r="N3354">
            <v>1</v>
          </cell>
        </row>
        <row r="3355">
          <cell r="M3355">
            <v>0</v>
          </cell>
          <cell r="N3355">
            <v>0</v>
          </cell>
        </row>
        <row r="3356">
          <cell r="M3356">
            <v>0</v>
          </cell>
          <cell r="N3356">
            <v>0</v>
          </cell>
        </row>
        <row r="3357">
          <cell r="M3357" t="str">
            <v>212849</v>
          </cell>
          <cell r="N3357">
            <v>1</v>
          </cell>
        </row>
        <row r="3358">
          <cell r="M3358">
            <v>0</v>
          </cell>
          <cell r="N3358">
            <v>0</v>
          </cell>
        </row>
        <row r="3359">
          <cell r="M3359">
            <v>0</v>
          </cell>
          <cell r="N3359">
            <v>0</v>
          </cell>
        </row>
        <row r="3360">
          <cell r="M3360">
            <v>0</v>
          </cell>
          <cell r="N3360">
            <v>0</v>
          </cell>
        </row>
        <row r="3361">
          <cell r="M3361">
            <v>0</v>
          </cell>
          <cell r="N3361">
            <v>0</v>
          </cell>
        </row>
        <row r="3362">
          <cell r="M3362">
            <v>0</v>
          </cell>
          <cell r="N3362">
            <v>0</v>
          </cell>
        </row>
        <row r="3363">
          <cell r="M3363" t="str">
            <v>212904</v>
          </cell>
          <cell r="N3363">
            <v>1</v>
          </cell>
        </row>
        <row r="3364">
          <cell r="M3364" t="str">
            <v>213004</v>
          </cell>
          <cell r="N3364">
            <v>1</v>
          </cell>
        </row>
        <row r="3365">
          <cell r="M3365" t="str">
            <v>213004</v>
          </cell>
          <cell r="N3365">
            <v>1</v>
          </cell>
        </row>
        <row r="3366">
          <cell r="M3366" t="str">
            <v>213004</v>
          </cell>
          <cell r="N3366">
            <v>1</v>
          </cell>
        </row>
        <row r="3367">
          <cell r="M3367">
            <v>0</v>
          </cell>
          <cell r="N3367">
            <v>0</v>
          </cell>
        </row>
        <row r="3368">
          <cell r="M3368" t="str">
            <v>213106</v>
          </cell>
          <cell r="N3368">
            <v>1</v>
          </cell>
        </row>
        <row r="3369">
          <cell r="M3369" t="str">
            <v>213106</v>
          </cell>
          <cell r="N3369">
            <v>1</v>
          </cell>
        </row>
        <row r="3370">
          <cell r="M3370" t="str">
            <v>213206</v>
          </cell>
          <cell r="N3370">
            <v>1</v>
          </cell>
        </row>
        <row r="3371">
          <cell r="M3371" t="str">
            <v>213206</v>
          </cell>
          <cell r="N3371">
            <v>1</v>
          </cell>
        </row>
        <row r="3372">
          <cell r="M3372" t="str">
            <v>213301</v>
          </cell>
          <cell r="N3372">
            <v>1</v>
          </cell>
        </row>
        <row r="3373">
          <cell r="M3373" t="str">
            <v>213301</v>
          </cell>
          <cell r="N3373">
            <v>1</v>
          </cell>
        </row>
        <row r="3374">
          <cell r="M3374">
            <v>0</v>
          </cell>
          <cell r="N3374">
            <v>0</v>
          </cell>
        </row>
        <row r="3375">
          <cell r="M3375">
            <v>0</v>
          </cell>
          <cell r="N3375">
            <v>0</v>
          </cell>
        </row>
        <row r="3376">
          <cell r="M3376" t="str">
            <v>213701</v>
          </cell>
          <cell r="N3376">
            <v>0.22898640000000001</v>
          </cell>
        </row>
        <row r="3377">
          <cell r="M3377">
            <v>0</v>
          </cell>
          <cell r="N3377">
            <v>0</v>
          </cell>
        </row>
        <row r="3378">
          <cell r="M3378" t="str">
            <v>217701</v>
          </cell>
          <cell r="N3378">
            <v>1.1296E-2</v>
          </cell>
        </row>
        <row r="3379">
          <cell r="M3379" t="str">
            <v>217701</v>
          </cell>
          <cell r="N3379">
            <v>1</v>
          </cell>
        </row>
        <row r="3380">
          <cell r="M3380" t="str">
            <v>217701</v>
          </cell>
          <cell r="N3380">
            <v>1.1296E-2</v>
          </cell>
        </row>
        <row r="3381">
          <cell r="M3381" t="str">
            <v>224304</v>
          </cell>
          <cell r="N3381">
            <v>1</v>
          </cell>
        </row>
        <row r="3382">
          <cell r="M3382" t="str">
            <v>224304</v>
          </cell>
          <cell r="N3382">
            <v>1</v>
          </cell>
        </row>
        <row r="3383">
          <cell r="M3383" t="str">
            <v>224304</v>
          </cell>
          <cell r="N3383">
            <v>1</v>
          </cell>
        </row>
        <row r="3384">
          <cell r="M3384" t="str">
            <v>224304</v>
          </cell>
          <cell r="N3384">
            <v>1</v>
          </cell>
        </row>
        <row r="3385">
          <cell r="M3385" t="str">
            <v>224304</v>
          </cell>
          <cell r="N3385">
            <v>1</v>
          </cell>
        </row>
        <row r="3386">
          <cell r="M3386" t="str">
            <v>224304</v>
          </cell>
          <cell r="N3386">
            <v>1</v>
          </cell>
        </row>
        <row r="3387">
          <cell r="M3387">
            <v>0</v>
          </cell>
          <cell r="N3387">
            <v>0</v>
          </cell>
        </row>
        <row r="3388">
          <cell r="M3388">
            <v>0</v>
          </cell>
          <cell r="N3388">
            <v>0</v>
          </cell>
        </row>
        <row r="3389">
          <cell r="M3389">
            <v>0</v>
          </cell>
          <cell r="N3389">
            <v>0</v>
          </cell>
        </row>
        <row r="3390">
          <cell r="M3390">
            <v>0</v>
          </cell>
          <cell r="N3390">
            <v>0</v>
          </cell>
        </row>
        <row r="3391">
          <cell r="M3391">
            <v>0</v>
          </cell>
          <cell r="N3391">
            <v>0</v>
          </cell>
        </row>
        <row r="3392">
          <cell r="M3392" t="str">
            <v>224404</v>
          </cell>
          <cell r="N3392">
            <v>1</v>
          </cell>
        </row>
        <row r="3393">
          <cell r="M3393" t="str">
            <v>224404</v>
          </cell>
          <cell r="N3393">
            <v>1</v>
          </cell>
        </row>
        <row r="3394">
          <cell r="M3394" t="str">
            <v>224404</v>
          </cell>
          <cell r="N3394">
            <v>1</v>
          </cell>
        </row>
        <row r="3395">
          <cell r="M3395" t="str">
            <v>224504</v>
          </cell>
          <cell r="N3395">
            <v>1</v>
          </cell>
        </row>
        <row r="3396">
          <cell r="M3396" t="str">
            <v>224504</v>
          </cell>
          <cell r="N3396">
            <v>1</v>
          </cell>
        </row>
        <row r="3397">
          <cell r="M3397" t="str">
            <v>224504</v>
          </cell>
          <cell r="N3397">
            <v>1</v>
          </cell>
        </row>
        <row r="3398">
          <cell r="M3398" t="str">
            <v>225601</v>
          </cell>
          <cell r="N3398">
            <v>8.1757200000000002E-2</v>
          </cell>
        </row>
        <row r="3399">
          <cell r="M3399" t="str">
            <v>225601</v>
          </cell>
          <cell r="N3399">
            <v>8.1757200000000002E-2</v>
          </cell>
        </row>
        <row r="3400">
          <cell r="M3400" t="str">
            <v>225601</v>
          </cell>
          <cell r="N3400">
            <v>1</v>
          </cell>
        </row>
        <row r="3401">
          <cell r="M3401" t="str">
            <v>225902</v>
          </cell>
          <cell r="N3401">
            <v>1</v>
          </cell>
        </row>
        <row r="3402">
          <cell r="M3402">
            <v>0</v>
          </cell>
          <cell r="N3402">
            <v>0</v>
          </cell>
        </row>
        <row r="3403">
          <cell r="M3403">
            <v>0</v>
          </cell>
          <cell r="N3403">
            <v>0</v>
          </cell>
        </row>
        <row r="3404">
          <cell r="M3404" t="str">
            <v>228904</v>
          </cell>
          <cell r="N3404">
            <v>1</v>
          </cell>
        </row>
        <row r="3405">
          <cell r="M3405" t="str">
            <v>228904</v>
          </cell>
          <cell r="N3405">
            <v>1</v>
          </cell>
        </row>
        <row r="3406">
          <cell r="M3406" t="str">
            <v>228904</v>
          </cell>
          <cell r="N3406">
            <v>1</v>
          </cell>
        </row>
        <row r="3407">
          <cell r="M3407">
            <v>0</v>
          </cell>
          <cell r="N3407">
            <v>0</v>
          </cell>
        </row>
        <row r="3408">
          <cell r="M3408" t="str">
            <v>229004</v>
          </cell>
          <cell r="N3408">
            <v>1</v>
          </cell>
        </row>
        <row r="3409">
          <cell r="M3409" t="str">
            <v>229004</v>
          </cell>
          <cell r="N3409">
            <v>1</v>
          </cell>
        </row>
        <row r="3410">
          <cell r="M3410" t="str">
            <v>229004</v>
          </cell>
          <cell r="N3410">
            <v>1</v>
          </cell>
        </row>
        <row r="3411">
          <cell r="M3411">
            <v>0</v>
          </cell>
          <cell r="N3411">
            <v>0</v>
          </cell>
        </row>
        <row r="3412">
          <cell r="M3412">
            <v>0</v>
          </cell>
          <cell r="N3412">
            <v>0</v>
          </cell>
        </row>
        <row r="3413">
          <cell r="M3413" t="str">
            <v>229104</v>
          </cell>
          <cell r="N3413">
            <v>1</v>
          </cell>
        </row>
        <row r="3414">
          <cell r="M3414" t="str">
            <v>229104</v>
          </cell>
          <cell r="N3414">
            <v>1</v>
          </cell>
        </row>
        <row r="3415">
          <cell r="M3415" t="str">
            <v>229104</v>
          </cell>
          <cell r="N3415">
            <v>1</v>
          </cell>
        </row>
        <row r="3416">
          <cell r="M3416" t="str">
            <v>229304</v>
          </cell>
          <cell r="N3416">
            <v>1</v>
          </cell>
        </row>
        <row r="3417">
          <cell r="M3417" t="str">
            <v>229304</v>
          </cell>
          <cell r="N3417">
            <v>1</v>
          </cell>
        </row>
        <row r="3418">
          <cell r="M3418" t="str">
            <v>230204</v>
          </cell>
          <cell r="N3418">
            <v>1</v>
          </cell>
        </row>
        <row r="3419">
          <cell r="M3419" t="str">
            <v>230204</v>
          </cell>
          <cell r="N3419">
            <v>1</v>
          </cell>
        </row>
        <row r="3420">
          <cell r="M3420" t="str">
            <v>230204</v>
          </cell>
          <cell r="N3420">
            <v>1</v>
          </cell>
        </row>
        <row r="3421">
          <cell r="M3421" t="str">
            <v>230204</v>
          </cell>
          <cell r="N3421">
            <v>1</v>
          </cell>
        </row>
        <row r="3422">
          <cell r="M3422" t="str">
            <v>230204</v>
          </cell>
          <cell r="N3422">
            <v>1</v>
          </cell>
        </row>
        <row r="3423">
          <cell r="M3423">
            <v>0</v>
          </cell>
          <cell r="N3423">
            <v>0</v>
          </cell>
        </row>
        <row r="3424">
          <cell r="M3424">
            <v>0</v>
          </cell>
          <cell r="N3424">
            <v>0</v>
          </cell>
        </row>
        <row r="3425">
          <cell r="M3425">
            <v>0</v>
          </cell>
          <cell r="N3425">
            <v>0</v>
          </cell>
        </row>
        <row r="3426">
          <cell r="M3426">
            <v>0</v>
          </cell>
          <cell r="N3426">
            <v>0</v>
          </cell>
        </row>
        <row r="3427">
          <cell r="M3427" t="str">
            <v>230206</v>
          </cell>
          <cell r="N3427">
            <v>1</v>
          </cell>
        </row>
        <row r="3428">
          <cell r="M3428">
            <v>0</v>
          </cell>
          <cell r="N3428">
            <v>0</v>
          </cell>
        </row>
        <row r="3429">
          <cell r="M3429">
            <v>0</v>
          </cell>
          <cell r="N3429">
            <v>0</v>
          </cell>
        </row>
        <row r="3430">
          <cell r="M3430">
            <v>0</v>
          </cell>
          <cell r="N3430">
            <v>0</v>
          </cell>
        </row>
        <row r="3431">
          <cell r="M3431" t="str">
            <v>230804</v>
          </cell>
          <cell r="N3431">
            <v>1</v>
          </cell>
        </row>
        <row r="3432">
          <cell r="M3432" t="str">
            <v>230806</v>
          </cell>
          <cell r="N3432">
            <v>1</v>
          </cell>
        </row>
        <row r="3433">
          <cell r="M3433">
            <v>0</v>
          </cell>
          <cell r="N3433">
            <v>0</v>
          </cell>
        </row>
        <row r="3434">
          <cell r="M3434">
            <v>0</v>
          </cell>
          <cell r="N3434">
            <v>0</v>
          </cell>
        </row>
        <row r="3435">
          <cell r="M3435" t="str">
            <v>231006</v>
          </cell>
          <cell r="N3435">
            <v>1</v>
          </cell>
        </row>
        <row r="3436">
          <cell r="M3436" t="str">
            <v>231006</v>
          </cell>
          <cell r="N3436">
            <v>1</v>
          </cell>
        </row>
        <row r="3437">
          <cell r="M3437" t="str">
            <v>233201</v>
          </cell>
          <cell r="N3437">
            <v>0.93285629999999997</v>
          </cell>
        </row>
        <row r="3438">
          <cell r="M3438" t="str">
            <v>233201</v>
          </cell>
          <cell r="N3438">
            <v>0.93285629999999997</v>
          </cell>
        </row>
        <row r="3439">
          <cell r="M3439" t="str">
            <v>234825</v>
          </cell>
          <cell r="N3439">
            <v>9.375E-2</v>
          </cell>
        </row>
        <row r="3440">
          <cell r="M3440" t="str">
            <v>234825</v>
          </cell>
          <cell r="N3440">
            <v>9.375E-2</v>
          </cell>
        </row>
        <row r="3441">
          <cell r="M3441" t="str">
            <v>235705</v>
          </cell>
          <cell r="N3441">
            <v>0.5</v>
          </cell>
        </row>
        <row r="3442">
          <cell r="M3442" t="str">
            <v>235705</v>
          </cell>
          <cell r="N3442">
            <v>0.5</v>
          </cell>
        </row>
        <row r="3443">
          <cell r="M3443" t="str">
            <v>235705</v>
          </cell>
          <cell r="N3443">
            <v>1</v>
          </cell>
        </row>
        <row r="3444">
          <cell r="M3444" t="str">
            <v>235805</v>
          </cell>
          <cell r="N3444">
            <v>0.5</v>
          </cell>
        </row>
        <row r="3445">
          <cell r="M3445" t="str">
            <v>235805</v>
          </cell>
          <cell r="N3445">
            <v>0.5</v>
          </cell>
        </row>
        <row r="3446">
          <cell r="M3446" t="str">
            <v>235805</v>
          </cell>
          <cell r="N3446">
            <v>1</v>
          </cell>
        </row>
        <row r="3447">
          <cell r="M3447" t="str">
            <v>235905</v>
          </cell>
          <cell r="N3447">
            <v>0.5</v>
          </cell>
        </row>
        <row r="3448">
          <cell r="M3448" t="str">
            <v>235905</v>
          </cell>
          <cell r="N3448">
            <v>0.5</v>
          </cell>
        </row>
        <row r="3449">
          <cell r="M3449" t="str">
            <v>235905</v>
          </cell>
          <cell r="N3449">
            <v>0.5</v>
          </cell>
        </row>
        <row r="3450">
          <cell r="M3450" t="str">
            <v>235905</v>
          </cell>
          <cell r="N3450">
            <v>0.5</v>
          </cell>
        </row>
        <row r="3451">
          <cell r="M3451" t="str">
            <v>235905</v>
          </cell>
          <cell r="N3451">
            <v>1</v>
          </cell>
        </row>
        <row r="3452">
          <cell r="M3452" t="str">
            <v>236005</v>
          </cell>
          <cell r="N3452">
            <v>0.5</v>
          </cell>
        </row>
        <row r="3453">
          <cell r="M3453" t="str">
            <v>236005</v>
          </cell>
          <cell r="N3453">
            <v>0.5</v>
          </cell>
        </row>
        <row r="3454">
          <cell r="M3454" t="str">
            <v>236005</v>
          </cell>
          <cell r="N3454">
            <v>0.5</v>
          </cell>
        </row>
        <row r="3455">
          <cell r="M3455" t="str">
            <v>236005</v>
          </cell>
          <cell r="N3455">
            <v>0.5</v>
          </cell>
        </row>
        <row r="3456">
          <cell r="M3456" t="str">
            <v>236005</v>
          </cell>
          <cell r="N3456">
            <v>1</v>
          </cell>
        </row>
        <row r="3457">
          <cell r="M3457" t="str">
            <v>236105</v>
          </cell>
          <cell r="N3457">
            <v>0.5</v>
          </cell>
        </row>
        <row r="3458">
          <cell r="M3458" t="str">
            <v>236105</v>
          </cell>
          <cell r="N3458">
            <v>0.5</v>
          </cell>
        </row>
        <row r="3459">
          <cell r="M3459" t="str">
            <v>236105</v>
          </cell>
          <cell r="N3459">
            <v>0.5</v>
          </cell>
        </row>
        <row r="3460">
          <cell r="M3460" t="str">
            <v>236105</v>
          </cell>
          <cell r="N3460">
            <v>0.5</v>
          </cell>
        </row>
        <row r="3461">
          <cell r="M3461" t="str">
            <v>236105</v>
          </cell>
          <cell r="N3461">
            <v>1</v>
          </cell>
        </row>
        <row r="3462">
          <cell r="M3462" t="str">
            <v>236205</v>
          </cell>
          <cell r="N3462">
            <v>0.5</v>
          </cell>
        </row>
        <row r="3463">
          <cell r="M3463" t="str">
            <v>236205</v>
          </cell>
          <cell r="N3463">
            <v>0.5</v>
          </cell>
        </row>
        <row r="3464">
          <cell r="M3464" t="str">
            <v>236205</v>
          </cell>
          <cell r="N3464">
            <v>0.5</v>
          </cell>
        </row>
        <row r="3465">
          <cell r="M3465" t="str">
            <v>236205</v>
          </cell>
          <cell r="N3465">
            <v>0.5</v>
          </cell>
        </row>
        <row r="3466">
          <cell r="M3466" t="str">
            <v>236205</v>
          </cell>
          <cell r="N3466">
            <v>1</v>
          </cell>
        </row>
        <row r="3467">
          <cell r="M3467" t="str">
            <v>236305</v>
          </cell>
          <cell r="N3467">
            <v>0.5</v>
          </cell>
        </row>
        <row r="3468">
          <cell r="M3468" t="str">
            <v>236305</v>
          </cell>
          <cell r="N3468">
            <v>0.5</v>
          </cell>
        </row>
        <row r="3469">
          <cell r="M3469" t="str">
            <v>236305</v>
          </cell>
          <cell r="N3469">
            <v>0.5</v>
          </cell>
        </row>
        <row r="3470">
          <cell r="M3470" t="str">
            <v>236305</v>
          </cell>
          <cell r="N3470">
            <v>0.5</v>
          </cell>
        </row>
        <row r="3471">
          <cell r="M3471" t="str">
            <v>236305</v>
          </cell>
          <cell r="N3471">
            <v>1</v>
          </cell>
        </row>
        <row r="3472">
          <cell r="M3472" t="str">
            <v>236405</v>
          </cell>
          <cell r="N3472">
            <v>0.25</v>
          </cell>
        </row>
        <row r="3473">
          <cell r="M3473" t="str">
            <v>236405</v>
          </cell>
          <cell r="N3473">
            <v>0.25</v>
          </cell>
        </row>
        <row r="3474">
          <cell r="M3474" t="str">
            <v>236405</v>
          </cell>
          <cell r="N3474">
            <v>1</v>
          </cell>
        </row>
        <row r="3475">
          <cell r="M3475" t="str">
            <v>236505</v>
          </cell>
          <cell r="N3475">
            <v>0.5</v>
          </cell>
        </row>
        <row r="3476">
          <cell r="M3476" t="str">
            <v>236505</v>
          </cell>
          <cell r="N3476">
            <v>0.5</v>
          </cell>
        </row>
        <row r="3477">
          <cell r="M3477" t="str">
            <v>236505</v>
          </cell>
          <cell r="N3477">
            <v>1</v>
          </cell>
        </row>
        <row r="3478">
          <cell r="M3478" t="str">
            <v>236611</v>
          </cell>
          <cell r="N3478">
            <v>0.5</v>
          </cell>
        </row>
        <row r="3479">
          <cell r="M3479" t="str">
            <v>236611</v>
          </cell>
          <cell r="N3479">
            <v>0.5</v>
          </cell>
        </row>
        <row r="3480">
          <cell r="M3480" t="str">
            <v>236611</v>
          </cell>
          <cell r="N3480">
            <v>0.5</v>
          </cell>
        </row>
        <row r="3481">
          <cell r="M3481" t="str">
            <v>236611</v>
          </cell>
          <cell r="N3481">
            <v>0.5</v>
          </cell>
        </row>
        <row r="3482">
          <cell r="M3482" t="str">
            <v>236611</v>
          </cell>
          <cell r="N3482">
            <v>1</v>
          </cell>
        </row>
        <row r="3483">
          <cell r="M3483" t="str">
            <v>236711</v>
          </cell>
          <cell r="N3483">
            <v>0.5</v>
          </cell>
        </row>
        <row r="3484">
          <cell r="M3484" t="str">
            <v>236711</v>
          </cell>
          <cell r="N3484">
            <v>0.5</v>
          </cell>
        </row>
        <row r="3485">
          <cell r="M3485" t="str">
            <v>236711</v>
          </cell>
          <cell r="N3485">
            <v>0.5</v>
          </cell>
        </row>
        <row r="3486">
          <cell r="M3486" t="str">
            <v>236711</v>
          </cell>
          <cell r="N3486">
            <v>0.5</v>
          </cell>
        </row>
        <row r="3487">
          <cell r="M3487" t="str">
            <v>236711</v>
          </cell>
          <cell r="N3487">
            <v>1</v>
          </cell>
        </row>
        <row r="3488">
          <cell r="M3488" t="str">
            <v>236811</v>
          </cell>
          <cell r="N3488">
            <v>0.5</v>
          </cell>
        </row>
        <row r="3489">
          <cell r="M3489" t="str">
            <v>236811</v>
          </cell>
          <cell r="N3489">
            <v>0.5</v>
          </cell>
        </row>
        <row r="3490">
          <cell r="M3490" t="str">
            <v>236811</v>
          </cell>
          <cell r="N3490">
            <v>0.5</v>
          </cell>
        </row>
        <row r="3491">
          <cell r="M3491" t="str">
            <v>236811</v>
          </cell>
          <cell r="N3491">
            <v>0.5</v>
          </cell>
        </row>
        <row r="3492">
          <cell r="M3492" t="str">
            <v>236811</v>
          </cell>
          <cell r="N3492">
            <v>1</v>
          </cell>
        </row>
        <row r="3493">
          <cell r="M3493">
            <v>0</v>
          </cell>
          <cell r="N3493">
            <v>0</v>
          </cell>
        </row>
        <row r="3494">
          <cell r="M3494" t="str">
            <v>236903</v>
          </cell>
          <cell r="N3494">
            <v>0.5</v>
          </cell>
        </row>
        <row r="3495">
          <cell r="M3495" t="str">
            <v>236903</v>
          </cell>
          <cell r="N3495">
            <v>0.5</v>
          </cell>
        </row>
        <row r="3496">
          <cell r="M3496" t="str">
            <v>236903</v>
          </cell>
          <cell r="N3496">
            <v>0.5</v>
          </cell>
        </row>
        <row r="3497">
          <cell r="M3497" t="str">
            <v>236903</v>
          </cell>
          <cell r="N3497">
            <v>1</v>
          </cell>
        </row>
        <row r="3498">
          <cell r="M3498">
            <v>0</v>
          </cell>
          <cell r="N3498">
            <v>0</v>
          </cell>
        </row>
        <row r="3499">
          <cell r="M3499">
            <v>0</v>
          </cell>
          <cell r="N3499">
            <v>0</v>
          </cell>
        </row>
        <row r="3500">
          <cell r="M3500" t="str">
            <v>237003</v>
          </cell>
          <cell r="N3500">
            <v>0.5</v>
          </cell>
        </row>
        <row r="3501">
          <cell r="M3501" t="str">
            <v>237003</v>
          </cell>
          <cell r="N3501">
            <v>0.5</v>
          </cell>
        </row>
        <row r="3502">
          <cell r="M3502" t="str">
            <v>237003</v>
          </cell>
          <cell r="N3502">
            <v>1</v>
          </cell>
        </row>
        <row r="3503">
          <cell r="M3503" t="str">
            <v>237203</v>
          </cell>
          <cell r="N3503">
            <v>0.5</v>
          </cell>
        </row>
        <row r="3504">
          <cell r="M3504">
            <v>0</v>
          </cell>
          <cell r="N3504">
            <v>0</v>
          </cell>
        </row>
        <row r="3505">
          <cell r="M3505">
            <v>0</v>
          </cell>
          <cell r="N3505">
            <v>0</v>
          </cell>
        </row>
        <row r="3506">
          <cell r="M3506">
            <v>0</v>
          </cell>
          <cell r="N3506">
            <v>0</v>
          </cell>
        </row>
        <row r="3507">
          <cell r="M3507">
            <v>0</v>
          </cell>
          <cell r="N3507">
            <v>0</v>
          </cell>
        </row>
        <row r="3508">
          <cell r="M3508">
            <v>0</v>
          </cell>
          <cell r="N3508">
            <v>0</v>
          </cell>
        </row>
        <row r="3509">
          <cell r="M3509" t="str">
            <v>237203</v>
          </cell>
          <cell r="N3509">
            <v>1</v>
          </cell>
        </row>
        <row r="3510">
          <cell r="M3510">
            <v>0</v>
          </cell>
          <cell r="N3510">
            <v>0</v>
          </cell>
        </row>
        <row r="3511">
          <cell r="M3511" t="str">
            <v>238304</v>
          </cell>
          <cell r="N3511">
            <v>0.77965359999999995</v>
          </cell>
        </row>
        <row r="3512">
          <cell r="M3512" t="str">
            <v>238304</v>
          </cell>
          <cell r="N3512">
            <v>0.77965359999999995</v>
          </cell>
        </row>
        <row r="3513">
          <cell r="M3513" t="str">
            <v>238304</v>
          </cell>
          <cell r="N3513">
            <v>0.77965359999999995</v>
          </cell>
        </row>
        <row r="3514">
          <cell r="M3514" t="str">
            <v>238304</v>
          </cell>
          <cell r="N3514">
            <v>0.77965359999999995</v>
          </cell>
        </row>
        <row r="3515">
          <cell r="M3515" t="str">
            <v>238304</v>
          </cell>
          <cell r="N3515">
            <v>0.77965359999999995</v>
          </cell>
        </row>
        <row r="3516">
          <cell r="M3516" t="str">
            <v>238304</v>
          </cell>
          <cell r="N3516">
            <v>0.77965359999999995</v>
          </cell>
        </row>
        <row r="3517">
          <cell r="M3517" t="str">
            <v>238304</v>
          </cell>
          <cell r="N3517">
            <v>0.77965359999999995</v>
          </cell>
        </row>
        <row r="3518">
          <cell r="M3518" t="str">
            <v>238406</v>
          </cell>
          <cell r="N3518">
            <v>0.77965359999999995</v>
          </cell>
        </row>
        <row r="3519">
          <cell r="M3519" t="str">
            <v>238704</v>
          </cell>
          <cell r="N3519">
            <v>0.77965359999999995</v>
          </cell>
        </row>
        <row r="3520">
          <cell r="M3520" t="str">
            <v>238704</v>
          </cell>
          <cell r="N3520">
            <v>0.77965359999999995</v>
          </cell>
        </row>
        <row r="3521">
          <cell r="M3521" t="str">
            <v>238704</v>
          </cell>
          <cell r="N3521">
            <v>0.77965359999999995</v>
          </cell>
        </row>
        <row r="3522">
          <cell r="M3522" t="str">
            <v>238704</v>
          </cell>
          <cell r="N3522">
            <v>0.77965359999999995</v>
          </cell>
        </row>
        <row r="3523">
          <cell r="M3523" t="str">
            <v>238704</v>
          </cell>
          <cell r="N3523">
            <v>0.77965359999999995</v>
          </cell>
        </row>
        <row r="3524">
          <cell r="M3524" t="str">
            <v>238704</v>
          </cell>
          <cell r="N3524">
            <v>0.77965359999999995</v>
          </cell>
        </row>
        <row r="3525">
          <cell r="M3525" t="str">
            <v>238704</v>
          </cell>
          <cell r="N3525">
            <v>0.77965359999999995</v>
          </cell>
        </row>
        <row r="3526">
          <cell r="M3526" t="str">
            <v>239112</v>
          </cell>
          <cell r="N3526">
            <v>0.405586</v>
          </cell>
        </row>
        <row r="3527">
          <cell r="M3527" t="str">
            <v>239112</v>
          </cell>
          <cell r="N3527">
            <v>0.405586</v>
          </cell>
        </row>
        <row r="3528">
          <cell r="M3528" t="str">
            <v>239112</v>
          </cell>
          <cell r="N3528">
            <v>0.405586</v>
          </cell>
        </row>
        <row r="3529">
          <cell r="M3529" t="str">
            <v>239112</v>
          </cell>
          <cell r="N3529">
            <v>0.405586</v>
          </cell>
        </row>
        <row r="3530">
          <cell r="M3530" t="str">
            <v>239112</v>
          </cell>
          <cell r="N3530">
            <v>0.405586</v>
          </cell>
        </row>
        <row r="3531">
          <cell r="M3531" t="str">
            <v>239112</v>
          </cell>
          <cell r="N3531">
            <v>0.405586</v>
          </cell>
        </row>
        <row r="3532">
          <cell r="M3532" t="str">
            <v>239112</v>
          </cell>
          <cell r="N3532">
            <v>0.405586</v>
          </cell>
        </row>
        <row r="3533">
          <cell r="M3533" t="str">
            <v>239133</v>
          </cell>
          <cell r="N3533">
            <v>0.409474</v>
          </cell>
        </row>
        <row r="3534">
          <cell r="M3534">
            <v>0</v>
          </cell>
          <cell r="N3534">
            <v>0</v>
          </cell>
        </row>
        <row r="3535">
          <cell r="M3535">
            <v>0</v>
          </cell>
          <cell r="N3535">
            <v>0</v>
          </cell>
        </row>
        <row r="3536">
          <cell r="M3536">
            <v>0</v>
          </cell>
          <cell r="N3536">
            <v>0</v>
          </cell>
        </row>
        <row r="3537">
          <cell r="M3537" t="str">
            <v>239212</v>
          </cell>
          <cell r="N3537">
            <v>0.405586</v>
          </cell>
        </row>
        <row r="3538">
          <cell r="M3538" t="str">
            <v>239212</v>
          </cell>
          <cell r="N3538">
            <v>0.405586</v>
          </cell>
        </row>
        <row r="3539">
          <cell r="M3539" t="str">
            <v>239212</v>
          </cell>
          <cell r="N3539">
            <v>0.405586</v>
          </cell>
        </row>
        <row r="3540">
          <cell r="M3540" t="str">
            <v>239212</v>
          </cell>
          <cell r="N3540">
            <v>0.405586</v>
          </cell>
        </row>
        <row r="3541">
          <cell r="M3541" t="str">
            <v>239212</v>
          </cell>
          <cell r="N3541">
            <v>0.405586</v>
          </cell>
        </row>
        <row r="3542">
          <cell r="M3542" t="str">
            <v>239212</v>
          </cell>
          <cell r="N3542">
            <v>0.405586</v>
          </cell>
        </row>
        <row r="3543">
          <cell r="M3543" t="str">
            <v>239212</v>
          </cell>
          <cell r="N3543">
            <v>0.405586</v>
          </cell>
        </row>
        <row r="3544">
          <cell r="M3544" t="str">
            <v>239312</v>
          </cell>
          <cell r="N3544">
            <v>0.405586</v>
          </cell>
        </row>
        <row r="3545">
          <cell r="M3545" t="str">
            <v>239312</v>
          </cell>
          <cell r="N3545">
            <v>0.405586</v>
          </cell>
        </row>
        <row r="3546">
          <cell r="M3546" t="str">
            <v>239312</v>
          </cell>
          <cell r="N3546">
            <v>0.405586</v>
          </cell>
        </row>
        <row r="3547">
          <cell r="M3547" t="str">
            <v>239312</v>
          </cell>
          <cell r="N3547">
            <v>0.405586</v>
          </cell>
        </row>
        <row r="3548">
          <cell r="M3548" t="str">
            <v>239312</v>
          </cell>
          <cell r="N3548">
            <v>0.405586</v>
          </cell>
        </row>
        <row r="3549">
          <cell r="M3549" t="str">
            <v>239312</v>
          </cell>
          <cell r="N3549">
            <v>0.405586</v>
          </cell>
        </row>
        <row r="3550">
          <cell r="M3550" t="str">
            <v>239312</v>
          </cell>
          <cell r="N3550">
            <v>0.405586</v>
          </cell>
        </row>
        <row r="3551">
          <cell r="M3551" t="str">
            <v>239312</v>
          </cell>
          <cell r="N3551">
            <v>0.409474</v>
          </cell>
        </row>
        <row r="3552">
          <cell r="M3552" t="str">
            <v>239312</v>
          </cell>
          <cell r="N3552">
            <v>0.405586</v>
          </cell>
        </row>
        <row r="3553">
          <cell r="M3553" t="str">
            <v>239312</v>
          </cell>
          <cell r="N3553">
            <v>0.405586</v>
          </cell>
        </row>
        <row r="3554">
          <cell r="M3554" t="str">
            <v>239312</v>
          </cell>
          <cell r="N3554">
            <v>0.405586</v>
          </cell>
        </row>
        <row r="3555">
          <cell r="M3555" t="str">
            <v>239312</v>
          </cell>
          <cell r="N3555">
            <v>1</v>
          </cell>
        </row>
        <row r="3556">
          <cell r="M3556">
            <v>0</v>
          </cell>
          <cell r="N3556">
            <v>0</v>
          </cell>
        </row>
        <row r="3557">
          <cell r="M3557">
            <v>0</v>
          </cell>
          <cell r="N3557">
            <v>0</v>
          </cell>
        </row>
        <row r="3558">
          <cell r="M3558" t="str">
            <v>239412</v>
          </cell>
          <cell r="N3558">
            <v>0.405586</v>
          </cell>
        </row>
        <row r="3559">
          <cell r="M3559" t="str">
            <v>239412</v>
          </cell>
          <cell r="N3559">
            <v>0.405586</v>
          </cell>
        </row>
        <row r="3560">
          <cell r="M3560" t="str">
            <v>239412</v>
          </cell>
          <cell r="N3560">
            <v>0.405586</v>
          </cell>
        </row>
        <row r="3561">
          <cell r="M3561" t="str">
            <v>239412</v>
          </cell>
          <cell r="N3561">
            <v>0.405586</v>
          </cell>
        </row>
        <row r="3562">
          <cell r="M3562" t="str">
            <v>239412</v>
          </cell>
          <cell r="N3562">
            <v>0.405586</v>
          </cell>
        </row>
        <row r="3563">
          <cell r="M3563" t="str">
            <v>239412</v>
          </cell>
          <cell r="N3563">
            <v>0.405586</v>
          </cell>
        </row>
        <row r="3564">
          <cell r="M3564" t="str">
            <v>239412</v>
          </cell>
          <cell r="N3564">
            <v>0.405586</v>
          </cell>
        </row>
        <row r="3565">
          <cell r="M3565" t="str">
            <v>239509</v>
          </cell>
          <cell r="N3565">
            <v>0.41249999999999998</v>
          </cell>
        </row>
        <row r="3566">
          <cell r="M3566" t="str">
            <v>239509</v>
          </cell>
          <cell r="N3566">
            <v>0.41249999999999998</v>
          </cell>
        </row>
        <row r="3567">
          <cell r="M3567" t="str">
            <v>239509</v>
          </cell>
          <cell r="N3567">
            <v>0.41249999999999998</v>
          </cell>
        </row>
        <row r="3568">
          <cell r="M3568" t="str">
            <v>239509</v>
          </cell>
          <cell r="N3568">
            <v>0.41249999999999998</v>
          </cell>
        </row>
        <row r="3569">
          <cell r="M3569" t="str">
            <v>239509</v>
          </cell>
          <cell r="N3569">
            <v>0.41249999999999998</v>
          </cell>
        </row>
        <row r="3570">
          <cell r="M3570" t="str">
            <v>239509</v>
          </cell>
          <cell r="N3570">
            <v>0.41249999999999998</v>
          </cell>
        </row>
        <row r="3571">
          <cell r="M3571" t="str">
            <v>239509</v>
          </cell>
          <cell r="N3571">
            <v>0.41249999999999998</v>
          </cell>
        </row>
        <row r="3572">
          <cell r="M3572">
            <v>0</v>
          </cell>
          <cell r="N3572">
            <v>0</v>
          </cell>
        </row>
        <row r="3573">
          <cell r="M3573" t="str">
            <v>239602</v>
          </cell>
          <cell r="N3573">
            <v>0.41249999999999998</v>
          </cell>
        </row>
        <row r="3574">
          <cell r="M3574" t="str">
            <v>239602</v>
          </cell>
          <cell r="N3574">
            <v>0.41249999999999998</v>
          </cell>
        </row>
        <row r="3575">
          <cell r="M3575" t="str">
            <v>239602</v>
          </cell>
          <cell r="N3575">
            <v>0.41249999999999998</v>
          </cell>
        </row>
        <row r="3576">
          <cell r="M3576" t="str">
            <v>239602</v>
          </cell>
          <cell r="N3576">
            <v>0.41249999999999998</v>
          </cell>
        </row>
        <row r="3577">
          <cell r="M3577" t="str">
            <v>239602</v>
          </cell>
          <cell r="N3577">
            <v>0.41249999999999998</v>
          </cell>
        </row>
        <row r="3578">
          <cell r="M3578" t="str">
            <v>239602</v>
          </cell>
          <cell r="N3578">
            <v>0.41249999999999998</v>
          </cell>
        </row>
        <row r="3579">
          <cell r="M3579" t="str">
            <v>239602</v>
          </cell>
          <cell r="N3579">
            <v>0.41249999999999998</v>
          </cell>
        </row>
        <row r="3580">
          <cell r="M3580" t="str">
            <v>239602</v>
          </cell>
          <cell r="N3580">
            <v>0.41249999999999998</v>
          </cell>
        </row>
        <row r="3581">
          <cell r="M3581" t="str">
            <v>239602</v>
          </cell>
          <cell r="N3581">
            <v>1</v>
          </cell>
        </row>
        <row r="3582">
          <cell r="M3582" t="str">
            <v>239602</v>
          </cell>
          <cell r="N3582">
            <v>0.41249999999999998</v>
          </cell>
        </row>
        <row r="3583">
          <cell r="M3583" t="str">
            <v>239702</v>
          </cell>
          <cell r="N3583">
            <v>1</v>
          </cell>
        </row>
        <row r="3584">
          <cell r="M3584" t="str">
            <v>239809</v>
          </cell>
          <cell r="N3584">
            <v>0.41249999999999998</v>
          </cell>
        </row>
        <row r="3585">
          <cell r="M3585" t="str">
            <v>239809</v>
          </cell>
          <cell r="N3585">
            <v>0.41249999999999998</v>
          </cell>
        </row>
        <row r="3586">
          <cell r="M3586" t="str">
            <v>239809</v>
          </cell>
          <cell r="N3586">
            <v>0.41249999999999998</v>
          </cell>
        </row>
        <row r="3587">
          <cell r="M3587" t="str">
            <v>239809</v>
          </cell>
          <cell r="N3587">
            <v>0.41249999999999998</v>
          </cell>
        </row>
        <row r="3588">
          <cell r="M3588" t="str">
            <v>239809</v>
          </cell>
          <cell r="N3588">
            <v>0.41249999999999998</v>
          </cell>
        </row>
        <row r="3589">
          <cell r="M3589" t="str">
            <v>239809</v>
          </cell>
          <cell r="N3589">
            <v>0.41249999999999998</v>
          </cell>
        </row>
        <row r="3590">
          <cell r="M3590" t="str">
            <v>239809</v>
          </cell>
          <cell r="N3590">
            <v>0.41249999999999998</v>
          </cell>
        </row>
        <row r="3591">
          <cell r="M3591" t="str">
            <v>239902</v>
          </cell>
          <cell r="N3591">
            <v>0.41249999999999998</v>
          </cell>
        </row>
        <row r="3592">
          <cell r="M3592" t="str">
            <v>239902</v>
          </cell>
          <cell r="N3592">
            <v>0.41249999999999998</v>
          </cell>
        </row>
        <row r="3593">
          <cell r="M3593" t="str">
            <v>239902</v>
          </cell>
          <cell r="N3593">
            <v>0.41249999999999998</v>
          </cell>
        </row>
        <row r="3594">
          <cell r="M3594" t="str">
            <v>239902</v>
          </cell>
          <cell r="N3594">
            <v>0.41249999999999998</v>
          </cell>
        </row>
        <row r="3595">
          <cell r="M3595" t="str">
            <v>239902</v>
          </cell>
          <cell r="N3595">
            <v>0.41249999999999998</v>
          </cell>
        </row>
        <row r="3596">
          <cell r="M3596" t="str">
            <v>239902</v>
          </cell>
          <cell r="N3596">
            <v>0.41249999999999998</v>
          </cell>
        </row>
        <row r="3597">
          <cell r="M3597" t="str">
            <v>239902</v>
          </cell>
          <cell r="N3597">
            <v>0.41249999999999998</v>
          </cell>
        </row>
        <row r="3598">
          <cell r="M3598" t="str">
            <v>239909</v>
          </cell>
          <cell r="N3598">
            <v>0.41249999999999998</v>
          </cell>
        </row>
        <row r="3599">
          <cell r="M3599" t="str">
            <v>239909</v>
          </cell>
          <cell r="N3599">
            <v>0.41249999999999998</v>
          </cell>
        </row>
        <row r="3600">
          <cell r="M3600" t="str">
            <v>240033</v>
          </cell>
          <cell r="N3600">
            <v>0.409474</v>
          </cell>
        </row>
        <row r="3601">
          <cell r="M3601" t="str">
            <v>240033</v>
          </cell>
          <cell r="N3601">
            <v>0.409474</v>
          </cell>
        </row>
        <row r="3602">
          <cell r="M3602" t="str">
            <v>240033</v>
          </cell>
          <cell r="N3602">
            <v>0.409474</v>
          </cell>
        </row>
        <row r="3603">
          <cell r="M3603" t="str">
            <v>240033</v>
          </cell>
          <cell r="N3603">
            <v>0.409474</v>
          </cell>
        </row>
        <row r="3604">
          <cell r="M3604" t="str">
            <v>240033</v>
          </cell>
          <cell r="N3604">
            <v>0.409474</v>
          </cell>
        </row>
        <row r="3605">
          <cell r="M3605" t="str">
            <v>240033</v>
          </cell>
          <cell r="N3605">
            <v>0.409474</v>
          </cell>
        </row>
        <row r="3606">
          <cell r="M3606" t="str">
            <v>240033</v>
          </cell>
          <cell r="N3606">
            <v>0.409474</v>
          </cell>
        </row>
        <row r="3607">
          <cell r="M3607" t="str">
            <v>240033</v>
          </cell>
          <cell r="N3607">
            <v>0.409474</v>
          </cell>
        </row>
        <row r="3608">
          <cell r="M3608" t="str">
            <v>240112</v>
          </cell>
          <cell r="N3608">
            <v>0.405586</v>
          </cell>
        </row>
        <row r="3609">
          <cell r="M3609" t="str">
            <v>240112</v>
          </cell>
          <cell r="N3609">
            <v>0.405586</v>
          </cell>
        </row>
        <row r="3610">
          <cell r="M3610" t="str">
            <v>240112</v>
          </cell>
          <cell r="N3610">
            <v>0.405586</v>
          </cell>
        </row>
        <row r="3611">
          <cell r="M3611" t="str">
            <v>240112</v>
          </cell>
          <cell r="N3611">
            <v>0.405586</v>
          </cell>
        </row>
        <row r="3612">
          <cell r="M3612" t="str">
            <v>240112</v>
          </cell>
          <cell r="N3612">
            <v>1</v>
          </cell>
        </row>
        <row r="3613">
          <cell r="M3613" t="str">
            <v>240133</v>
          </cell>
          <cell r="N3613">
            <v>0.41249999999999998</v>
          </cell>
        </row>
        <row r="3614">
          <cell r="M3614" t="str">
            <v>240133</v>
          </cell>
          <cell r="N3614">
            <v>0.41249999999999998</v>
          </cell>
        </row>
        <row r="3615">
          <cell r="M3615" t="str">
            <v>240133</v>
          </cell>
          <cell r="N3615">
            <v>0.41249999999999998</v>
          </cell>
        </row>
        <row r="3616">
          <cell r="M3616" t="str">
            <v>240133</v>
          </cell>
          <cell r="N3616">
            <v>0.41249999999999998</v>
          </cell>
        </row>
        <row r="3617">
          <cell r="M3617" t="str">
            <v>240133</v>
          </cell>
          <cell r="N3617">
            <v>0.41249999999999998</v>
          </cell>
        </row>
        <row r="3618">
          <cell r="M3618" t="str">
            <v>240133</v>
          </cell>
          <cell r="N3618">
            <v>0.41249999999999998</v>
          </cell>
        </row>
        <row r="3619">
          <cell r="M3619" t="str">
            <v>240133</v>
          </cell>
          <cell r="N3619">
            <v>0.41249999999999998</v>
          </cell>
        </row>
        <row r="3620">
          <cell r="M3620" t="str">
            <v>240212</v>
          </cell>
          <cell r="N3620">
            <v>0.405586</v>
          </cell>
        </row>
        <row r="3621">
          <cell r="M3621" t="str">
            <v>240212</v>
          </cell>
          <cell r="N3621">
            <v>0.405586</v>
          </cell>
        </row>
        <row r="3622">
          <cell r="M3622" t="str">
            <v>240212</v>
          </cell>
          <cell r="N3622">
            <v>0.405586</v>
          </cell>
        </row>
        <row r="3623">
          <cell r="M3623" t="str">
            <v>240212</v>
          </cell>
          <cell r="N3623">
            <v>0.405586</v>
          </cell>
        </row>
        <row r="3624">
          <cell r="M3624" t="str">
            <v>240212</v>
          </cell>
          <cell r="N3624">
            <v>0.405586</v>
          </cell>
        </row>
        <row r="3625">
          <cell r="M3625" t="str">
            <v>240212</v>
          </cell>
          <cell r="N3625">
            <v>0.405586</v>
          </cell>
        </row>
        <row r="3626">
          <cell r="M3626" t="str">
            <v>240212</v>
          </cell>
          <cell r="N3626">
            <v>0.405586</v>
          </cell>
        </row>
        <row r="3627">
          <cell r="M3627" t="str">
            <v>240233</v>
          </cell>
          <cell r="N3627">
            <v>0.41249999999999998</v>
          </cell>
        </row>
        <row r="3628">
          <cell r="M3628">
            <v>0</v>
          </cell>
          <cell r="N3628">
            <v>0</v>
          </cell>
        </row>
        <row r="3629">
          <cell r="M3629" t="str">
            <v>240312</v>
          </cell>
          <cell r="N3629">
            <v>0.28125</v>
          </cell>
        </row>
        <row r="3630">
          <cell r="M3630" t="str">
            <v>240312</v>
          </cell>
          <cell r="N3630">
            <v>0.28125</v>
          </cell>
        </row>
        <row r="3631">
          <cell r="M3631" t="str">
            <v>240312</v>
          </cell>
          <cell r="N3631">
            <v>1</v>
          </cell>
        </row>
        <row r="3632">
          <cell r="M3632" t="str">
            <v>240333</v>
          </cell>
          <cell r="N3632">
            <v>0.30952000000000002</v>
          </cell>
        </row>
        <row r="3633">
          <cell r="M3633" t="str">
            <v>240333</v>
          </cell>
          <cell r="N3633">
            <v>0.30952000000000002</v>
          </cell>
        </row>
        <row r="3634">
          <cell r="M3634" t="str">
            <v>240333</v>
          </cell>
          <cell r="N3634">
            <v>0.30952000000000002</v>
          </cell>
        </row>
        <row r="3635">
          <cell r="M3635" t="str">
            <v>240333</v>
          </cell>
          <cell r="N3635">
            <v>0.30952000000000002</v>
          </cell>
        </row>
        <row r="3636">
          <cell r="M3636" t="str">
            <v>240333</v>
          </cell>
          <cell r="N3636">
            <v>0.30952000000000002</v>
          </cell>
        </row>
        <row r="3637">
          <cell r="M3637" t="str">
            <v>240333</v>
          </cell>
          <cell r="N3637">
            <v>0.30952000000000002</v>
          </cell>
        </row>
        <row r="3638">
          <cell r="M3638" t="str">
            <v>240333</v>
          </cell>
          <cell r="N3638">
            <v>0.30952000000000002</v>
          </cell>
        </row>
        <row r="3639">
          <cell r="M3639" t="str">
            <v>240412</v>
          </cell>
          <cell r="N3639">
            <v>0.405586</v>
          </cell>
        </row>
        <row r="3640">
          <cell r="M3640" t="str">
            <v>240412</v>
          </cell>
          <cell r="N3640">
            <v>0.405586</v>
          </cell>
        </row>
        <row r="3641">
          <cell r="M3641" t="str">
            <v>240412</v>
          </cell>
          <cell r="N3641">
            <v>0.405586</v>
          </cell>
        </row>
        <row r="3642">
          <cell r="M3642" t="str">
            <v>240412</v>
          </cell>
          <cell r="N3642">
            <v>0.405586</v>
          </cell>
        </row>
        <row r="3643">
          <cell r="M3643" t="str">
            <v>240412</v>
          </cell>
          <cell r="N3643">
            <v>0.405586</v>
          </cell>
        </row>
        <row r="3644">
          <cell r="M3644" t="str">
            <v>240412</v>
          </cell>
          <cell r="N3644">
            <v>0.405586</v>
          </cell>
        </row>
        <row r="3645">
          <cell r="M3645" t="str">
            <v>240412</v>
          </cell>
          <cell r="N3645">
            <v>0.405586</v>
          </cell>
        </row>
        <row r="3646">
          <cell r="M3646">
            <v>0</v>
          </cell>
          <cell r="N3646">
            <v>0</v>
          </cell>
        </row>
        <row r="3647">
          <cell r="M3647" t="str">
            <v>240509</v>
          </cell>
          <cell r="N3647">
            <v>0.40421299999999999</v>
          </cell>
        </row>
        <row r="3648">
          <cell r="M3648" t="str">
            <v>240509</v>
          </cell>
          <cell r="N3648">
            <v>0.40421299999999999</v>
          </cell>
        </row>
        <row r="3649">
          <cell r="M3649" t="str">
            <v>240509</v>
          </cell>
          <cell r="N3649">
            <v>0.40421299999999999</v>
          </cell>
        </row>
        <row r="3650">
          <cell r="M3650" t="str">
            <v>240509</v>
          </cell>
          <cell r="N3650">
            <v>0.40421299999999999</v>
          </cell>
        </row>
        <row r="3651">
          <cell r="M3651" t="str">
            <v>240509</v>
          </cell>
          <cell r="N3651">
            <v>0.40421299999999999</v>
          </cell>
        </row>
        <row r="3652">
          <cell r="M3652" t="str">
            <v>240509</v>
          </cell>
          <cell r="N3652">
            <v>0.40421299999999999</v>
          </cell>
        </row>
        <row r="3653">
          <cell r="M3653" t="str">
            <v>240509</v>
          </cell>
          <cell r="N3653">
            <v>0.40421299999999999</v>
          </cell>
        </row>
        <row r="3654">
          <cell r="M3654" t="str">
            <v>240612</v>
          </cell>
          <cell r="N3654">
            <v>0.405586</v>
          </cell>
        </row>
        <row r="3655">
          <cell r="M3655" t="str">
            <v>240612</v>
          </cell>
          <cell r="N3655">
            <v>0.405586</v>
          </cell>
        </row>
        <row r="3656">
          <cell r="M3656" t="str">
            <v>240612</v>
          </cell>
          <cell r="N3656">
            <v>0.405586</v>
          </cell>
        </row>
        <row r="3657">
          <cell r="M3657" t="str">
            <v>240612</v>
          </cell>
          <cell r="N3657">
            <v>0.405586</v>
          </cell>
        </row>
        <row r="3658">
          <cell r="M3658" t="str">
            <v>240612</v>
          </cell>
          <cell r="N3658">
            <v>0.405586</v>
          </cell>
        </row>
        <row r="3659">
          <cell r="M3659" t="str">
            <v>240612</v>
          </cell>
          <cell r="N3659">
            <v>0.405586</v>
          </cell>
        </row>
        <row r="3660">
          <cell r="M3660" t="str">
            <v>240612</v>
          </cell>
          <cell r="N3660">
            <v>0.405586</v>
          </cell>
        </row>
        <row r="3661">
          <cell r="M3661" t="str">
            <v>240612</v>
          </cell>
          <cell r="N3661">
            <v>1</v>
          </cell>
        </row>
        <row r="3662">
          <cell r="M3662" t="str">
            <v>240702</v>
          </cell>
          <cell r="N3662">
            <v>0.41249999999999998</v>
          </cell>
        </row>
        <row r="3663">
          <cell r="M3663" t="str">
            <v>240702</v>
          </cell>
          <cell r="N3663">
            <v>0.41249999999999998</v>
          </cell>
        </row>
        <row r="3664">
          <cell r="M3664" t="str">
            <v>240702</v>
          </cell>
          <cell r="N3664">
            <v>0.41249999999999998</v>
          </cell>
        </row>
        <row r="3665">
          <cell r="M3665" t="str">
            <v>240702</v>
          </cell>
          <cell r="N3665">
            <v>0.41249999999999998</v>
          </cell>
        </row>
        <row r="3666">
          <cell r="M3666" t="str">
            <v>240702</v>
          </cell>
          <cell r="N3666">
            <v>0.41249999999999998</v>
          </cell>
        </row>
        <row r="3667">
          <cell r="M3667" t="str">
            <v>240702</v>
          </cell>
          <cell r="N3667">
            <v>0.41249999999999998</v>
          </cell>
        </row>
        <row r="3668">
          <cell r="M3668" t="str">
            <v>240702</v>
          </cell>
          <cell r="N3668">
            <v>0.41249999999999998</v>
          </cell>
        </row>
        <row r="3669">
          <cell r="M3669" t="str">
            <v>240802</v>
          </cell>
          <cell r="N3669">
            <v>0.41249999999999998</v>
          </cell>
        </row>
        <row r="3670">
          <cell r="M3670" t="str">
            <v>240802</v>
          </cell>
          <cell r="N3670">
            <v>0.41249999999999998</v>
          </cell>
        </row>
        <row r="3671">
          <cell r="M3671" t="str">
            <v>240802</v>
          </cell>
          <cell r="N3671">
            <v>0.41249999999999998</v>
          </cell>
        </row>
        <row r="3672">
          <cell r="M3672" t="str">
            <v>240802</v>
          </cell>
          <cell r="N3672">
            <v>0.41249999999999998</v>
          </cell>
        </row>
        <row r="3673">
          <cell r="M3673" t="str">
            <v>240802</v>
          </cell>
          <cell r="N3673">
            <v>0.41249999999999998</v>
          </cell>
        </row>
        <row r="3674">
          <cell r="M3674" t="str">
            <v>240802</v>
          </cell>
          <cell r="N3674">
            <v>0.41249999999999998</v>
          </cell>
        </row>
        <row r="3675">
          <cell r="M3675" t="str">
            <v>240802</v>
          </cell>
          <cell r="N3675">
            <v>0.41249999999999998</v>
          </cell>
        </row>
        <row r="3676">
          <cell r="M3676" t="str">
            <v>240912</v>
          </cell>
          <cell r="N3676">
            <v>0.405586</v>
          </cell>
        </row>
        <row r="3677">
          <cell r="M3677" t="str">
            <v>240912</v>
          </cell>
          <cell r="N3677">
            <v>0.405586</v>
          </cell>
        </row>
        <row r="3678">
          <cell r="M3678" t="str">
            <v>240912</v>
          </cell>
          <cell r="N3678">
            <v>0.405586</v>
          </cell>
        </row>
        <row r="3679">
          <cell r="M3679" t="str">
            <v>240912</v>
          </cell>
          <cell r="N3679">
            <v>0.405586</v>
          </cell>
        </row>
        <row r="3680">
          <cell r="M3680" t="str">
            <v>240912</v>
          </cell>
          <cell r="N3680">
            <v>0.405586</v>
          </cell>
        </row>
        <row r="3681">
          <cell r="M3681" t="str">
            <v>240912</v>
          </cell>
          <cell r="N3681">
            <v>0.405586</v>
          </cell>
        </row>
        <row r="3682">
          <cell r="M3682" t="str">
            <v>240912</v>
          </cell>
          <cell r="N3682">
            <v>0.405586</v>
          </cell>
        </row>
        <row r="3683">
          <cell r="M3683" t="str">
            <v>240933</v>
          </cell>
          <cell r="N3683">
            <v>0.41249999999999998</v>
          </cell>
        </row>
        <row r="3684">
          <cell r="M3684">
            <v>0</v>
          </cell>
          <cell r="N3684">
            <v>0</v>
          </cell>
        </row>
        <row r="3685">
          <cell r="M3685" t="str">
            <v>241012</v>
          </cell>
          <cell r="N3685">
            <v>0.405586</v>
          </cell>
        </row>
        <row r="3686">
          <cell r="M3686" t="str">
            <v>241012</v>
          </cell>
          <cell r="N3686">
            <v>0.405586</v>
          </cell>
        </row>
        <row r="3687">
          <cell r="M3687" t="str">
            <v>241012</v>
          </cell>
          <cell r="N3687">
            <v>0.405586</v>
          </cell>
        </row>
        <row r="3688">
          <cell r="M3688" t="str">
            <v>241112</v>
          </cell>
          <cell r="N3688">
            <v>0.405586</v>
          </cell>
        </row>
        <row r="3689">
          <cell r="M3689" t="str">
            <v>241112</v>
          </cell>
          <cell r="N3689">
            <v>0.405586</v>
          </cell>
        </row>
        <row r="3690">
          <cell r="M3690" t="str">
            <v>241112</v>
          </cell>
          <cell r="N3690">
            <v>0.405586</v>
          </cell>
        </row>
        <row r="3691">
          <cell r="M3691" t="str">
            <v>241112</v>
          </cell>
          <cell r="N3691">
            <v>0.405586</v>
          </cell>
        </row>
        <row r="3692">
          <cell r="M3692" t="str">
            <v>241112</v>
          </cell>
          <cell r="N3692">
            <v>0.405586</v>
          </cell>
        </row>
        <row r="3693">
          <cell r="M3693" t="str">
            <v>241112</v>
          </cell>
          <cell r="N3693">
            <v>0.405586</v>
          </cell>
        </row>
        <row r="3694">
          <cell r="M3694" t="str">
            <v>241112</v>
          </cell>
          <cell r="N3694">
            <v>0.405586</v>
          </cell>
        </row>
        <row r="3695">
          <cell r="M3695" t="str">
            <v>241212</v>
          </cell>
          <cell r="N3695">
            <v>0.405586</v>
          </cell>
        </row>
        <row r="3696">
          <cell r="M3696" t="str">
            <v>241212</v>
          </cell>
          <cell r="N3696">
            <v>0.405586</v>
          </cell>
        </row>
        <row r="3697">
          <cell r="M3697" t="str">
            <v>241212</v>
          </cell>
          <cell r="N3697">
            <v>0.405586</v>
          </cell>
        </row>
        <row r="3698">
          <cell r="M3698" t="str">
            <v>241212</v>
          </cell>
          <cell r="N3698">
            <v>0.405586</v>
          </cell>
        </row>
        <row r="3699">
          <cell r="M3699" t="str">
            <v>241212</v>
          </cell>
          <cell r="N3699">
            <v>0.405586</v>
          </cell>
        </row>
        <row r="3700">
          <cell r="M3700" t="str">
            <v>241212</v>
          </cell>
          <cell r="N3700">
            <v>0.405586</v>
          </cell>
        </row>
        <row r="3701">
          <cell r="M3701" t="str">
            <v>241212</v>
          </cell>
          <cell r="N3701">
            <v>0.405586</v>
          </cell>
        </row>
        <row r="3702">
          <cell r="M3702" t="str">
            <v>241212</v>
          </cell>
          <cell r="N3702">
            <v>0.405586</v>
          </cell>
        </row>
        <row r="3703">
          <cell r="M3703" t="str">
            <v>241212</v>
          </cell>
          <cell r="N3703">
            <v>1</v>
          </cell>
        </row>
        <row r="3704">
          <cell r="M3704" t="str">
            <v>241309</v>
          </cell>
          <cell r="N3704">
            <v>0.40421299999999999</v>
          </cell>
        </row>
        <row r="3705">
          <cell r="M3705" t="str">
            <v>241309</v>
          </cell>
          <cell r="N3705">
            <v>0.40421299999999999</v>
          </cell>
        </row>
        <row r="3706">
          <cell r="M3706" t="str">
            <v>241309</v>
          </cell>
          <cell r="N3706">
            <v>0.40421299999999999</v>
          </cell>
        </row>
        <row r="3707">
          <cell r="M3707" t="str">
            <v>241309</v>
          </cell>
          <cell r="N3707">
            <v>0.40421299999999999</v>
          </cell>
        </row>
        <row r="3708">
          <cell r="M3708" t="str">
            <v>241309</v>
          </cell>
          <cell r="N3708">
            <v>0.40421299999999999</v>
          </cell>
        </row>
        <row r="3709">
          <cell r="M3709" t="str">
            <v>241309</v>
          </cell>
          <cell r="N3709">
            <v>0.40421299999999999</v>
          </cell>
        </row>
        <row r="3710">
          <cell r="M3710" t="str">
            <v>241309</v>
          </cell>
          <cell r="N3710">
            <v>0.40421299999999999</v>
          </cell>
        </row>
        <row r="3711">
          <cell r="M3711" t="str">
            <v>241328</v>
          </cell>
          <cell r="N3711">
            <v>0.66666700000000001</v>
          </cell>
        </row>
        <row r="3712">
          <cell r="M3712">
            <v>0</v>
          </cell>
          <cell r="N3712">
            <v>0</v>
          </cell>
        </row>
        <row r="3713">
          <cell r="M3713">
            <v>0</v>
          </cell>
          <cell r="N3713">
            <v>0</v>
          </cell>
        </row>
        <row r="3714">
          <cell r="M3714">
            <v>0</v>
          </cell>
          <cell r="N3714">
            <v>0</v>
          </cell>
        </row>
        <row r="3715">
          <cell r="M3715" t="str">
            <v>241409</v>
          </cell>
          <cell r="N3715">
            <v>0.41249999999999998</v>
          </cell>
        </row>
        <row r="3716">
          <cell r="M3716" t="str">
            <v>241409</v>
          </cell>
          <cell r="N3716">
            <v>0.41249999999999998</v>
          </cell>
        </row>
        <row r="3717">
          <cell r="M3717" t="str">
            <v>241409</v>
          </cell>
          <cell r="N3717">
            <v>0.41249999999999998</v>
          </cell>
        </row>
        <row r="3718">
          <cell r="M3718" t="str">
            <v>241409</v>
          </cell>
          <cell r="N3718">
            <v>0.41249999999999998</v>
          </cell>
        </row>
        <row r="3719">
          <cell r="M3719" t="str">
            <v>241409</v>
          </cell>
          <cell r="N3719">
            <v>0.41249999999999998</v>
          </cell>
        </row>
        <row r="3720">
          <cell r="M3720" t="str">
            <v>241409</v>
          </cell>
          <cell r="N3720">
            <v>0.41249999999999998</v>
          </cell>
        </row>
        <row r="3721">
          <cell r="M3721" t="str">
            <v>241409</v>
          </cell>
          <cell r="N3721">
            <v>0.41249999999999998</v>
          </cell>
        </row>
        <row r="3722">
          <cell r="M3722" t="str">
            <v>241502</v>
          </cell>
          <cell r="N3722">
            <v>0.41249999999999998</v>
          </cell>
        </row>
        <row r="3723">
          <cell r="M3723" t="str">
            <v>241502</v>
          </cell>
          <cell r="N3723">
            <v>0.41249999999999998</v>
          </cell>
        </row>
        <row r="3724">
          <cell r="M3724" t="str">
            <v>241502</v>
          </cell>
          <cell r="N3724">
            <v>0.41249999999999998</v>
          </cell>
        </row>
        <row r="3725">
          <cell r="M3725" t="str">
            <v>241502</v>
          </cell>
          <cell r="N3725">
            <v>0.41249999999999998</v>
          </cell>
        </row>
        <row r="3726">
          <cell r="M3726" t="str">
            <v>241502</v>
          </cell>
          <cell r="N3726">
            <v>0.41249999999999998</v>
          </cell>
        </row>
        <row r="3727">
          <cell r="M3727" t="str">
            <v>241502</v>
          </cell>
          <cell r="N3727">
            <v>0.41249999999999998</v>
          </cell>
        </row>
        <row r="3728">
          <cell r="M3728" t="str">
            <v>241502</v>
          </cell>
          <cell r="N3728">
            <v>0.41249999999999998</v>
          </cell>
        </row>
        <row r="3729">
          <cell r="M3729" t="str">
            <v>241602</v>
          </cell>
          <cell r="N3729">
            <v>0.41249999999999998</v>
          </cell>
        </row>
        <row r="3730">
          <cell r="M3730" t="str">
            <v>241602</v>
          </cell>
          <cell r="N3730">
            <v>0.41249999999999998</v>
          </cell>
        </row>
        <row r="3731">
          <cell r="M3731" t="str">
            <v>241602</v>
          </cell>
          <cell r="N3731">
            <v>0.41249999999999998</v>
          </cell>
        </row>
        <row r="3732">
          <cell r="M3732" t="str">
            <v>241609</v>
          </cell>
          <cell r="N3732">
            <v>0.41249999999999998</v>
          </cell>
        </row>
        <row r="3733">
          <cell r="M3733" t="str">
            <v>241609</v>
          </cell>
          <cell r="N3733">
            <v>0.41249999999999998</v>
          </cell>
        </row>
        <row r="3734">
          <cell r="M3734" t="str">
            <v>241609</v>
          </cell>
          <cell r="N3734">
            <v>1</v>
          </cell>
        </row>
        <row r="3735">
          <cell r="M3735" t="str">
            <v>241637</v>
          </cell>
          <cell r="N3735">
            <v>0.43809999999999999</v>
          </cell>
        </row>
        <row r="3736">
          <cell r="M3736" t="str">
            <v>241637</v>
          </cell>
          <cell r="N3736">
            <v>0.43809999999999999</v>
          </cell>
        </row>
        <row r="3737">
          <cell r="M3737" t="str">
            <v>241637</v>
          </cell>
          <cell r="N3737">
            <v>0.43809999999999999</v>
          </cell>
        </row>
        <row r="3738">
          <cell r="M3738" t="str">
            <v>241702</v>
          </cell>
          <cell r="N3738">
            <v>0.41249999999999998</v>
          </cell>
        </row>
        <row r="3739">
          <cell r="M3739" t="str">
            <v>241702</v>
          </cell>
          <cell r="N3739">
            <v>0.41249999999999998</v>
          </cell>
        </row>
        <row r="3740">
          <cell r="M3740" t="str">
            <v>241702</v>
          </cell>
          <cell r="N3740">
            <v>0.41249999999999998</v>
          </cell>
        </row>
        <row r="3741">
          <cell r="M3741" t="str">
            <v>241702</v>
          </cell>
          <cell r="N3741">
            <v>0.41249999999999998</v>
          </cell>
        </row>
        <row r="3742">
          <cell r="M3742" t="str">
            <v>241702</v>
          </cell>
          <cell r="N3742">
            <v>0.41249999999999998</v>
          </cell>
        </row>
        <row r="3743">
          <cell r="M3743" t="str">
            <v>241702</v>
          </cell>
          <cell r="N3743">
            <v>0.41249999999999998</v>
          </cell>
        </row>
        <row r="3744">
          <cell r="M3744" t="str">
            <v>241702</v>
          </cell>
          <cell r="N3744">
            <v>0.41249999999999998</v>
          </cell>
        </row>
        <row r="3745">
          <cell r="M3745" t="str">
            <v>241709</v>
          </cell>
          <cell r="N3745">
            <v>0.41249999999999998</v>
          </cell>
        </row>
        <row r="3746">
          <cell r="M3746" t="str">
            <v>241709</v>
          </cell>
          <cell r="N3746">
            <v>0.41249999999999998</v>
          </cell>
        </row>
        <row r="3747">
          <cell r="M3747" t="str">
            <v>241812</v>
          </cell>
          <cell r="N3747">
            <v>0.41249999999999998</v>
          </cell>
        </row>
        <row r="3748">
          <cell r="M3748" t="str">
            <v>241812</v>
          </cell>
          <cell r="N3748">
            <v>0.41249999999999998</v>
          </cell>
        </row>
        <row r="3749">
          <cell r="M3749" t="str">
            <v>241912</v>
          </cell>
          <cell r="N3749">
            <v>0.405586</v>
          </cell>
        </row>
        <row r="3750">
          <cell r="M3750" t="str">
            <v>241912</v>
          </cell>
          <cell r="N3750">
            <v>0.405586</v>
          </cell>
        </row>
        <row r="3751">
          <cell r="M3751" t="str">
            <v>241912</v>
          </cell>
          <cell r="N3751">
            <v>0.405586</v>
          </cell>
        </row>
        <row r="3752">
          <cell r="M3752" t="str">
            <v>241912</v>
          </cell>
          <cell r="N3752">
            <v>0.405586</v>
          </cell>
        </row>
        <row r="3753">
          <cell r="M3753" t="str">
            <v>241912</v>
          </cell>
          <cell r="N3753">
            <v>0.405586</v>
          </cell>
        </row>
        <row r="3754">
          <cell r="M3754" t="str">
            <v>241912</v>
          </cell>
          <cell r="N3754">
            <v>0.405586</v>
          </cell>
        </row>
        <row r="3755">
          <cell r="M3755" t="str">
            <v>241912</v>
          </cell>
          <cell r="N3755">
            <v>0.405586</v>
          </cell>
        </row>
        <row r="3756">
          <cell r="M3756" t="str">
            <v>242009</v>
          </cell>
          <cell r="N3756">
            <v>0.40421299999999999</v>
          </cell>
        </row>
        <row r="3757">
          <cell r="M3757" t="str">
            <v>242009</v>
          </cell>
          <cell r="N3757">
            <v>0.40421299999999999</v>
          </cell>
        </row>
        <row r="3758">
          <cell r="M3758" t="str">
            <v>242009</v>
          </cell>
          <cell r="N3758">
            <v>0.40421299999999999</v>
          </cell>
        </row>
        <row r="3759">
          <cell r="M3759" t="str">
            <v>242009</v>
          </cell>
          <cell r="N3759">
            <v>0.40421299999999999</v>
          </cell>
        </row>
        <row r="3760">
          <cell r="M3760" t="str">
            <v>242009</v>
          </cell>
          <cell r="N3760">
            <v>0.40421299999999999</v>
          </cell>
        </row>
        <row r="3761">
          <cell r="M3761" t="str">
            <v>242009</v>
          </cell>
          <cell r="N3761">
            <v>0.40421299999999999</v>
          </cell>
        </row>
        <row r="3762">
          <cell r="M3762" t="str">
            <v>242009</v>
          </cell>
          <cell r="N3762">
            <v>0.40421299999999999</v>
          </cell>
        </row>
        <row r="3763">
          <cell r="M3763" t="str">
            <v>242009</v>
          </cell>
          <cell r="N3763">
            <v>0.40421299999999999</v>
          </cell>
        </row>
        <row r="3764">
          <cell r="M3764" t="str">
            <v>242109</v>
          </cell>
          <cell r="N3764">
            <v>0.41249999999999998</v>
          </cell>
        </row>
        <row r="3765">
          <cell r="M3765" t="str">
            <v>242109</v>
          </cell>
          <cell r="N3765">
            <v>0.41249999999999998</v>
          </cell>
        </row>
        <row r="3766">
          <cell r="M3766" t="str">
            <v>242109</v>
          </cell>
          <cell r="N3766">
            <v>0.41249999999999998</v>
          </cell>
        </row>
        <row r="3767">
          <cell r="M3767" t="str">
            <v>242109</v>
          </cell>
          <cell r="N3767">
            <v>0.41249999999999998</v>
          </cell>
        </row>
        <row r="3768">
          <cell r="M3768" t="str">
            <v>242109</v>
          </cell>
          <cell r="N3768">
            <v>0.41249999999999998</v>
          </cell>
        </row>
        <row r="3769">
          <cell r="M3769" t="str">
            <v>242109</v>
          </cell>
          <cell r="N3769">
            <v>0.41249999999999998</v>
          </cell>
        </row>
        <row r="3770">
          <cell r="M3770" t="str">
            <v>242109</v>
          </cell>
          <cell r="N3770">
            <v>0.41249999999999998</v>
          </cell>
        </row>
        <row r="3771">
          <cell r="M3771" t="str">
            <v>242202</v>
          </cell>
          <cell r="N3771">
            <v>0.42046159999999999</v>
          </cell>
        </row>
        <row r="3772">
          <cell r="M3772" t="str">
            <v>242202</v>
          </cell>
          <cell r="N3772">
            <v>0.42046159999999999</v>
          </cell>
        </row>
        <row r="3773">
          <cell r="M3773" t="str">
            <v>242312</v>
          </cell>
          <cell r="N3773">
            <v>0.405586</v>
          </cell>
        </row>
        <row r="3774">
          <cell r="M3774" t="str">
            <v>242312</v>
          </cell>
          <cell r="N3774">
            <v>0.405586</v>
          </cell>
        </row>
        <row r="3775">
          <cell r="M3775" t="str">
            <v>242312</v>
          </cell>
          <cell r="N3775">
            <v>0.405586</v>
          </cell>
        </row>
        <row r="3776">
          <cell r="M3776" t="str">
            <v>242312</v>
          </cell>
          <cell r="N3776">
            <v>0.405586</v>
          </cell>
        </row>
        <row r="3777">
          <cell r="M3777" t="str">
            <v>242312</v>
          </cell>
          <cell r="N3777">
            <v>0.405586</v>
          </cell>
        </row>
        <row r="3778">
          <cell r="M3778" t="str">
            <v>242312</v>
          </cell>
          <cell r="N3778">
            <v>0.405586</v>
          </cell>
        </row>
        <row r="3779">
          <cell r="M3779" t="str">
            <v>242312</v>
          </cell>
          <cell r="N3779">
            <v>0.405586</v>
          </cell>
        </row>
        <row r="3780">
          <cell r="M3780" t="str">
            <v>242352</v>
          </cell>
          <cell r="N3780">
            <v>0.405586</v>
          </cell>
        </row>
        <row r="3781">
          <cell r="M3781" t="str">
            <v>242352</v>
          </cell>
          <cell r="N3781">
            <v>0.405586</v>
          </cell>
        </row>
        <row r="3782">
          <cell r="M3782" t="str">
            <v>242352</v>
          </cell>
          <cell r="N3782">
            <v>0.405586</v>
          </cell>
        </row>
        <row r="3783">
          <cell r="M3783" t="str">
            <v>242352</v>
          </cell>
          <cell r="N3783">
            <v>0.405586</v>
          </cell>
        </row>
        <row r="3784">
          <cell r="M3784" t="str">
            <v>242352</v>
          </cell>
          <cell r="N3784">
            <v>0.405586</v>
          </cell>
        </row>
        <row r="3785">
          <cell r="M3785" t="str">
            <v>242352</v>
          </cell>
          <cell r="N3785">
            <v>0.405586</v>
          </cell>
        </row>
        <row r="3786">
          <cell r="M3786" t="str">
            <v>242352</v>
          </cell>
          <cell r="N3786">
            <v>0.405586</v>
          </cell>
        </row>
        <row r="3787">
          <cell r="M3787" t="str">
            <v>242409</v>
          </cell>
          <cell r="N3787">
            <v>0.40421299999999999</v>
          </cell>
        </row>
        <row r="3788">
          <cell r="M3788" t="str">
            <v>242409</v>
          </cell>
          <cell r="N3788">
            <v>0.40421299999999999</v>
          </cell>
        </row>
        <row r="3789">
          <cell r="M3789" t="str">
            <v>242409</v>
          </cell>
          <cell r="N3789">
            <v>0.40421299999999999</v>
          </cell>
        </row>
        <row r="3790">
          <cell r="M3790" t="str">
            <v>242409</v>
          </cell>
          <cell r="N3790">
            <v>0.40421299999999999</v>
          </cell>
        </row>
        <row r="3791">
          <cell r="M3791" t="str">
            <v>242409</v>
          </cell>
          <cell r="N3791">
            <v>0.40421299999999999</v>
          </cell>
        </row>
        <row r="3792">
          <cell r="M3792" t="str">
            <v>242409</v>
          </cell>
          <cell r="N3792">
            <v>0.40421299999999999</v>
          </cell>
        </row>
        <row r="3793">
          <cell r="M3793" t="str">
            <v>242409</v>
          </cell>
          <cell r="N3793">
            <v>0.40421299999999999</v>
          </cell>
        </row>
        <row r="3794">
          <cell r="M3794">
            <v>0</v>
          </cell>
          <cell r="N3794">
            <v>0</v>
          </cell>
        </row>
        <row r="3795">
          <cell r="M3795" t="str">
            <v>242504</v>
          </cell>
          <cell r="N3795">
            <v>0.1875</v>
          </cell>
        </row>
        <row r="3796">
          <cell r="M3796" t="str">
            <v>242504</v>
          </cell>
          <cell r="N3796">
            <v>0.1875</v>
          </cell>
        </row>
        <row r="3797">
          <cell r="M3797" t="str">
            <v>242504</v>
          </cell>
          <cell r="N3797">
            <v>0.1875</v>
          </cell>
        </row>
        <row r="3798">
          <cell r="M3798" t="str">
            <v>242504</v>
          </cell>
          <cell r="N3798">
            <v>1</v>
          </cell>
        </row>
        <row r="3799">
          <cell r="M3799" t="str">
            <v>243109</v>
          </cell>
          <cell r="N3799">
            <v>1</v>
          </cell>
        </row>
        <row r="3800">
          <cell r="M3800" t="str">
            <v>243109</v>
          </cell>
          <cell r="N3800">
            <v>1</v>
          </cell>
        </row>
        <row r="3801">
          <cell r="M3801">
            <v>0</v>
          </cell>
          <cell r="N3801">
            <v>0</v>
          </cell>
        </row>
        <row r="3802">
          <cell r="M3802" t="str">
            <v>243204</v>
          </cell>
          <cell r="N3802">
            <v>1</v>
          </cell>
        </row>
        <row r="3803">
          <cell r="M3803" t="str">
            <v>243204</v>
          </cell>
          <cell r="N3803">
            <v>1</v>
          </cell>
        </row>
        <row r="3804">
          <cell r="M3804" t="str">
            <v>243259</v>
          </cell>
          <cell r="N3804">
            <v>1</v>
          </cell>
        </row>
        <row r="3805">
          <cell r="M3805">
            <v>0</v>
          </cell>
          <cell r="N3805">
            <v>0</v>
          </cell>
        </row>
        <row r="3806">
          <cell r="M3806">
            <v>0</v>
          </cell>
          <cell r="N3806">
            <v>0</v>
          </cell>
        </row>
        <row r="3807">
          <cell r="M3807" t="str">
            <v>243304</v>
          </cell>
          <cell r="N3807">
            <v>1</v>
          </cell>
        </row>
        <row r="3808">
          <cell r="M3808" t="str">
            <v>243304</v>
          </cell>
          <cell r="N3808">
            <v>1</v>
          </cell>
        </row>
        <row r="3809">
          <cell r="M3809" t="str">
            <v>243304</v>
          </cell>
          <cell r="N3809">
            <v>1</v>
          </cell>
        </row>
        <row r="3810">
          <cell r="M3810">
            <v>0</v>
          </cell>
          <cell r="N3810">
            <v>0</v>
          </cell>
        </row>
        <row r="3811">
          <cell r="M3811">
            <v>0</v>
          </cell>
          <cell r="N3811">
            <v>0</v>
          </cell>
        </row>
        <row r="3812">
          <cell r="M3812" t="str">
            <v>243823</v>
          </cell>
          <cell r="N3812">
            <v>0.25</v>
          </cell>
        </row>
        <row r="3813">
          <cell r="M3813" t="str">
            <v>243823</v>
          </cell>
          <cell r="N3813">
            <v>0.25</v>
          </cell>
        </row>
        <row r="3814">
          <cell r="M3814" t="str">
            <v>243823</v>
          </cell>
          <cell r="N3814">
            <v>0.25</v>
          </cell>
        </row>
        <row r="3815">
          <cell r="M3815" t="str">
            <v>243823</v>
          </cell>
          <cell r="N3815">
            <v>1</v>
          </cell>
        </row>
        <row r="3816">
          <cell r="M3816" t="str">
            <v>243905</v>
          </cell>
          <cell r="N3816">
            <v>0.5</v>
          </cell>
        </row>
        <row r="3817">
          <cell r="M3817" t="str">
            <v>243905</v>
          </cell>
          <cell r="N3817">
            <v>0.5</v>
          </cell>
        </row>
        <row r="3818">
          <cell r="M3818" t="str">
            <v>243905</v>
          </cell>
          <cell r="N3818">
            <v>0.5</v>
          </cell>
        </row>
        <row r="3819">
          <cell r="M3819" t="str">
            <v>247301</v>
          </cell>
          <cell r="N3819">
            <v>0.22898640000000001</v>
          </cell>
        </row>
        <row r="3820">
          <cell r="M3820" t="str">
            <v>247301</v>
          </cell>
          <cell r="N3820">
            <v>0.22898640000000001</v>
          </cell>
        </row>
        <row r="3821">
          <cell r="M3821" t="str">
            <v>247301</v>
          </cell>
          <cell r="N3821">
            <v>0.22898640000000001</v>
          </cell>
        </row>
        <row r="3822">
          <cell r="M3822">
            <v>0</v>
          </cell>
          <cell r="N3822">
            <v>0</v>
          </cell>
        </row>
        <row r="3823">
          <cell r="M3823">
            <v>0</v>
          </cell>
          <cell r="N3823">
            <v>0</v>
          </cell>
        </row>
        <row r="3824">
          <cell r="M3824" t="str">
            <v>247401</v>
          </cell>
          <cell r="N3824">
            <v>0.22898640000000001</v>
          </cell>
        </row>
        <row r="3825">
          <cell r="M3825" t="str">
            <v>247401</v>
          </cell>
          <cell r="N3825">
            <v>0.22898640000000001</v>
          </cell>
        </row>
        <row r="3826">
          <cell r="M3826">
            <v>0</v>
          </cell>
          <cell r="N3826">
            <v>0</v>
          </cell>
        </row>
        <row r="3827">
          <cell r="M3827">
            <v>0</v>
          </cell>
          <cell r="N3827">
            <v>0</v>
          </cell>
        </row>
        <row r="3828">
          <cell r="M3828" t="str">
            <v>247501</v>
          </cell>
          <cell r="N3828">
            <v>0.22898640000000001</v>
          </cell>
        </row>
        <row r="3829">
          <cell r="M3829">
            <v>0</v>
          </cell>
          <cell r="N3829">
            <v>0</v>
          </cell>
        </row>
        <row r="3830">
          <cell r="M3830" t="str">
            <v>247802</v>
          </cell>
          <cell r="N3830">
            <v>1</v>
          </cell>
        </row>
        <row r="3831">
          <cell r="M3831">
            <v>0</v>
          </cell>
          <cell r="N3831">
            <v>0</v>
          </cell>
        </row>
        <row r="3832">
          <cell r="M3832" t="str">
            <v>247807</v>
          </cell>
          <cell r="N3832">
            <v>0.5</v>
          </cell>
        </row>
        <row r="3833">
          <cell r="M3833">
            <v>0</v>
          </cell>
          <cell r="N3833">
            <v>0</v>
          </cell>
        </row>
        <row r="3834">
          <cell r="M3834">
            <v>0</v>
          </cell>
          <cell r="N3834">
            <v>0</v>
          </cell>
        </row>
        <row r="3835">
          <cell r="M3835">
            <v>0</v>
          </cell>
          <cell r="N3835">
            <v>0</v>
          </cell>
        </row>
        <row r="3836">
          <cell r="M3836">
            <v>0</v>
          </cell>
          <cell r="N3836">
            <v>0</v>
          </cell>
        </row>
        <row r="3837">
          <cell r="M3837">
            <v>0</v>
          </cell>
          <cell r="N3837">
            <v>0</v>
          </cell>
        </row>
        <row r="3838">
          <cell r="M3838">
            <v>0</v>
          </cell>
          <cell r="N3838">
            <v>0</v>
          </cell>
        </row>
        <row r="3839">
          <cell r="M3839">
            <v>0</v>
          </cell>
          <cell r="N3839">
            <v>0</v>
          </cell>
        </row>
        <row r="3840">
          <cell r="M3840">
            <v>0</v>
          </cell>
          <cell r="N3840">
            <v>0</v>
          </cell>
        </row>
        <row r="3841">
          <cell r="M3841" t="str">
            <v>248009</v>
          </cell>
          <cell r="N3841">
            <v>0.5</v>
          </cell>
        </row>
        <row r="3842">
          <cell r="M3842" t="str">
            <v>248009</v>
          </cell>
          <cell r="N3842">
            <v>0.5</v>
          </cell>
        </row>
        <row r="3843">
          <cell r="M3843" t="str">
            <v>248009</v>
          </cell>
          <cell r="N3843">
            <v>0.5</v>
          </cell>
        </row>
        <row r="3844">
          <cell r="M3844" t="str">
            <v>248009</v>
          </cell>
          <cell r="N3844">
            <v>0.5</v>
          </cell>
        </row>
        <row r="3845">
          <cell r="M3845" t="str">
            <v>248009</v>
          </cell>
          <cell r="N3845">
            <v>0.5</v>
          </cell>
        </row>
        <row r="3846">
          <cell r="M3846" t="str">
            <v>248009</v>
          </cell>
          <cell r="N3846">
            <v>0.5</v>
          </cell>
        </row>
        <row r="3847">
          <cell r="M3847" t="str">
            <v>248009</v>
          </cell>
          <cell r="N3847">
            <v>0.5</v>
          </cell>
        </row>
        <row r="3848">
          <cell r="M3848" t="str">
            <v>248009</v>
          </cell>
          <cell r="N3848">
            <v>0.5</v>
          </cell>
        </row>
        <row r="3849">
          <cell r="M3849" t="str">
            <v>248009</v>
          </cell>
          <cell r="N3849">
            <v>1</v>
          </cell>
        </row>
        <row r="3850">
          <cell r="M3850" t="str">
            <v>248009</v>
          </cell>
          <cell r="N3850">
            <v>1</v>
          </cell>
        </row>
        <row r="3851">
          <cell r="M3851">
            <v>0</v>
          </cell>
          <cell r="N3851">
            <v>0</v>
          </cell>
        </row>
        <row r="3852">
          <cell r="M3852">
            <v>0</v>
          </cell>
          <cell r="N3852">
            <v>0</v>
          </cell>
        </row>
        <row r="3853">
          <cell r="M3853" t="str">
            <v>248109</v>
          </cell>
          <cell r="N3853">
            <v>0.5</v>
          </cell>
        </row>
        <row r="3854">
          <cell r="M3854" t="str">
            <v>248109</v>
          </cell>
          <cell r="N3854">
            <v>0.5</v>
          </cell>
        </row>
        <row r="3855">
          <cell r="M3855" t="str">
            <v>248109</v>
          </cell>
          <cell r="N3855">
            <v>0.5</v>
          </cell>
        </row>
        <row r="3856">
          <cell r="M3856" t="str">
            <v>248109</v>
          </cell>
          <cell r="N3856">
            <v>0.5</v>
          </cell>
        </row>
        <row r="3857">
          <cell r="M3857" t="str">
            <v>248109</v>
          </cell>
          <cell r="N3857">
            <v>1</v>
          </cell>
        </row>
        <row r="3858">
          <cell r="M3858" t="str">
            <v>248109</v>
          </cell>
          <cell r="N3858">
            <v>0.5</v>
          </cell>
        </row>
        <row r="3859">
          <cell r="M3859" t="str">
            <v>248109</v>
          </cell>
          <cell r="N3859">
            <v>0.5</v>
          </cell>
        </row>
        <row r="3860">
          <cell r="M3860" t="str">
            <v>248109</v>
          </cell>
          <cell r="N3860">
            <v>0.5</v>
          </cell>
        </row>
        <row r="3861">
          <cell r="M3861" t="str">
            <v>248109</v>
          </cell>
          <cell r="N3861">
            <v>0.5</v>
          </cell>
        </row>
        <row r="3862">
          <cell r="M3862" t="str">
            <v>248109</v>
          </cell>
          <cell r="N3862">
            <v>1</v>
          </cell>
        </row>
        <row r="3863">
          <cell r="M3863">
            <v>0</v>
          </cell>
          <cell r="N3863">
            <v>0</v>
          </cell>
        </row>
        <row r="3864">
          <cell r="M3864">
            <v>0</v>
          </cell>
          <cell r="N3864">
            <v>0</v>
          </cell>
        </row>
        <row r="3865">
          <cell r="M3865">
            <v>0</v>
          </cell>
          <cell r="N3865">
            <v>0</v>
          </cell>
        </row>
        <row r="3866">
          <cell r="M3866">
            <v>0</v>
          </cell>
          <cell r="N3866">
            <v>0</v>
          </cell>
        </row>
        <row r="3867">
          <cell r="M3867">
            <v>0</v>
          </cell>
          <cell r="N3867">
            <v>0</v>
          </cell>
        </row>
        <row r="3868">
          <cell r="M3868">
            <v>0</v>
          </cell>
          <cell r="N3868">
            <v>0</v>
          </cell>
        </row>
        <row r="3869">
          <cell r="M3869" t="str">
            <v>248209</v>
          </cell>
          <cell r="N3869">
            <v>0.5</v>
          </cell>
        </row>
        <row r="3870">
          <cell r="M3870" t="str">
            <v>248209</v>
          </cell>
          <cell r="N3870">
            <v>0.5</v>
          </cell>
        </row>
        <row r="3871">
          <cell r="M3871" t="str">
            <v>248209</v>
          </cell>
          <cell r="N3871">
            <v>0.5</v>
          </cell>
        </row>
        <row r="3872">
          <cell r="M3872" t="str">
            <v>248209</v>
          </cell>
          <cell r="N3872">
            <v>0.5</v>
          </cell>
        </row>
        <row r="3873">
          <cell r="M3873" t="str">
            <v>248209</v>
          </cell>
          <cell r="N3873">
            <v>0.5</v>
          </cell>
        </row>
        <row r="3874">
          <cell r="M3874" t="str">
            <v>248209</v>
          </cell>
          <cell r="N3874">
            <v>0.5</v>
          </cell>
        </row>
        <row r="3875">
          <cell r="M3875" t="str">
            <v>248209</v>
          </cell>
          <cell r="N3875">
            <v>0.5</v>
          </cell>
        </row>
        <row r="3876">
          <cell r="M3876" t="str">
            <v>248209</v>
          </cell>
          <cell r="N3876">
            <v>0.5</v>
          </cell>
        </row>
        <row r="3877">
          <cell r="M3877" t="str">
            <v>248209</v>
          </cell>
          <cell r="N3877">
            <v>1</v>
          </cell>
        </row>
        <row r="3878">
          <cell r="M3878" t="str">
            <v>248209</v>
          </cell>
          <cell r="N3878">
            <v>1</v>
          </cell>
        </row>
        <row r="3879">
          <cell r="M3879" t="str">
            <v>248309</v>
          </cell>
          <cell r="N3879">
            <v>0.5</v>
          </cell>
        </row>
        <row r="3880">
          <cell r="M3880" t="str">
            <v>248309</v>
          </cell>
          <cell r="N3880">
            <v>0.5</v>
          </cell>
        </row>
        <row r="3881">
          <cell r="M3881" t="str">
            <v>248309</v>
          </cell>
          <cell r="N3881">
            <v>0.5</v>
          </cell>
        </row>
        <row r="3882">
          <cell r="M3882" t="str">
            <v>248309</v>
          </cell>
          <cell r="N3882">
            <v>0.5</v>
          </cell>
        </row>
        <row r="3883">
          <cell r="M3883" t="str">
            <v>248409</v>
          </cell>
          <cell r="N3883">
            <v>0.5</v>
          </cell>
        </row>
        <row r="3884">
          <cell r="M3884" t="str">
            <v>248409</v>
          </cell>
          <cell r="N3884">
            <v>0.5</v>
          </cell>
        </row>
        <row r="3885">
          <cell r="M3885" t="str">
            <v>248409</v>
          </cell>
          <cell r="N3885">
            <v>0.5</v>
          </cell>
        </row>
        <row r="3886">
          <cell r="M3886" t="str">
            <v>248409</v>
          </cell>
          <cell r="N3886">
            <v>0.5</v>
          </cell>
        </row>
        <row r="3887">
          <cell r="M3887" t="str">
            <v>248409</v>
          </cell>
          <cell r="N3887">
            <v>0.5</v>
          </cell>
        </row>
        <row r="3888">
          <cell r="M3888" t="str">
            <v>248409</v>
          </cell>
          <cell r="N3888">
            <v>0.5</v>
          </cell>
        </row>
        <row r="3889">
          <cell r="M3889" t="str">
            <v>248409</v>
          </cell>
          <cell r="N3889">
            <v>1</v>
          </cell>
        </row>
        <row r="3890">
          <cell r="M3890" t="str">
            <v>248509</v>
          </cell>
          <cell r="N3890">
            <v>0.5</v>
          </cell>
        </row>
        <row r="3891">
          <cell r="M3891" t="str">
            <v>248509</v>
          </cell>
          <cell r="N3891">
            <v>0.5</v>
          </cell>
        </row>
        <row r="3892">
          <cell r="M3892" t="str">
            <v>248509</v>
          </cell>
          <cell r="N3892">
            <v>0.5</v>
          </cell>
        </row>
        <row r="3893">
          <cell r="M3893" t="str">
            <v>248509</v>
          </cell>
          <cell r="N3893">
            <v>0.5</v>
          </cell>
        </row>
        <row r="3894">
          <cell r="M3894" t="str">
            <v>248509</v>
          </cell>
          <cell r="N3894">
            <v>0.5</v>
          </cell>
        </row>
        <row r="3895">
          <cell r="M3895" t="str">
            <v>248509</v>
          </cell>
          <cell r="N3895">
            <v>0.5</v>
          </cell>
        </row>
        <row r="3896">
          <cell r="M3896" t="str">
            <v>248509</v>
          </cell>
          <cell r="N3896">
            <v>1</v>
          </cell>
        </row>
        <row r="3897">
          <cell r="M3897" t="str">
            <v>248931</v>
          </cell>
          <cell r="N3897">
            <v>6.25E-2</v>
          </cell>
        </row>
        <row r="3898">
          <cell r="M3898">
            <v>0</v>
          </cell>
          <cell r="N3898">
            <v>0</v>
          </cell>
        </row>
        <row r="3899">
          <cell r="M3899">
            <v>0</v>
          </cell>
          <cell r="N3899">
            <v>0</v>
          </cell>
        </row>
        <row r="3900">
          <cell r="M3900" t="str">
            <v>249804</v>
          </cell>
          <cell r="N3900">
            <v>1</v>
          </cell>
        </row>
        <row r="3901">
          <cell r="M3901" t="str">
            <v>249804</v>
          </cell>
          <cell r="N3901">
            <v>1</v>
          </cell>
        </row>
        <row r="3902">
          <cell r="M3902" t="str">
            <v>249804</v>
          </cell>
          <cell r="N3902">
            <v>1</v>
          </cell>
        </row>
        <row r="3903">
          <cell r="M3903" t="str">
            <v>249904</v>
          </cell>
          <cell r="N3903">
            <v>1</v>
          </cell>
        </row>
        <row r="3904">
          <cell r="M3904" t="str">
            <v>249945</v>
          </cell>
          <cell r="N3904">
            <v>1</v>
          </cell>
        </row>
        <row r="3905">
          <cell r="M3905">
            <v>0</v>
          </cell>
          <cell r="N3905">
            <v>0</v>
          </cell>
        </row>
        <row r="3906">
          <cell r="M3906">
            <v>0</v>
          </cell>
          <cell r="N3906">
            <v>0</v>
          </cell>
        </row>
        <row r="3907">
          <cell r="M3907">
            <v>0</v>
          </cell>
          <cell r="N3907">
            <v>0</v>
          </cell>
        </row>
        <row r="3908">
          <cell r="M3908" t="str">
            <v>250004</v>
          </cell>
          <cell r="N3908">
            <v>1</v>
          </cell>
        </row>
        <row r="3909">
          <cell r="M3909" t="str">
            <v>250204</v>
          </cell>
          <cell r="N3909">
            <v>1</v>
          </cell>
        </row>
        <row r="3910">
          <cell r="M3910" t="str">
            <v>250204</v>
          </cell>
          <cell r="N3910">
            <v>1</v>
          </cell>
        </row>
        <row r="3911">
          <cell r="M3911" t="str">
            <v>250204</v>
          </cell>
          <cell r="N3911">
            <v>1</v>
          </cell>
        </row>
        <row r="3912">
          <cell r="M3912">
            <v>0</v>
          </cell>
          <cell r="N3912">
            <v>0</v>
          </cell>
        </row>
        <row r="3913">
          <cell r="M3913" t="str">
            <v>250304</v>
          </cell>
          <cell r="N3913">
            <v>1</v>
          </cell>
        </row>
        <row r="3914">
          <cell r="M3914" t="str">
            <v>250304</v>
          </cell>
          <cell r="N3914">
            <v>1</v>
          </cell>
        </row>
        <row r="3915">
          <cell r="M3915" t="str">
            <v>250304</v>
          </cell>
          <cell r="N3915">
            <v>1</v>
          </cell>
        </row>
        <row r="3916">
          <cell r="M3916" t="str">
            <v>250404</v>
          </cell>
          <cell r="N3916">
            <v>1</v>
          </cell>
        </row>
        <row r="3917">
          <cell r="M3917" t="str">
            <v>250404</v>
          </cell>
          <cell r="N3917">
            <v>1</v>
          </cell>
        </row>
        <row r="3918">
          <cell r="M3918">
            <v>0</v>
          </cell>
          <cell r="N3918">
            <v>0</v>
          </cell>
        </row>
        <row r="3919">
          <cell r="M3919" t="str">
            <v>250504</v>
          </cell>
          <cell r="N3919">
            <v>1</v>
          </cell>
        </row>
        <row r="3920">
          <cell r="M3920" t="str">
            <v>250504</v>
          </cell>
          <cell r="N3920">
            <v>1</v>
          </cell>
        </row>
        <row r="3921">
          <cell r="M3921" t="str">
            <v>250504</v>
          </cell>
          <cell r="N3921">
            <v>1</v>
          </cell>
        </row>
        <row r="3922">
          <cell r="M3922" t="str">
            <v>250604</v>
          </cell>
          <cell r="N3922">
            <v>1</v>
          </cell>
        </row>
        <row r="3923">
          <cell r="M3923">
            <v>0</v>
          </cell>
          <cell r="N3923">
            <v>0</v>
          </cell>
        </row>
        <row r="3924">
          <cell r="M3924">
            <v>0</v>
          </cell>
          <cell r="N3924">
            <v>0</v>
          </cell>
        </row>
        <row r="3925">
          <cell r="M3925" t="str">
            <v>253154</v>
          </cell>
          <cell r="N3925">
            <v>0.16664999999999999</v>
          </cell>
        </row>
        <row r="3926">
          <cell r="M3926">
            <v>0</v>
          </cell>
          <cell r="N3926">
            <v>0</v>
          </cell>
        </row>
        <row r="3927">
          <cell r="M3927">
            <v>0</v>
          </cell>
          <cell r="N3927">
            <v>0</v>
          </cell>
        </row>
        <row r="3928">
          <cell r="M3928">
            <v>0</v>
          </cell>
          <cell r="N3928">
            <v>0</v>
          </cell>
        </row>
        <row r="3929">
          <cell r="M3929">
            <v>0</v>
          </cell>
          <cell r="N3929">
            <v>0</v>
          </cell>
        </row>
        <row r="3930">
          <cell r="M3930">
            <v>0</v>
          </cell>
          <cell r="N3930">
            <v>0</v>
          </cell>
        </row>
        <row r="3931">
          <cell r="M3931">
            <v>0</v>
          </cell>
          <cell r="N3931">
            <v>0</v>
          </cell>
        </row>
        <row r="3932">
          <cell r="M3932" t="str">
            <v>253904</v>
          </cell>
          <cell r="N3932">
            <v>1</v>
          </cell>
        </row>
        <row r="3933">
          <cell r="M3933" t="str">
            <v>253904</v>
          </cell>
          <cell r="N3933">
            <v>1</v>
          </cell>
        </row>
        <row r="3934">
          <cell r="M3934" t="str">
            <v>253904</v>
          </cell>
          <cell r="N3934">
            <v>1</v>
          </cell>
        </row>
        <row r="3935">
          <cell r="M3935" t="str">
            <v>253904</v>
          </cell>
          <cell r="N3935">
            <v>1</v>
          </cell>
        </row>
        <row r="3936">
          <cell r="M3936" t="str">
            <v>253904</v>
          </cell>
          <cell r="N3936">
            <v>1</v>
          </cell>
        </row>
        <row r="3937">
          <cell r="M3937" t="str">
            <v>254004</v>
          </cell>
          <cell r="N3937">
            <v>1</v>
          </cell>
        </row>
        <row r="3938">
          <cell r="M3938" t="str">
            <v>254104</v>
          </cell>
          <cell r="N3938">
            <v>1</v>
          </cell>
        </row>
        <row r="3939">
          <cell r="M3939" t="str">
            <v>254104</v>
          </cell>
          <cell r="N3939">
            <v>1</v>
          </cell>
        </row>
        <row r="3940">
          <cell r="M3940">
            <v>0</v>
          </cell>
          <cell r="N3940">
            <v>0</v>
          </cell>
        </row>
        <row r="3941">
          <cell r="M3941" t="str">
            <v>254204</v>
          </cell>
          <cell r="N3941">
            <v>1</v>
          </cell>
        </row>
        <row r="3942">
          <cell r="M3942" t="str">
            <v>254204</v>
          </cell>
          <cell r="N3942">
            <v>1</v>
          </cell>
        </row>
        <row r="3943">
          <cell r="M3943" t="str">
            <v>254204</v>
          </cell>
          <cell r="N3943">
            <v>1</v>
          </cell>
        </row>
        <row r="3944">
          <cell r="M3944">
            <v>0</v>
          </cell>
          <cell r="N3944">
            <v>0</v>
          </cell>
        </row>
        <row r="3945">
          <cell r="M3945" t="str">
            <v>254904</v>
          </cell>
          <cell r="N3945">
            <v>1</v>
          </cell>
        </row>
        <row r="3946">
          <cell r="M3946" t="str">
            <v>254904</v>
          </cell>
          <cell r="N3946">
            <v>1</v>
          </cell>
        </row>
        <row r="3947">
          <cell r="M3947" t="str">
            <v>254959</v>
          </cell>
          <cell r="N3947">
            <v>1</v>
          </cell>
        </row>
        <row r="3948">
          <cell r="M3948">
            <v>0</v>
          </cell>
          <cell r="N3948">
            <v>0</v>
          </cell>
        </row>
        <row r="3949">
          <cell r="M3949" t="str">
            <v>255101</v>
          </cell>
          <cell r="N3949">
            <v>0.22898640000000001</v>
          </cell>
        </row>
        <row r="3950">
          <cell r="M3950" t="str">
            <v>255101</v>
          </cell>
          <cell r="N3950">
            <v>0.22898640000000001</v>
          </cell>
        </row>
        <row r="3951">
          <cell r="M3951" t="str">
            <v>255101</v>
          </cell>
          <cell r="N3951">
            <v>0.22898640000000001</v>
          </cell>
        </row>
        <row r="3952">
          <cell r="M3952">
            <v>0</v>
          </cell>
          <cell r="N3952">
            <v>0</v>
          </cell>
        </row>
        <row r="3953">
          <cell r="M3953" t="str">
            <v>256504</v>
          </cell>
          <cell r="N3953">
            <v>1</v>
          </cell>
        </row>
        <row r="3954">
          <cell r="M3954" t="str">
            <v>256604</v>
          </cell>
          <cell r="N3954">
            <v>1</v>
          </cell>
        </row>
        <row r="3955">
          <cell r="M3955" t="str">
            <v>256604</v>
          </cell>
          <cell r="N3955">
            <v>1</v>
          </cell>
        </row>
        <row r="3956">
          <cell r="M3956" t="str">
            <v>256604</v>
          </cell>
          <cell r="N3956">
            <v>1</v>
          </cell>
        </row>
        <row r="3957">
          <cell r="M3957">
            <v>0</v>
          </cell>
          <cell r="N3957">
            <v>0</v>
          </cell>
        </row>
        <row r="3958">
          <cell r="M3958" t="str">
            <v>257121</v>
          </cell>
          <cell r="N3958">
            <v>0.25</v>
          </cell>
        </row>
        <row r="3959">
          <cell r="M3959" t="str">
            <v>257121</v>
          </cell>
          <cell r="N3959">
            <v>0.25</v>
          </cell>
        </row>
        <row r="3960">
          <cell r="M3960" t="str">
            <v>257121</v>
          </cell>
          <cell r="N3960">
            <v>1</v>
          </cell>
        </row>
        <row r="3961">
          <cell r="M3961" t="str">
            <v>257201</v>
          </cell>
          <cell r="N3961">
            <v>0.625</v>
          </cell>
        </row>
        <row r="3962">
          <cell r="M3962" t="str">
            <v>257201</v>
          </cell>
          <cell r="N3962">
            <v>0.625</v>
          </cell>
        </row>
        <row r="3963">
          <cell r="M3963" t="str">
            <v>257201</v>
          </cell>
          <cell r="N3963">
            <v>0.625</v>
          </cell>
        </row>
        <row r="3964">
          <cell r="M3964" t="str">
            <v>257901</v>
          </cell>
          <cell r="N3964">
            <v>0.22898640000000001</v>
          </cell>
        </row>
        <row r="3965">
          <cell r="M3965">
            <v>0</v>
          </cell>
          <cell r="N3965">
            <v>0</v>
          </cell>
        </row>
        <row r="3966">
          <cell r="M3966">
            <v>0</v>
          </cell>
          <cell r="N3966">
            <v>0</v>
          </cell>
        </row>
        <row r="3967">
          <cell r="M3967" t="str">
            <v>257901</v>
          </cell>
          <cell r="N3967">
            <v>1</v>
          </cell>
        </row>
        <row r="3968">
          <cell r="M3968" t="str">
            <v>258105</v>
          </cell>
          <cell r="N3968">
            <v>0.12396649999999999</v>
          </cell>
        </row>
        <row r="3969">
          <cell r="M3969" t="str">
            <v>258105</v>
          </cell>
          <cell r="N3969">
            <v>0.12396649999999999</v>
          </cell>
        </row>
        <row r="3970">
          <cell r="M3970" t="str">
            <v>258105</v>
          </cell>
          <cell r="N3970">
            <v>0.12396649999999999</v>
          </cell>
        </row>
        <row r="3971">
          <cell r="M3971">
            <v>0</v>
          </cell>
          <cell r="N3971">
            <v>0</v>
          </cell>
        </row>
        <row r="3972">
          <cell r="M3972">
            <v>0</v>
          </cell>
          <cell r="N3972">
            <v>0</v>
          </cell>
        </row>
        <row r="3973">
          <cell r="M3973" t="str">
            <v>258141</v>
          </cell>
          <cell r="N3973">
            <v>0.12396649999999999</v>
          </cell>
        </row>
        <row r="3974">
          <cell r="M3974" t="str">
            <v>258141</v>
          </cell>
          <cell r="N3974">
            <v>0.12396649999999999</v>
          </cell>
        </row>
        <row r="3975">
          <cell r="M3975" t="str">
            <v>258141</v>
          </cell>
          <cell r="N3975">
            <v>0.12396649999999999</v>
          </cell>
        </row>
        <row r="3976">
          <cell r="M3976" t="str">
            <v>258205</v>
          </cell>
          <cell r="N3976">
            <v>0.12396649999999999</v>
          </cell>
        </row>
        <row r="3977">
          <cell r="M3977" t="str">
            <v>258205</v>
          </cell>
          <cell r="N3977">
            <v>0.12396649999999999</v>
          </cell>
        </row>
        <row r="3978">
          <cell r="M3978" t="str">
            <v>258205</v>
          </cell>
          <cell r="N3978">
            <v>1</v>
          </cell>
        </row>
        <row r="3979">
          <cell r="M3979">
            <v>0</v>
          </cell>
          <cell r="N3979">
            <v>0</v>
          </cell>
        </row>
        <row r="3980">
          <cell r="M3980">
            <v>0</v>
          </cell>
          <cell r="N3980">
            <v>0</v>
          </cell>
        </row>
        <row r="3981">
          <cell r="M3981" t="str">
            <v>258241</v>
          </cell>
          <cell r="N3981">
            <v>0.12396649999999999</v>
          </cell>
        </row>
        <row r="3982">
          <cell r="M3982" t="str">
            <v>258241</v>
          </cell>
          <cell r="N3982">
            <v>0.12396649999999999</v>
          </cell>
        </row>
        <row r="3983">
          <cell r="M3983" t="str">
            <v>258241</v>
          </cell>
          <cell r="N3983">
            <v>0.12396649999999999</v>
          </cell>
        </row>
        <row r="3984">
          <cell r="M3984" t="str">
            <v>258305</v>
          </cell>
          <cell r="N3984">
            <v>0.12396649999999999</v>
          </cell>
        </row>
        <row r="3985">
          <cell r="M3985" t="str">
            <v>258305</v>
          </cell>
          <cell r="N3985">
            <v>0.12396649999999999</v>
          </cell>
        </row>
        <row r="3986">
          <cell r="M3986" t="str">
            <v>258305</v>
          </cell>
          <cell r="N3986">
            <v>1</v>
          </cell>
        </row>
        <row r="3987">
          <cell r="M3987" t="str">
            <v>258405</v>
          </cell>
          <cell r="N3987">
            <v>0.12396649999999999</v>
          </cell>
        </row>
        <row r="3988">
          <cell r="M3988" t="str">
            <v>258405</v>
          </cell>
          <cell r="N3988">
            <v>0.12396649999999999</v>
          </cell>
        </row>
        <row r="3989">
          <cell r="M3989" t="str">
            <v>258405</v>
          </cell>
          <cell r="N3989">
            <v>1</v>
          </cell>
        </row>
        <row r="3990">
          <cell r="M3990" t="str">
            <v>258505</v>
          </cell>
          <cell r="N3990">
            <v>0.12396649999999999</v>
          </cell>
        </row>
        <row r="3991">
          <cell r="M3991" t="str">
            <v>258505</v>
          </cell>
          <cell r="N3991">
            <v>0.12396649999999999</v>
          </cell>
        </row>
        <row r="3992">
          <cell r="M3992" t="str">
            <v>258505</v>
          </cell>
          <cell r="N3992">
            <v>1</v>
          </cell>
        </row>
        <row r="3993">
          <cell r="M3993" t="str">
            <v>258605</v>
          </cell>
          <cell r="N3993">
            <v>0.12396649999999999</v>
          </cell>
        </row>
        <row r="3994">
          <cell r="M3994" t="str">
            <v>258605</v>
          </cell>
          <cell r="N3994">
            <v>0.12396649999999999</v>
          </cell>
        </row>
        <row r="3995">
          <cell r="M3995" t="str">
            <v>258605</v>
          </cell>
          <cell r="N3995">
            <v>1</v>
          </cell>
        </row>
        <row r="3996">
          <cell r="M3996" t="str">
            <v>258641</v>
          </cell>
          <cell r="N3996">
            <v>0.12396649999999999</v>
          </cell>
        </row>
        <row r="3997">
          <cell r="M3997" t="str">
            <v>258641</v>
          </cell>
          <cell r="N3997">
            <v>0.12396649999999999</v>
          </cell>
        </row>
        <row r="3998">
          <cell r="M3998" t="str">
            <v>258641</v>
          </cell>
          <cell r="N3998">
            <v>0.12396649999999999</v>
          </cell>
        </row>
        <row r="3999">
          <cell r="M3999" t="str">
            <v>258705</v>
          </cell>
          <cell r="N3999">
            <v>0.12396649999999999</v>
          </cell>
        </row>
        <row r="4000">
          <cell r="M4000">
            <v>0</v>
          </cell>
          <cell r="N4000">
            <v>0</v>
          </cell>
        </row>
        <row r="4001">
          <cell r="M4001">
            <v>0</v>
          </cell>
          <cell r="N4001">
            <v>0</v>
          </cell>
        </row>
        <row r="4002">
          <cell r="M4002" t="str">
            <v>258741</v>
          </cell>
          <cell r="N4002">
            <v>0.12396649999999999</v>
          </cell>
        </row>
        <row r="4003">
          <cell r="M4003" t="str">
            <v>258741</v>
          </cell>
          <cell r="N4003">
            <v>0.12396649999999999</v>
          </cell>
        </row>
        <row r="4004">
          <cell r="M4004" t="str">
            <v>258741</v>
          </cell>
          <cell r="N4004">
            <v>0.12396649999999999</v>
          </cell>
        </row>
        <row r="4005">
          <cell r="M4005" t="str">
            <v>258805</v>
          </cell>
          <cell r="N4005">
            <v>0.12396649999999999</v>
          </cell>
        </row>
        <row r="4006">
          <cell r="M4006" t="str">
            <v>258805</v>
          </cell>
          <cell r="N4006">
            <v>0.12396649999999999</v>
          </cell>
        </row>
        <row r="4007">
          <cell r="M4007" t="str">
            <v>258805</v>
          </cell>
          <cell r="N4007">
            <v>1</v>
          </cell>
        </row>
        <row r="4008">
          <cell r="M4008" t="str">
            <v>258905</v>
          </cell>
          <cell r="N4008">
            <v>0.12396649999999999</v>
          </cell>
        </row>
        <row r="4009">
          <cell r="M4009" t="str">
            <v>258905</v>
          </cell>
          <cell r="N4009">
            <v>0.12396649999999999</v>
          </cell>
        </row>
        <row r="4010">
          <cell r="M4010" t="str">
            <v>258905</v>
          </cell>
          <cell r="N4010">
            <v>1</v>
          </cell>
        </row>
        <row r="4011">
          <cell r="M4011" t="str">
            <v>258941</v>
          </cell>
          <cell r="N4011">
            <v>0.12396649999999999</v>
          </cell>
        </row>
        <row r="4012">
          <cell r="M4012" t="str">
            <v>258941</v>
          </cell>
          <cell r="N4012">
            <v>0.12396649999999999</v>
          </cell>
        </row>
        <row r="4013">
          <cell r="M4013" t="str">
            <v>258941</v>
          </cell>
          <cell r="N4013">
            <v>0.12396649999999999</v>
          </cell>
        </row>
        <row r="4014">
          <cell r="M4014" t="str">
            <v>259005</v>
          </cell>
          <cell r="N4014">
            <v>0.12396649999999999</v>
          </cell>
        </row>
        <row r="4015">
          <cell r="M4015" t="str">
            <v>259005</v>
          </cell>
          <cell r="N4015">
            <v>0.12396649999999999</v>
          </cell>
        </row>
        <row r="4016">
          <cell r="M4016" t="str">
            <v>259005</v>
          </cell>
          <cell r="N4016">
            <v>1</v>
          </cell>
        </row>
        <row r="4017">
          <cell r="M4017" t="str">
            <v>259041</v>
          </cell>
          <cell r="N4017">
            <v>0.12396649999999999</v>
          </cell>
        </row>
        <row r="4018">
          <cell r="M4018" t="str">
            <v>259041</v>
          </cell>
          <cell r="N4018">
            <v>0.12396649999999999</v>
          </cell>
        </row>
        <row r="4019">
          <cell r="M4019" t="str">
            <v>259041</v>
          </cell>
          <cell r="N4019">
            <v>0.12396649999999999</v>
          </cell>
        </row>
        <row r="4020">
          <cell r="M4020" t="str">
            <v>259105</v>
          </cell>
          <cell r="N4020">
            <v>0.12396649999999999</v>
          </cell>
        </row>
        <row r="4021">
          <cell r="M4021" t="str">
            <v>259105</v>
          </cell>
          <cell r="N4021">
            <v>0.12396649999999999</v>
          </cell>
        </row>
        <row r="4022">
          <cell r="M4022" t="str">
            <v>259105</v>
          </cell>
          <cell r="N4022">
            <v>1</v>
          </cell>
        </row>
        <row r="4023">
          <cell r="M4023" t="str">
            <v>259205</v>
          </cell>
          <cell r="N4023">
            <v>0.12396649999999999</v>
          </cell>
        </row>
        <row r="4024">
          <cell r="M4024" t="str">
            <v>259205</v>
          </cell>
          <cell r="N4024">
            <v>0.12396649999999999</v>
          </cell>
        </row>
        <row r="4025">
          <cell r="M4025" t="str">
            <v>259205</v>
          </cell>
          <cell r="N4025">
            <v>0.12396649999999999</v>
          </cell>
        </row>
        <row r="4026">
          <cell r="M4026" t="str">
            <v>259205</v>
          </cell>
          <cell r="N4026">
            <v>1</v>
          </cell>
        </row>
        <row r="4027">
          <cell r="M4027" t="str">
            <v>259241</v>
          </cell>
          <cell r="N4027">
            <v>0.12396649999999999</v>
          </cell>
        </row>
        <row r="4028">
          <cell r="M4028" t="str">
            <v>259241</v>
          </cell>
          <cell r="N4028">
            <v>0.12396649999999999</v>
          </cell>
        </row>
        <row r="4029">
          <cell r="M4029" t="str">
            <v>259241</v>
          </cell>
          <cell r="N4029">
            <v>0.12396649999999999</v>
          </cell>
        </row>
        <row r="4030">
          <cell r="M4030" t="str">
            <v>259305</v>
          </cell>
          <cell r="N4030">
            <v>0.12396649999999999</v>
          </cell>
        </row>
        <row r="4031">
          <cell r="M4031" t="str">
            <v>259305</v>
          </cell>
          <cell r="N4031">
            <v>0.12396649999999999</v>
          </cell>
        </row>
        <row r="4032">
          <cell r="M4032" t="str">
            <v>259305</v>
          </cell>
          <cell r="N4032">
            <v>1</v>
          </cell>
        </row>
        <row r="4033">
          <cell r="M4033" t="str">
            <v>259341</v>
          </cell>
          <cell r="N4033">
            <v>0.1239669</v>
          </cell>
        </row>
        <row r="4034">
          <cell r="M4034" t="str">
            <v>259341</v>
          </cell>
          <cell r="N4034">
            <v>0.1239669</v>
          </cell>
        </row>
        <row r="4035">
          <cell r="M4035" t="str">
            <v>259341</v>
          </cell>
          <cell r="N4035">
            <v>0.1239669</v>
          </cell>
        </row>
        <row r="4036">
          <cell r="M4036" t="str">
            <v>259405</v>
          </cell>
          <cell r="N4036">
            <v>0.12396649999999999</v>
          </cell>
        </row>
        <row r="4037">
          <cell r="M4037" t="str">
            <v>259405</v>
          </cell>
          <cell r="N4037">
            <v>0.12396649999999999</v>
          </cell>
        </row>
        <row r="4038">
          <cell r="M4038" t="str">
            <v>259405</v>
          </cell>
          <cell r="N4038">
            <v>1</v>
          </cell>
        </row>
        <row r="4039">
          <cell r="M4039">
            <v>0</v>
          </cell>
          <cell r="N4039">
            <v>0</v>
          </cell>
        </row>
        <row r="4040">
          <cell r="M4040">
            <v>0</v>
          </cell>
          <cell r="N4040">
            <v>0</v>
          </cell>
        </row>
        <row r="4041">
          <cell r="M4041" t="str">
            <v>259441</v>
          </cell>
          <cell r="N4041">
            <v>0.12396649999999999</v>
          </cell>
        </row>
        <row r="4042">
          <cell r="M4042" t="str">
            <v>259441</v>
          </cell>
          <cell r="N4042">
            <v>0.12396649999999999</v>
          </cell>
        </row>
        <row r="4043">
          <cell r="M4043" t="str">
            <v>259441</v>
          </cell>
          <cell r="N4043">
            <v>0.12396649999999999</v>
          </cell>
        </row>
        <row r="4044">
          <cell r="M4044" t="str">
            <v>259505</v>
          </cell>
          <cell r="N4044">
            <v>0.12396649999999999</v>
          </cell>
        </row>
        <row r="4045">
          <cell r="M4045" t="str">
            <v>259505</v>
          </cell>
          <cell r="N4045">
            <v>0.12396649999999999</v>
          </cell>
        </row>
        <row r="4046">
          <cell r="M4046" t="str">
            <v>259605</v>
          </cell>
          <cell r="N4046">
            <v>0.12396649999999999</v>
          </cell>
        </row>
        <row r="4047">
          <cell r="M4047">
            <v>0</v>
          </cell>
          <cell r="N4047">
            <v>0</v>
          </cell>
        </row>
        <row r="4048">
          <cell r="M4048">
            <v>0</v>
          </cell>
          <cell r="N4048">
            <v>0</v>
          </cell>
        </row>
        <row r="4049">
          <cell r="M4049" t="str">
            <v>259641</v>
          </cell>
          <cell r="N4049">
            <v>0.12396649999999999</v>
          </cell>
        </row>
        <row r="4050">
          <cell r="M4050" t="str">
            <v>259641</v>
          </cell>
          <cell r="N4050">
            <v>0.12396649999999999</v>
          </cell>
        </row>
        <row r="4051">
          <cell r="M4051" t="str">
            <v>259641</v>
          </cell>
          <cell r="N4051">
            <v>0.12396649999999999</v>
          </cell>
        </row>
        <row r="4052">
          <cell r="M4052" t="str">
            <v>259705</v>
          </cell>
          <cell r="N4052">
            <v>0.12396649999999999</v>
          </cell>
        </row>
        <row r="4053">
          <cell r="M4053" t="str">
            <v>259705</v>
          </cell>
          <cell r="N4053">
            <v>0.12396649999999999</v>
          </cell>
        </row>
        <row r="4054">
          <cell r="M4054" t="str">
            <v>259705</v>
          </cell>
          <cell r="N4054">
            <v>1</v>
          </cell>
        </row>
        <row r="4055">
          <cell r="M4055">
            <v>0</v>
          </cell>
          <cell r="N4055">
            <v>0</v>
          </cell>
        </row>
        <row r="4056">
          <cell r="M4056">
            <v>0</v>
          </cell>
          <cell r="N4056">
            <v>0</v>
          </cell>
        </row>
        <row r="4057">
          <cell r="M4057" t="str">
            <v>259741</v>
          </cell>
          <cell r="N4057">
            <v>0.12396649999999999</v>
          </cell>
        </row>
        <row r="4058">
          <cell r="M4058" t="str">
            <v>259741</v>
          </cell>
          <cell r="N4058">
            <v>0.12396649999999999</v>
          </cell>
        </row>
        <row r="4059">
          <cell r="M4059" t="str">
            <v>259741</v>
          </cell>
          <cell r="N4059">
            <v>0.12396649999999999</v>
          </cell>
        </row>
        <row r="4060">
          <cell r="M4060" t="str">
            <v>259805</v>
          </cell>
          <cell r="N4060">
            <v>0.12396649999999999</v>
          </cell>
        </row>
        <row r="4061">
          <cell r="M4061" t="str">
            <v>259805</v>
          </cell>
          <cell r="N4061">
            <v>0.12396649999999999</v>
          </cell>
        </row>
        <row r="4062">
          <cell r="M4062" t="str">
            <v>259805</v>
          </cell>
          <cell r="N4062">
            <v>1</v>
          </cell>
        </row>
        <row r="4063">
          <cell r="M4063" t="str">
            <v>259841</v>
          </cell>
          <cell r="N4063">
            <v>0.1239669</v>
          </cell>
        </row>
        <row r="4064">
          <cell r="M4064" t="str">
            <v>259841</v>
          </cell>
          <cell r="N4064">
            <v>0.1239669</v>
          </cell>
        </row>
        <row r="4065">
          <cell r="M4065" t="str">
            <v>259841</v>
          </cell>
          <cell r="N4065">
            <v>0.1239669</v>
          </cell>
        </row>
        <row r="4066">
          <cell r="M4066" t="str">
            <v>259905</v>
          </cell>
          <cell r="N4066">
            <v>0.12396649999999999</v>
          </cell>
        </row>
        <row r="4067">
          <cell r="M4067" t="str">
            <v>259905</v>
          </cell>
          <cell r="N4067">
            <v>0.12396649999999999</v>
          </cell>
        </row>
        <row r="4068">
          <cell r="M4068" t="str">
            <v>259905</v>
          </cell>
          <cell r="N4068">
            <v>1</v>
          </cell>
        </row>
        <row r="4069">
          <cell r="M4069">
            <v>0</v>
          </cell>
          <cell r="N4069">
            <v>0</v>
          </cell>
        </row>
        <row r="4070">
          <cell r="M4070">
            <v>0</v>
          </cell>
          <cell r="N4070">
            <v>0</v>
          </cell>
        </row>
        <row r="4071">
          <cell r="M4071" t="str">
            <v>259941</v>
          </cell>
          <cell r="N4071">
            <v>0.12396649999999999</v>
          </cell>
        </row>
        <row r="4072">
          <cell r="M4072" t="str">
            <v>259941</v>
          </cell>
          <cell r="N4072">
            <v>0.12396649999999999</v>
          </cell>
        </row>
        <row r="4073">
          <cell r="M4073" t="str">
            <v>259941</v>
          </cell>
          <cell r="N4073">
            <v>0.12396649999999999</v>
          </cell>
        </row>
        <row r="4074">
          <cell r="M4074" t="str">
            <v>260201</v>
          </cell>
          <cell r="N4074">
            <v>0.22898640000000001</v>
          </cell>
        </row>
        <row r="4075">
          <cell r="M4075">
            <v>0</v>
          </cell>
          <cell r="N4075">
            <v>0</v>
          </cell>
        </row>
        <row r="4076">
          <cell r="M4076">
            <v>0</v>
          </cell>
          <cell r="N4076">
            <v>0</v>
          </cell>
        </row>
        <row r="4077">
          <cell r="M4077" t="str">
            <v>260708</v>
          </cell>
          <cell r="N4077">
            <v>1</v>
          </cell>
        </row>
        <row r="4078">
          <cell r="M4078" t="str">
            <v>261401</v>
          </cell>
          <cell r="N4078">
            <v>1</v>
          </cell>
        </row>
        <row r="4079">
          <cell r="M4079" t="str">
            <v>261605</v>
          </cell>
          <cell r="N4079">
            <v>0.5</v>
          </cell>
        </row>
        <row r="4080">
          <cell r="M4080" t="str">
            <v>261605</v>
          </cell>
          <cell r="N4080">
            <v>0.5</v>
          </cell>
        </row>
        <row r="4081">
          <cell r="M4081" t="str">
            <v>261605</v>
          </cell>
          <cell r="N4081">
            <v>0.5</v>
          </cell>
        </row>
        <row r="4082">
          <cell r="M4082" t="str">
            <v>261605</v>
          </cell>
          <cell r="N4082">
            <v>0.5</v>
          </cell>
        </row>
        <row r="4083">
          <cell r="M4083" t="str">
            <v>261605</v>
          </cell>
          <cell r="N4083">
            <v>1</v>
          </cell>
        </row>
        <row r="4084">
          <cell r="M4084" t="str">
            <v>261705</v>
          </cell>
          <cell r="N4084">
            <v>0.5</v>
          </cell>
        </row>
        <row r="4085">
          <cell r="M4085" t="str">
            <v>261705</v>
          </cell>
          <cell r="N4085">
            <v>0.5</v>
          </cell>
        </row>
        <row r="4086">
          <cell r="M4086" t="str">
            <v>261705</v>
          </cell>
          <cell r="N4086">
            <v>0.5</v>
          </cell>
        </row>
        <row r="4087">
          <cell r="M4087" t="str">
            <v>261705</v>
          </cell>
          <cell r="N4087">
            <v>0.5</v>
          </cell>
        </row>
        <row r="4088">
          <cell r="M4088" t="str">
            <v>261705</v>
          </cell>
          <cell r="N4088">
            <v>1</v>
          </cell>
        </row>
        <row r="4089">
          <cell r="M4089" t="str">
            <v>261805</v>
          </cell>
          <cell r="N4089">
            <v>0.5</v>
          </cell>
        </row>
        <row r="4090">
          <cell r="M4090" t="str">
            <v>261805</v>
          </cell>
          <cell r="N4090">
            <v>0.5</v>
          </cell>
        </row>
        <row r="4091">
          <cell r="M4091" t="str">
            <v>261805</v>
          </cell>
          <cell r="N4091">
            <v>0.5</v>
          </cell>
        </row>
        <row r="4092">
          <cell r="M4092" t="str">
            <v>261805</v>
          </cell>
          <cell r="N4092">
            <v>0.5</v>
          </cell>
        </row>
        <row r="4093">
          <cell r="M4093" t="str">
            <v>261805</v>
          </cell>
          <cell r="N4093">
            <v>1</v>
          </cell>
        </row>
        <row r="4094">
          <cell r="M4094" t="str">
            <v>262701</v>
          </cell>
          <cell r="N4094">
            <v>0.22898640000000001</v>
          </cell>
        </row>
        <row r="4095">
          <cell r="M4095" t="str">
            <v>263101</v>
          </cell>
          <cell r="N4095">
            <v>0.22898640000000001</v>
          </cell>
        </row>
        <row r="4096">
          <cell r="M4096" t="str">
            <v>263101</v>
          </cell>
          <cell r="N4096">
            <v>0.22898640000000001</v>
          </cell>
        </row>
        <row r="4097">
          <cell r="M4097" t="str">
            <v>263101</v>
          </cell>
          <cell r="N4097">
            <v>0.22898640000000001</v>
          </cell>
        </row>
        <row r="4098">
          <cell r="M4098" t="str">
            <v>263101</v>
          </cell>
          <cell r="N4098">
            <v>0.22898640000000001</v>
          </cell>
        </row>
        <row r="4099">
          <cell r="M4099" t="str">
            <v>263101</v>
          </cell>
          <cell r="N4099">
            <v>0.22898640000000001</v>
          </cell>
        </row>
        <row r="4100">
          <cell r="M4100" t="str">
            <v>263101</v>
          </cell>
          <cell r="N4100">
            <v>0.22898640000000001</v>
          </cell>
        </row>
        <row r="4101">
          <cell r="M4101" t="str">
            <v>264702</v>
          </cell>
          <cell r="N4101">
            <v>0.1125</v>
          </cell>
        </row>
        <row r="4102">
          <cell r="M4102" t="str">
            <v>264702</v>
          </cell>
          <cell r="N4102">
            <v>0.1125</v>
          </cell>
        </row>
        <row r="4103">
          <cell r="M4103" t="str">
            <v>266019</v>
          </cell>
          <cell r="N4103">
            <v>3.0241999999999999E-3</v>
          </cell>
        </row>
        <row r="4104">
          <cell r="M4104" t="str">
            <v>266019</v>
          </cell>
          <cell r="N4104">
            <v>3.0241999999999999E-3</v>
          </cell>
        </row>
        <row r="4105">
          <cell r="M4105" t="str">
            <v>266019</v>
          </cell>
          <cell r="N4105">
            <v>1</v>
          </cell>
        </row>
        <row r="4106">
          <cell r="M4106" t="str">
            <v>268701</v>
          </cell>
          <cell r="N4106">
            <v>0.22898640000000001</v>
          </cell>
        </row>
        <row r="4107">
          <cell r="M4107" t="str">
            <v>268701</v>
          </cell>
          <cell r="N4107">
            <v>0.22898640000000001</v>
          </cell>
        </row>
        <row r="4108">
          <cell r="M4108">
            <v>0</v>
          </cell>
          <cell r="N4108">
            <v>0</v>
          </cell>
        </row>
        <row r="4109">
          <cell r="M4109" t="str">
            <v>269101</v>
          </cell>
          <cell r="N4109">
            <v>0.22898640000000001</v>
          </cell>
        </row>
        <row r="4110">
          <cell r="M4110" t="str">
            <v>269101</v>
          </cell>
          <cell r="N4110">
            <v>0.22898640000000001</v>
          </cell>
        </row>
        <row r="4111">
          <cell r="M4111" t="str">
            <v>269101</v>
          </cell>
          <cell r="N4111">
            <v>0.22898640000000001</v>
          </cell>
        </row>
        <row r="4112">
          <cell r="M4112" t="str">
            <v>269201</v>
          </cell>
          <cell r="N4112">
            <v>0.22898640000000001</v>
          </cell>
        </row>
        <row r="4113">
          <cell r="M4113" t="str">
            <v>269201</v>
          </cell>
          <cell r="N4113">
            <v>0.22898640000000001</v>
          </cell>
        </row>
        <row r="4114">
          <cell r="M4114" t="str">
            <v>269201</v>
          </cell>
          <cell r="N4114">
            <v>0.22898640000000001</v>
          </cell>
        </row>
        <row r="4115">
          <cell r="M4115" t="str">
            <v>269301</v>
          </cell>
          <cell r="N4115">
            <v>0.22898640000000001</v>
          </cell>
        </row>
        <row r="4116">
          <cell r="M4116" t="str">
            <v>269301</v>
          </cell>
          <cell r="N4116">
            <v>0.22898640000000001</v>
          </cell>
        </row>
        <row r="4117">
          <cell r="M4117" t="str">
            <v>269301</v>
          </cell>
          <cell r="N4117">
            <v>0.22898640000000001</v>
          </cell>
        </row>
        <row r="4118">
          <cell r="M4118">
            <v>0</v>
          </cell>
          <cell r="N4118">
            <v>0</v>
          </cell>
        </row>
        <row r="4119">
          <cell r="M4119" t="str">
            <v>269401</v>
          </cell>
          <cell r="N4119">
            <v>0.22898640000000001</v>
          </cell>
        </row>
        <row r="4120">
          <cell r="M4120">
            <v>0</v>
          </cell>
          <cell r="N4120">
            <v>0</v>
          </cell>
        </row>
        <row r="4121">
          <cell r="M4121" t="str">
            <v>269501</v>
          </cell>
          <cell r="N4121">
            <v>0.22898640000000001</v>
          </cell>
        </row>
        <row r="4122">
          <cell r="M4122" t="str">
            <v>269601</v>
          </cell>
          <cell r="N4122">
            <v>0.22898640000000001</v>
          </cell>
        </row>
        <row r="4123">
          <cell r="M4123" t="str">
            <v>269601</v>
          </cell>
          <cell r="N4123">
            <v>1</v>
          </cell>
        </row>
        <row r="4124">
          <cell r="M4124" t="str">
            <v>269701</v>
          </cell>
          <cell r="N4124">
            <v>0.22898640000000001</v>
          </cell>
        </row>
        <row r="4125">
          <cell r="M4125" t="str">
            <v>269701</v>
          </cell>
          <cell r="N4125">
            <v>0.22898640000000001</v>
          </cell>
        </row>
        <row r="4126">
          <cell r="M4126">
            <v>0</v>
          </cell>
          <cell r="N4126">
            <v>0</v>
          </cell>
        </row>
        <row r="4127">
          <cell r="M4127" t="str">
            <v>269801</v>
          </cell>
          <cell r="N4127">
            <v>0.22898640000000001</v>
          </cell>
        </row>
        <row r="4128">
          <cell r="M4128" t="str">
            <v>269801</v>
          </cell>
          <cell r="N4128">
            <v>0.22898640000000001</v>
          </cell>
        </row>
        <row r="4129">
          <cell r="M4129" t="str">
            <v>269801</v>
          </cell>
          <cell r="N4129">
            <v>0.22898640000000001</v>
          </cell>
        </row>
        <row r="4130">
          <cell r="M4130" t="str">
            <v>269901</v>
          </cell>
          <cell r="N4130">
            <v>0.22898640000000001</v>
          </cell>
        </row>
        <row r="4131">
          <cell r="M4131" t="str">
            <v>269901</v>
          </cell>
          <cell r="N4131">
            <v>0.22898640000000001</v>
          </cell>
        </row>
        <row r="4132">
          <cell r="M4132" t="str">
            <v>269901</v>
          </cell>
          <cell r="N4132">
            <v>0.22898640000000001</v>
          </cell>
        </row>
        <row r="4133">
          <cell r="M4133">
            <v>0</v>
          </cell>
          <cell r="N4133">
            <v>0</v>
          </cell>
        </row>
        <row r="4134">
          <cell r="M4134" t="str">
            <v>270001</v>
          </cell>
          <cell r="N4134">
            <v>0.22898640000000001</v>
          </cell>
        </row>
        <row r="4135">
          <cell r="M4135" t="str">
            <v>273501</v>
          </cell>
          <cell r="N4135">
            <v>7.1995999999999996E-3</v>
          </cell>
        </row>
        <row r="4136">
          <cell r="M4136" t="str">
            <v>273501</v>
          </cell>
          <cell r="N4136">
            <v>7.1995999999999996E-3</v>
          </cell>
        </row>
        <row r="4137">
          <cell r="M4137" t="str">
            <v>273501</v>
          </cell>
          <cell r="N4137">
            <v>7.1995999999999996E-3</v>
          </cell>
        </row>
        <row r="4138">
          <cell r="M4138" t="str">
            <v>273501</v>
          </cell>
          <cell r="N4138">
            <v>7.1995999999999996E-3</v>
          </cell>
        </row>
        <row r="4139">
          <cell r="M4139" t="str">
            <v>273501</v>
          </cell>
          <cell r="N4139">
            <v>7.1995999999999996E-3</v>
          </cell>
        </row>
        <row r="4140">
          <cell r="M4140" t="str">
            <v>273501</v>
          </cell>
          <cell r="N4140">
            <v>7.1995999999999996E-3</v>
          </cell>
        </row>
        <row r="4141">
          <cell r="M4141" t="str">
            <v>273501</v>
          </cell>
          <cell r="N4141">
            <v>7.1995999999999996E-3</v>
          </cell>
        </row>
        <row r="4142">
          <cell r="M4142" t="str">
            <v>273601</v>
          </cell>
          <cell r="N4142">
            <v>8.2307999999999999E-3</v>
          </cell>
        </row>
        <row r="4143">
          <cell r="M4143" t="str">
            <v>273601</v>
          </cell>
          <cell r="N4143">
            <v>8.2307999999999999E-3</v>
          </cell>
        </row>
        <row r="4144">
          <cell r="M4144" t="str">
            <v>273601</v>
          </cell>
          <cell r="N4144">
            <v>1</v>
          </cell>
        </row>
        <row r="4145">
          <cell r="M4145">
            <v>0</v>
          </cell>
          <cell r="N4145">
            <v>0</v>
          </cell>
        </row>
        <row r="4146">
          <cell r="M4146" t="str">
            <v>274201</v>
          </cell>
          <cell r="N4146">
            <v>0.125</v>
          </cell>
        </row>
        <row r="4147">
          <cell r="M4147" t="str">
            <v>274201</v>
          </cell>
          <cell r="N4147">
            <v>0.125</v>
          </cell>
        </row>
        <row r="4148">
          <cell r="M4148" t="str">
            <v>274201</v>
          </cell>
          <cell r="N4148">
            <v>1</v>
          </cell>
        </row>
        <row r="4149">
          <cell r="M4149" t="str">
            <v>274601</v>
          </cell>
          <cell r="N4149">
            <v>0.22898640000000001</v>
          </cell>
        </row>
        <row r="4150">
          <cell r="M4150" t="str">
            <v>274601</v>
          </cell>
          <cell r="N4150">
            <v>0.22898640000000001</v>
          </cell>
        </row>
        <row r="4151">
          <cell r="M4151" t="str">
            <v>274708</v>
          </cell>
          <cell r="N4151">
            <v>0.25</v>
          </cell>
        </row>
        <row r="4152">
          <cell r="M4152" t="str">
            <v>274708</v>
          </cell>
          <cell r="N4152">
            <v>0.25</v>
          </cell>
        </row>
        <row r="4153">
          <cell r="M4153" t="str">
            <v>274708</v>
          </cell>
          <cell r="N4153">
            <v>0.25</v>
          </cell>
        </row>
        <row r="4154">
          <cell r="M4154">
            <v>0</v>
          </cell>
          <cell r="N4154">
            <v>0</v>
          </cell>
        </row>
        <row r="4155">
          <cell r="M4155" t="str">
            <v>276306</v>
          </cell>
          <cell r="N4155">
            <v>1</v>
          </cell>
        </row>
        <row r="4156">
          <cell r="M4156" t="str">
            <v>278103</v>
          </cell>
          <cell r="N4156">
            <v>4.1640000000000003E-2</v>
          </cell>
        </row>
        <row r="4157">
          <cell r="M4157" t="str">
            <v>278103</v>
          </cell>
          <cell r="N4157">
            <v>4.1640000000000003E-2</v>
          </cell>
        </row>
        <row r="4158">
          <cell r="M4158" t="str">
            <v>278103</v>
          </cell>
          <cell r="N4158">
            <v>1</v>
          </cell>
        </row>
        <row r="4159">
          <cell r="M4159" t="str">
            <v>278203</v>
          </cell>
          <cell r="N4159">
            <v>4.1640000000000003E-2</v>
          </cell>
        </row>
        <row r="4160">
          <cell r="M4160" t="str">
            <v>278203</v>
          </cell>
          <cell r="N4160">
            <v>4.1640000000000003E-2</v>
          </cell>
        </row>
        <row r="4161">
          <cell r="M4161" t="str">
            <v>278203</v>
          </cell>
          <cell r="N4161">
            <v>4.1640000000000003E-2</v>
          </cell>
        </row>
        <row r="4162">
          <cell r="M4162" t="str">
            <v>278203</v>
          </cell>
          <cell r="N4162">
            <v>1</v>
          </cell>
        </row>
        <row r="4163">
          <cell r="M4163" t="str">
            <v>278203</v>
          </cell>
          <cell r="N4163">
            <v>1</v>
          </cell>
        </row>
        <row r="4164">
          <cell r="M4164">
            <v>0</v>
          </cell>
          <cell r="N4164">
            <v>0</v>
          </cell>
        </row>
        <row r="4165">
          <cell r="M4165" t="str">
            <v>278615</v>
          </cell>
          <cell r="N4165">
            <v>0.125</v>
          </cell>
        </row>
        <row r="4166">
          <cell r="M4166" t="str">
            <v>278615</v>
          </cell>
          <cell r="N4166">
            <v>0.125</v>
          </cell>
        </row>
        <row r="4167">
          <cell r="M4167" t="str">
            <v>278715</v>
          </cell>
          <cell r="N4167">
            <v>0.375</v>
          </cell>
        </row>
        <row r="4168">
          <cell r="M4168" t="str">
            <v>278715</v>
          </cell>
          <cell r="N4168">
            <v>1</v>
          </cell>
        </row>
        <row r="4169">
          <cell r="M4169" t="str">
            <v>278715</v>
          </cell>
          <cell r="N4169">
            <v>0.375</v>
          </cell>
        </row>
        <row r="4170">
          <cell r="M4170" t="str">
            <v>278715</v>
          </cell>
          <cell r="N4170">
            <v>0.375</v>
          </cell>
        </row>
        <row r="4171">
          <cell r="M4171" t="str">
            <v>278715</v>
          </cell>
          <cell r="N4171">
            <v>1</v>
          </cell>
        </row>
        <row r="4172">
          <cell r="M4172" t="str">
            <v>278815</v>
          </cell>
          <cell r="N4172">
            <v>0.25</v>
          </cell>
        </row>
        <row r="4173">
          <cell r="M4173" t="str">
            <v>278815</v>
          </cell>
          <cell r="N4173">
            <v>0.25</v>
          </cell>
        </row>
        <row r="4174">
          <cell r="M4174" t="str">
            <v>278915</v>
          </cell>
          <cell r="N4174">
            <v>0.25</v>
          </cell>
        </row>
        <row r="4175">
          <cell r="M4175" t="str">
            <v>278915</v>
          </cell>
          <cell r="N4175">
            <v>0.25</v>
          </cell>
        </row>
        <row r="4176">
          <cell r="M4176" t="str">
            <v>279901</v>
          </cell>
          <cell r="N4176">
            <v>0.22898640000000001</v>
          </cell>
        </row>
        <row r="4177">
          <cell r="M4177" t="str">
            <v>279901</v>
          </cell>
          <cell r="N4177">
            <v>0.22898640000000001</v>
          </cell>
        </row>
        <row r="4178">
          <cell r="M4178" t="str">
            <v>279901</v>
          </cell>
          <cell r="N4178">
            <v>0.22898640000000001</v>
          </cell>
        </row>
        <row r="4179">
          <cell r="M4179">
            <v>0</v>
          </cell>
          <cell r="N4179">
            <v>0</v>
          </cell>
        </row>
        <row r="4180">
          <cell r="M4180">
            <v>0</v>
          </cell>
          <cell r="N4180">
            <v>0</v>
          </cell>
        </row>
        <row r="4181">
          <cell r="M4181" t="str">
            <v>279960</v>
          </cell>
          <cell r="N4181">
            <v>0.22898640000000001</v>
          </cell>
        </row>
        <row r="4182">
          <cell r="M4182" t="str">
            <v>279960</v>
          </cell>
          <cell r="N4182">
            <v>0.22898640000000001</v>
          </cell>
        </row>
        <row r="4183">
          <cell r="M4183" t="str">
            <v>280204</v>
          </cell>
          <cell r="N4183">
            <v>1</v>
          </cell>
        </row>
        <row r="4184">
          <cell r="M4184" t="str">
            <v>280304</v>
          </cell>
          <cell r="N4184">
            <v>1</v>
          </cell>
        </row>
        <row r="4185">
          <cell r="M4185" t="str">
            <v>280404</v>
          </cell>
          <cell r="N4185">
            <v>6.0639999999999999E-3</v>
          </cell>
        </row>
        <row r="4186">
          <cell r="M4186" t="str">
            <v>280404</v>
          </cell>
          <cell r="N4186">
            <v>6.0639999999999999E-3</v>
          </cell>
        </row>
        <row r="4187">
          <cell r="M4187" t="str">
            <v>280404</v>
          </cell>
          <cell r="N4187">
            <v>1</v>
          </cell>
        </row>
        <row r="4188">
          <cell r="M4188" t="str">
            <v>280504</v>
          </cell>
          <cell r="N4188">
            <v>6.0639999999999999E-3</v>
          </cell>
        </row>
        <row r="4189">
          <cell r="M4189" t="str">
            <v>280504</v>
          </cell>
          <cell r="N4189">
            <v>6.0639999999999999E-3</v>
          </cell>
        </row>
        <row r="4190">
          <cell r="M4190" t="str">
            <v>280504</v>
          </cell>
          <cell r="N4190">
            <v>6.0639999999999999E-3</v>
          </cell>
        </row>
        <row r="4191">
          <cell r="M4191" t="str">
            <v>280504</v>
          </cell>
          <cell r="N4191">
            <v>6.0639999999999999E-3</v>
          </cell>
        </row>
        <row r="4192">
          <cell r="M4192" t="str">
            <v>280504</v>
          </cell>
          <cell r="N4192">
            <v>1</v>
          </cell>
        </row>
        <row r="4193">
          <cell r="M4193">
            <v>0</v>
          </cell>
          <cell r="N4193">
            <v>0</v>
          </cell>
        </row>
        <row r="4194">
          <cell r="M4194">
            <v>0</v>
          </cell>
          <cell r="N4194">
            <v>0</v>
          </cell>
        </row>
        <row r="4195">
          <cell r="M4195" t="str">
            <v>281205</v>
          </cell>
          <cell r="N4195">
            <v>0.4</v>
          </cell>
        </row>
        <row r="4196">
          <cell r="M4196" t="str">
            <v>281205</v>
          </cell>
          <cell r="N4196">
            <v>0.4</v>
          </cell>
        </row>
        <row r="4197">
          <cell r="M4197">
            <v>0</v>
          </cell>
          <cell r="N4197">
            <v>0</v>
          </cell>
        </row>
        <row r="4198">
          <cell r="M4198" t="str">
            <v>281241</v>
          </cell>
          <cell r="N4198">
            <v>0.4</v>
          </cell>
        </row>
        <row r="4199">
          <cell r="M4199" t="str">
            <v>281241</v>
          </cell>
          <cell r="N4199">
            <v>0.4</v>
          </cell>
        </row>
        <row r="4200">
          <cell r="M4200" t="str">
            <v>281341</v>
          </cell>
          <cell r="N4200">
            <v>0.4</v>
          </cell>
        </row>
        <row r="4201">
          <cell r="M4201" t="str">
            <v>281341</v>
          </cell>
          <cell r="N4201">
            <v>0.4</v>
          </cell>
        </row>
        <row r="4202">
          <cell r="M4202" t="str">
            <v>281341</v>
          </cell>
          <cell r="N4202">
            <v>0.4</v>
          </cell>
        </row>
        <row r="4203">
          <cell r="M4203" t="str">
            <v>281505</v>
          </cell>
          <cell r="N4203">
            <v>0.4</v>
          </cell>
        </row>
        <row r="4204">
          <cell r="M4204" t="str">
            <v>281505</v>
          </cell>
          <cell r="N4204">
            <v>0.4</v>
          </cell>
        </row>
        <row r="4205">
          <cell r="M4205" t="str">
            <v>281505</v>
          </cell>
          <cell r="N4205">
            <v>1</v>
          </cell>
        </row>
        <row r="4206">
          <cell r="M4206" t="str">
            <v>282705</v>
          </cell>
          <cell r="N4206">
            <v>5.0137999999999997E-3</v>
          </cell>
        </row>
        <row r="4207">
          <cell r="M4207" t="str">
            <v>282705</v>
          </cell>
          <cell r="N4207">
            <v>5.0137999999999997E-3</v>
          </cell>
        </row>
        <row r="4208">
          <cell r="M4208" t="str">
            <v>282705</v>
          </cell>
          <cell r="N4208">
            <v>1</v>
          </cell>
        </row>
        <row r="4209">
          <cell r="M4209" t="str">
            <v>290802</v>
          </cell>
          <cell r="N4209">
            <v>9.4007599999999997E-2</v>
          </cell>
        </row>
        <row r="4210">
          <cell r="M4210" t="str">
            <v>290802</v>
          </cell>
          <cell r="N4210">
            <v>9.4007599999999997E-2</v>
          </cell>
        </row>
        <row r="4211">
          <cell r="M4211" t="str">
            <v>290803</v>
          </cell>
          <cell r="N4211">
            <v>6.2023599999999998E-2</v>
          </cell>
        </row>
        <row r="4212">
          <cell r="M4212" t="str">
            <v>290803</v>
          </cell>
          <cell r="N4212">
            <v>1</v>
          </cell>
        </row>
        <row r="4213">
          <cell r="M4213" t="str">
            <v>290902</v>
          </cell>
          <cell r="N4213">
            <v>9.4007599999999997E-2</v>
          </cell>
        </row>
        <row r="4214">
          <cell r="M4214" t="str">
            <v>290902</v>
          </cell>
          <cell r="N4214">
            <v>1</v>
          </cell>
        </row>
        <row r="4215">
          <cell r="M4215" t="str">
            <v>290903</v>
          </cell>
          <cell r="N4215">
            <v>6.2023599999999998E-2</v>
          </cell>
        </row>
        <row r="4216">
          <cell r="M4216">
            <v>0</v>
          </cell>
          <cell r="N4216">
            <v>0</v>
          </cell>
        </row>
        <row r="4217">
          <cell r="M4217" t="str">
            <v>290903</v>
          </cell>
          <cell r="N4217">
            <v>1</v>
          </cell>
        </row>
        <row r="4218">
          <cell r="M4218" t="str">
            <v>291002</v>
          </cell>
          <cell r="N4218">
            <v>9.4007599999999997E-2</v>
          </cell>
        </row>
        <row r="4219">
          <cell r="M4219" t="str">
            <v>291002</v>
          </cell>
          <cell r="N4219">
            <v>1</v>
          </cell>
        </row>
        <row r="4220">
          <cell r="M4220" t="str">
            <v>291003</v>
          </cell>
          <cell r="N4220">
            <v>6.2023599999999998E-2</v>
          </cell>
        </row>
        <row r="4221">
          <cell r="M4221" t="str">
            <v>291003</v>
          </cell>
          <cell r="N4221">
            <v>1</v>
          </cell>
        </row>
        <row r="4222">
          <cell r="M4222" t="str">
            <v>291102</v>
          </cell>
          <cell r="N4222">
            <v>9.4007599999999997E-2</v>
          </cell>
        </row>
        <row r="4223">
          <cell r="M4223" t="str">
            <v>291102</v>
          </cell>
          <cell r="N4223">
            <v>9.4007599999999997E-2</v>
          </cell>
        </row>
        <row r="4224">
          <cell r="M4224" t="str">
            <v>291102</v>
          </cell>
          <cell r="N4224">
            <v>1</v>
          </cell>
        </row>
        <row r="4225">
          <cell r="M4225">
            <v>0</v>
          </cell>
          <cell r="N4225">
            <v>0</v>
          </cell>
        </row>
        <row r="4226">
          <cell r="M4226" t="str">
            <v>291103</v>
          </cell>
          <cell r="N4226">
            <v>6.2023599999999998E-2</v>
          </cell>
        </row>
        <row r="4227">
          <cell r="M4227" t="str">
            <v>291103</v>
          </cell>
          <cell r="N4227">
            <v>1</v>
          </cell>
        </row>
        <row r="4228">
          <cell r="M4228">
            <v>0</v>
          </cell>
          <cell r="N4228">
            <v>0</v>
          </cell>
        </row>
        <row r="4229">
          <cell r="M4229" t="str">
            <v>291202</v>
          </cell>
          <cell r="N4229">
            <v>9.4007599999999997E-2</v>
          </cell>
        </row>
        <row r="4230">
          <cell r="M4230" t="str">
            <v>291202</v>
          </cell>
          <cell r="N4230">
            <v>1</v>
          </cell>
        </row>
        <row r="4231">
          <cell r="M4231" t="str">
            <v>291203</v>
          </cell>
          <cell r="N4231">
            <v>6.2023599999999998E-2</v>
          </cell>
        </row>
        <row r="4232">
          <cell r="M4232" t="str">
            <v>291203</v>
          </cell>
          <cell r="N4232">
            <v>1</v>
          </cell>
        </row>
        <row r="4233">
          <cell r="M4233" t="str">
            <v>291302</v>
          </cell>
          <cell r="N4233">
            <v>9.4007599999999997E-2</v>
          </cell>
        </row>
        <row r="4234">
          <cell r="M4234" t="str">
            <v>291302</v>
          </cell>
          <cell r="N4234">
            <v>1</v>
          </cell>
        </row>
        <row r="4235">
          <cell r="M4235" t="str">
            <v>291303</v>
          </cell>
          <cell r="N4235">
            <v>6.2023599999999998E-2</v>
          </cell>
        </row>
        <row r="4236">
          <cell r="M4236" t="str">
            <v>291303</v>
          </cell>
          <cell r="N4236">
            <v>1</v>
          </cell>
        </row>
        <row r="4237">
          <cell r="M4237" t="str">
            <v>297912</v>
          </cell>
          <cell r="N4237">
            <v>0.29459999999999997</v>
          </cell>
        </row>
        <row r="4238">
          <cell r="M4238" t="str">
            <v>297912</v>
          </cell>
          <cell r="N4238">
            <v>0.29459999999999997</v>
          </cell>
        </row>
        <row r="4239">
          <cell r="M4239" t="str">
            <v>297912</v>
          </cell>
          <cell r="N4239">
            <v>0.29459999999999997</v>
          </cell>
        </row>
        <row r="4240">
          <cell r="M4240" t="str">
            <v>297912</v>
          </cell>
          <cell r="N4240">
            <v>0.29464299999999999</v>
          </cell>
        </row>
        <row r="4241">
          <cell r="M4241" t="str">
            <v>297912</v>
          </cell>
          <cell r="N4241">
            <v>0.29459999999999997</v>
          </cell>
        </row>
        <row r="4242">
          <cell r="M4242" t="str">
            <v>297912</v>
          </cell>
          <cell r="N4242">
            <v>0.29459999999999997</v>
          </cell>
        </row>
        <row r="4243">
          <cell r="M4243" t="str">
            <v>297912</v>
          </cell>
          <cell r="N4243">
            <v>0.29459999999999997</v>
          </cell>
        </row>
        <row r="4244">
          <cell r="M4244" t="str">
            <v>297912</v>
          </cell>
          <cell r="N4244">
            <v>0.29464299999999999</v>
          </cell>
        </row>
        <row r="4245">
          <cell r="M4245" t="str">
            <v>297912</v>
          </cell>
          <cell r="N4245">
            <v>0.29459999999999997</v>
          </cell>
        </row>
        <row r="4246">
          <cell r="M4246">
            <v>0</v>
          </cell>
          <cell r="N4246">
            <v>0</v>
          </cell>
        </row>
        <row r="4247">
          <cell r="M4247" t="str">
            <v>298801</v>
          </cell>
          <cell r="N4247">
            <v>1</v>
          </cell>
        </row>
        <row r="4248">
          <cell r="M4248" t="str">
            <v>298801</v>
          </cell>
          <cell r="N4248">
            <v>1</v>
          </cell>
        </row>
        <row r="4249">
          <cell r="M4249" t="str">
            <v>298801</v>
          </cell>
          <cell r="N4249">
            <v>1</v>
          </cell>
        </row>
        <row r="4250">
          <cell r="M4250" t="str">
            <v>298801</v>
          </cell>
          <cell r="N4250">
            <v>1</v>
          </cell>
        </row>
        <row r="4251">
          <cell r="M4251" t="str">
            <v>304404</v>
          </cell>
          <cell r="N4251">
            <v>1</v>
          </cell>
        </row>
        <row r="4252">
          <cell r="M4252" t="str">
            <v>304404</v>
          </cell>
          <cell r="N4252">
            <v>1</v>
          </cell>
        </row>
        <row r="4253">
          <cell r="M4253" t="str">
            <v>304804</v>
          </cell>
          <cell r="N4253">
            <v>1</v>
          </cell>
        </row>
        <row r="4254">
          <cell r="M4254" t="str">
            <v>304804</v>
          </cell>
          <cell r="N4254">
            <v>1</v>
          </cell>
        </row>
        <row r="4255">
          <cell r="M4255" t="str">
            <v>306501</v>
          </cell>
          <cell r="N4255">
            <v>0.22898640000000001</v>
          </cell>
        </row>
        <row r="4256">
          <cell r="M4256" t="str">
            <v>306501</v>
          </cell>
          <cell r="N4256">
            <v>0.22898640000000001</v>
          </cell>
        </row>
        <row r="4257">
          <cell r="M4257" t="str">
            <v>306501</v>
          </cell>
          <cell r="N4257">
            <v>0.22898640000000001</v>
          </cell>
        </row>
        <row r="4258">
          <cell r="M4258" t="str">
            <v>306905</v>
          </cell>
          <cell r="N4258">
            <v>0.12396649999999999</v>
          </cell>
        </row>
        <row r="4259">
          <cell r="M4259" t="str">
            <v>306905</v>
          </cell>
          <cell r="N4259">
            <v>0.12396649999999999</v>
          </cell>
        </row>
        <row r="4260">
          <cell r="M4260" t="str">
            <v>306905</v>
          </cell>
          <cell r="N4260">
            <v>1</v>
          </cell>
        </row>
        <row r="4261">
          <cell r="M4261" t="str">
            <v>306941</v>
          </cell>
          <cell r="N4261">
            <v>0.12396649999999999</v>
          </cell>
        </row>
        <row r="4262">
          <cell r="M4262" t="str">
            <v>306941</v>
          </cell>
          <cell r="N4262">
            <v>0.12396649999999999</v>
          </cell>
        </row>
        <row r="4263">
          <cell r="M4263" t="str">
            <v>306941</v>
          </cell>
          <cell r="N4263">
            <v>0.12396649999999999</v>
          </cell>
        </row>
        <row r="4264">
          <cell r="M4264" t="str">
            <v>308921</v>
          </cell>
          <cell r="N4264">
            <v>1</v>
          </cell>
        </row>
        <row r="4265">
          <cell r="M4265">
            <v>0</v>
          </cell>
          <cell r="N4265">
            <v>0</v>
          </cell>
        </row>
        <row r="4266">
          <cell r="M4266">
            <v>0</v>
          </cell>
          <cell r="N4266">
            <v>0</v>
          </cell>
        </row>
        <row r="4267">
          <cell r="M4267" t="str">
            <v>310706</v>
          </cell>
          <cell r="N4267">
            <v>0.4</v>
          </cell>
        </row>
        <row r="4268">
          <cell r="M4268">
            <v>0</v>
          </cell>
          <cell r="N4268">
            <v>0</v>
          </cell>
        </row>
        <row r="4269">
          <cell r="M4269">
            <v>0</v>
          </cell>
          <cell r="N4269">
            <v>0</v>
          </cell>
        </row>
        <row r="4270">
          <cell r="M4270">
            <v>0</v>
          </cell>
          <cell r="N4270">
            <v>0</v>
          </cell>
        </row>
        <row r="4271">
          <cell r="M4271">
            <v>0</v>
          </cell>
          <cell r="N4271">
            <v>0</v>
          </cell>
        </row>
        <row r="4272">
          <cell r="M4272">
            <v>0</v>
          </cell>
          <cell r="N4272">
            <v>0</v>
          </cell>
        </row>
        <row r="4273">
          <cell r="M4273">
            <v>0</v>
          </cell>
          <cell r="N4273">
            <v>0</v>
          </cell>
        </row>
        <row r="4274">
          <cell r="M4274" t="str">
            <v>310706</v>
          </cell>
          <cell r="N4274">
            <v>1</v>
          </cell>
        </row>
        <row r="4275">
          <cell r="M4275">
            <v>0</v>
          </cell>
          <cell r="N4275">
            <v>0</v>
          </cell>
        </row>
        <row r="4276">
          <cell r="M4276">
            <v>0</v>
          </cell>
          <cell r="N4276">
            <v>0</v>
          </cell>
        </row>
        <row r="4277">
          <cell r="M4277" t="str">
            <v>310726</v>
          </cell>
          <cell r="N4277">
            <v>0.4</v>
          </cell>
        </row>
        <row r="4278">
          <cell r="M4278">
            <v>0</v>
          </cell>
          <cell r="N4278">
            <v>0</v>
          </cell>
        </row>
        <row r="4279">
          <cell r="M4279">
            <v>0</v>
          </cell>
          <cell r="N4279">
            <v>0</v>
          </cell>
        </row>
        <row r="4280">
          <cell r="M4280">
            <v>0</v>
          </cell>
          <cell r="N4280">
            <v>0</v>
          </cell>
        </row>
        <row r="4281">
          <cell r="M4281">
            <v>0</v>
          </cell>
          <cell r="N4281">
            <v>0</v>
          </cell>
        </row>
        <row r="4282">
          <cell r="M4282">
            <v>0</v>
          </cell>
          <cell r="N4282">
            <v>0</v>
          </cell>
        </row>
        <row r="4283">
          <cell r="M4283">
            <v>0</v>
          </cell>
          <cell r="N4283">
            <v>0</v>
          </cell>
        </row>
        <row r="4284">
          <cell r="M4284">
            <v>0</v>
          </cell>
          <cell r="N4284">
            <v>0</v>
          </cell>
        </row>
        <row r="4285">
          <cell r="M4285" t="str">
            <v>311113</v>
          </cell>
          <cell r="N4285">
            <v>1</v>
          </cell>
        </row>
        <row r="4286">
          <cell r="M4286" t="str">
            <v>311113</v>
          </cell>
          <cell r="N4286">
            <v>1</v>
          </cell>
        </row>
        <row r="4287">
          <cell r="M4287" t="str">
            <v>311113</v>
          </cell>
          <cell r="N4287">
            <v>1</v>
          </cell>
        </row>
        <row r="4288">
          <cell r="M4288" t="str">
            <v>313001</v>
          </cell>
          <cell r="N4288">
            <v>8.2307999999999999E-3</v>
          </cell>
        </row>
        <row r="4289">
          <cell r="M4289" t="str">
            <v>313101</v>
          </cell>
          <cell r="N4289">
            <v>8.2307999999999999E-3</v>
          </cell>
        </row>
        <row r="4290">
          <cell r="M4290" t="str">
            <v>313101</v>
          </cell>
          <cell r="N4290">
            <v>1</v>
          </cell>
        </row>
        <row r="4291">
          <cell r="M4291" t="str">
            <v>313201</v>
          </cell>
          <cell r="N4291">
            <v>8.2307999999999999E-3</v>
          </cell>
        </row>
        <row r="4292">
          <cell r="M4292" t="str">
            <v>313201</v>
          </cell>
          <cell r="N4292">
            <v>8.2307999999999999E-3</v>
          </cell>
        </row>
        <row r="4293">
          <cell r="M4293" t="str">
            <v>313201</v>
          </cell>
          <cell r="N4293">
            <v>1</v>
          </cell>
        </row>
        <row r="4294">
          <cell r="M4294" t="str">
            <v>313301</v>
          </cell>
          <cell r="N4294">
            <v>8.2307999999999999E-3</v>
          </cell>
        </row>
        <row r="4295">
          <cell r="M4295" t="str">
            <v>313301</v>
          </cell>
          <cell r="N4295">
            <v>1</v>
          </cell>
        </row>
        <row r="4296">
          <cell r="M4296" t="str">
            <v>313601</v>
          </cell>
          <cell r="N4296">
            <v>8.2307999999999999E-3</v>
          </cell>
        </row>
        <row r="4297">
          <cell r="M4297" t="str">
            <v>313601</v>
          </cell>
          <cell r="N4297">
            <v>8.2307999999999999E-3</v>
          </cell>
        </row>
        <row r="4298">
          <cell r="M4298" t="str">
            <v>313601</v>
          </cell>
          <cell r="N4298">
            <v>1</v>
          </cell>
        </row>
        <row r="4299">
          <cell r="M4299" t="str">
            <v>313601</v>
          </cell>
          <cell r="N4299">
            <v>1</v>
          </cell>
        </row>
        <row r="4300">
          <cell r="M4300">
            <v>0</v>
          </cell>
          <cell r="N4300">
            <v>0</v>
          </cell>
        </row>
        <row r="4301">
          <cell r="M4301" t="str">
            <v>313701</v>
          </cell>
          <cell r="N4301">
            <v>8.2307999999999999E-3</v>
          </cell>
        </row>
        <row r="4302">
          <cell r="M4302" t="str">
            <v>313701</v>
          </cell>
          <cell r="N4302">
            <v>8.2307999999999999E-3</v>
          </cell>
        </row>
        <row r="4303">
          <cell r="M4303" t="str">
            <v>317501</v>
          </cell>
          <cell r="N4303">
            <v>0.5</v>
          </cell>
        </row>
        <row r="4304">
          <cell r="M4304">
            <v>0</v>
          </cell>
          <cell r="N4304">
            <v>0</v>
          </cell>
        </row>
        <row r="4305">
          <cell r="M4305" t="str">
            <v>317601</v>
          </cell>
          <cell r="N4305">
            <v>0.16666629999999999</v>
          </cell>
        </row>
        <row r="4306">
          <cell r="M4306" t="str">
            <v>317601</v>
          </cell>
          <cell r="N4306">
            <v>0.16666629999999999</v>
          </cell>
        </row>
        <row r="4307">
          <cell r="M4307" t="str">
            <v>317601</v>
          </cell>
          <cell r="N4307">
            <v>0.16666629999999999</v>
          </cell>
        </row>
        <row r="4308">
          <cell r="M4308" t="str">
            <v>317601</v>
          </cell>
          <cell r="N4308">
            <v>0.16666629999999999</v>
          </cell>
        </row>
        <row r="4309">
          <cell r="M4309" t="str">
            <v>317601</v>
          </cell>
          <cell r="N4309">
            <v>0.16666629999999999</v>
          </cell>
        </row>
        <row r="4310">
          <cell r="M4310" t="str">
            <v>317601</v>
          </cell>
          <cell r="N4310">
            <v>0.16666629999999999</v>
          </cell>
        </row>
        <row r="4311">
          <cell r="M4311" t="str">
            <v>317601</v>
          </cell>
          <cell r="N4311">
            <v>0.16666629999999999</v>
          </cell>
        </row>
        <row r="4312">
          <cell r="M4312" t="str">
            <v>317601</v>
          </cell>
          <cell r="N4312">
            <v>1</v>
          </cell>
        </row>
        <row r="4313">
          <cell r="M4313" t="str">
            <v>317801</v>
          </cell>
          <cell r="N4313">
            <v>0.22900760000000001</v>
          </cell>
        </row>
        <row r="4314">
          <cell r="M4314">
            <v>0</v>
          </cell>
          <cell r="N4314">
            <v>0</v>
          </cell>
        </row>
        <row r="4315">
          <cell r="M4315">
            <v>0</v>
          </cell>
          <cell r="N4315">
            <v>0</v>
          </cell>
        </row>
        <row r="4316">
          <cell r="M4316" t="str">
            <v>320404</v>
          </cell>
          <cell r="N4316">
            <v>1</v>
          </cell>
        </row>
        <row r="4317">
          <cell r="M4317" t="str">
            <v>320404</v>
          </cell>
          <cell r="N4317">
            <v>1</v>
          </cell>
        </row>
        <row r="4318">
          <cell r="M4318" t="str">
            <v>320404</v>
          </cell>
          <cell r="N4318">
            <v>1</v>
          </cell>
        </row>
        <row r="4319">
          <cell r="M4319" t="str">
            <v>322602</v>
          </cell>
          <cell r="N4319">
            <v>0.1125</v>
          </cell>
        </row>
        <row r="4320">
          <cell r="M4320" t="str">
            <v>322602</v>
          </cell>
          <cell r="N4320">
            <v>0.1125</v>
          </cell>
        </row>
        <row r="4321">
          <cell r="M4321" t="str">
            <v>332605</v>
          </cell>
          <cell r="N4321">
            <v>1</v>
          </cell>
        </row>
        <row r="4322">
          <cell r="M4322" t="str">
            <v>332705</v>
          </cell>
          <cell r="N4322">
            <v>1</v>
          </cell>
        </row>
        <row r="4323">
          <cell r="M4323" t="str">
            <v>332805</v>
          </cell>
          <cell r="N4323">
            <v>1</v>
          </cell>
        </row>
        <row r="4324">
          <cell r="M4324">
            <v>0</v>
          </cell>
          <cell r="N4324">
            <v>0</v>
          </cell>
        </row>
        <row r="4325">
          <cell r="M4325" t="str">
            <v>332836</v>
          </cell>
          <cell r="N4325">
            <v>1</v>
          </cell>
        </row>
        <row r="4326">
          <cell r="M4326">
            <v>0</v>
          </cell>
          <cell r="N4326">
            <v>0</v>
          </cell>
        </row>
        <row r="4327">
          <cell r="M4327">
            <v>0</v>
          </cell>
          <cell r="N4327">
            <v>0</v>
          </cell>
        </row>
        <row r="4328">
          <cell r="M4328" t="str">
            <v>334806</v>
          </cell>
          <cell r="N4328">
            <v>1</v>
          </cell>
        </row>
        <row r="4329">
          <cell r="M4329" t="str">
            <v>334806</v>
          </cell>
          <cell r="N4329">
            <v>1</v>
          </cell>
        </row>
        <row r="4330">
          <cell r="M4330" t="str">
            <v>334806</v>
          </cell>
          <cell r="N4330">
            <v>1</v>
          </cell>
        </row>
        <row r="4331">
          <cell r="M4331" t="str">
            <v>334906</v>
          </cell>
          <cell r="N4331">
            <v>1</v>
          </cell>
        </row>
        <row r="4332">
          <cell r="M4332" t="str">
            <v>334906</v>
          </cell>
          <cell r="N4332">
            <v>1</v>
          </cell>
        </row>
        <row r="4333">
          <cell r="M4333" t="str">
            <v>335101</v>
          </cell>
          <cell r="N4333">
            <v>0.49419999999999997</v>
          </cell>
        </row>
        <row r="4334">
          <cell r="M4334" t="str">
            <v>335101</v>
          </cell>
          <cell r="N4334">
            <v>0.49419999999999997</v>
          </cell>
        </row>
        <row r="4335">
          <cell r="M4335" t="str">
            <v>335101</v>
          </cell>
          <cell r="N4335">
            <v>0.49419999999999997</v>
          </cell>
        </row>
        <row r="4336">
          <cell r="M4336" t="str">
            <v>335101</v>
          </cell>
          <cell r="N4336">
            <v>0.49419999999999997</v>
          </cell>
        </row>
        <row r="4337">
          <cell r="M4337" t="str">
            <v>335101</v>
          </cell>
          <cell r="N4337">
            <v>0.49419999999999997</v>
          </cell>
        </row>
        <row r="4338">
          <cell r="M4338" t="str">
            <v>335101</v>
          </cell>
          <cell r="N4338">
            <v>0.49419999999999997</v>
          </cell>
        </row>
        <row r="4339">
          <cell r="M4339" t="str">
            <v>335101</v>
          </cell>
          <cell r="N4339">
            <v>1</v>
          </cell>
        </row>
        <row r="4340">
          <cell r="M4340" t="str">
            <v>335107</v>
          </cell>
          <cell r="N4340">
            <v>0.49419999999999997</v>
          </cell>
        </row>
        <row r="4341">
          <cell r="M4341" t="str">
            <v>335107</v>
          </cell>
          <cell r="N4341">
            <v>0.49419999999999997</v>
          </cell>
        </row>
        <row r="4342">
          <cell r="M4342" t="str">
            <v>335107</v>
          </cell>
          <cell r="N4342">
            <v>0.49419999999999997</v>
          </cell>
        </row>
        <row r="4343">
          <cell r="M4343" t="str">
            <v>335107</v>
          </cell>
          <cell r="N4343">
            <v>1</v>
          </cell>
        </row>
        <row r="4344">
          <cell r="M4344" t="str">
            <v>336901</v>
          </cell>
          <cell r="N4344">
            <v>1</v>
          </cell>
        </row>
        <row r="4345">
          <cell r="M4345">
            <v>0</v>
          </cell>
          <cell r="N4345">
            <v>0</v>
          </cell>
        </row>
        <row r="4346">
          <cell r="M4346" t="str">
            <v>337001</v>
          </cell>
          <cell r="N4346">
            <v>1</v>
          </cell>
        </row>
        <row r="4347">
          <cell r="M4347">
            <v>0</v>
          </cell>
          <cell r="N4347">
            <v>0</v>
          </cell>
        </row>
        <row r="4348">
          <cell r="M4348" t="str">
            <v>337501</v>
          </cell>
          <cell r="N4348">
            <v>1</v>
          </cell>
        </row>
        <row r="4349">
          <cell r="M4349">
            <v>0</v>
          </cell>
          <cell r="N4349">
            <v>0</v>
          </cell>
        </row>
        <row r="4350">
          <cell r="M4350" t="str">
            <v>337501</v>
          </cell>
          <cell r="N4350">
            <v>1</v>
          </cell>
        </row>
        <row r="4351">
          <cell r="M4351" t="str">
            <v>337502</v>
          </cell>
          <cell r="N4351">
            <v>0.51457799999999998</v>
          </cell>
        </row>
        <row r="4352">
          <cell r="M4352" t="str">
            <v>337601</v>
          </cell>
          <cell r="N4352">
            <v>1</v>
          </cell>
        </row>
        <row r="4353">
          <cell r="M4353">
            <v>0</v>
          </cell>
          <cell r="N4353">
            <v>0</v>
          </cell>
        </row>
        <row r="4354">
          <cell r="M4354" t="str">
            <v>339901</v>
          </cell>
          <cell r="N4354">
            <v>0.38593300000000003</v>
          </cell>
        </row>
        <row r="4355">
          <cell r="M4355" t="str">
            <v>339901</v>
          </cell>
          <cell r="N4355">
            <v>0.38593300000000003</v>
          </cell>
        </row>
        <row r="4356">
          <cell r="M4356" t="str">
            <v>339901</v>
          </cell>
          <cell r="N4356">
            <v>0.38593300000000003</v>
          </cell>
        </row>
        <row r="4357">
          <cell r="M4357" t="str">
            <v>339901</v>
          </cell>
          <cell r="N4357">
            <v>0.38593300000000003</v>
          </cell>
        </row>
        <row r="4358">
          <cell r="M4358" t="str">
            <v>339901</v>
          </cell>
          <cell r="N4358">
            <v>0.38593300000000003</v>
          </cell>
        </row>
        <row r="4359">
          <cell r="M4359" t="str">
            <v>339901</v>
          </cell>
          <cell r="N4359">
            <v>1</v>
          </cell>
        </row>
        <row r="4360">
          <cell r="M4360">
            <v>0</v>
          </cell>
          <cell r="N4360">
            <v>0</v>
          </cell>
        </row>
        <row r="4361">
          <cell r="M4361">
            <v>0</v>
          </cell>
          <cell r="N4361">
            <v>0</v>
          </cell>
        </row>
        <row r="4362">
          <cell r="M4362" t="str">
            <v>339902</v>
          </cell>
          <cell r="N4362">
            <v>0.38593300000000003</v>
          </cell>
        </row>
        <row r="4363">
          <cell r="M4363" t="str">
            <v>339902</v>
          </cell>
          <cell r="N4363">
            <v>0.38593300000000003</v>
          </cell>
        </row>
        <row r="4364">
          <cell r="M4364" t="str">
            <v>339902</v>
          </cell>
          <cell r="N4364">
            <v>0.38593300000000003</v>
          </cell>
        </row>
        <row r="4365">
          <cell r="M4365" t="str">
            <v>339902</v>
          </cell>
          <cell r="N4365">
            <v>0.38593300000000003</v>
          </cell>
        </row>
        <row r="4366">
          <cell r="M4366">
            <v>0</v>
          </cell>
          <cell r="N4366">
            <v>0</v>
          </cell>
        </row>
        <row r="4367">
          <cell r="M4367" t="str">
            <v>340001</v>
          </cell>
          <cell r="N4367">
            <v>1</v>
          </cell>
        </row>
        <row r="4368">
          <cell r="M4368">
            <v>0</v>
          </cell>
          <cell r="N4368">
            <v>0</v>
          </cell>
        </row>
        <row r="4369">
          <cell r="M4369" t="str">
            <v>340206</v>
          </cell>
          <cell r="N4369">
            <v>1</v>
          </cell>
        </row>
        <row r="4370">
          <cell r="M4370" t="str">
            <v>340206</v>
          </cell>
          <cell r="N4370">
            <v>1</v>
          </cell>
        </row>
        <row r="4371">
          <cell r="M4371" t="str">
            <v>340256</v>
          </cell>
          <cell r="N4371">
            <v>1</v>
          </cell>
        </row>
        <row r="4372">
          <cell r="M4372">
            <v>0</v>
          </cell>
          <cell r="N4372">
            <v>0</v>
          </cell>
        </row>
        <row r="4373">
          <cell r="M4373">
            <v>0</v>
          </cell>
          <cell r="N4373">
            <v>0</v>
          </cell>
        </row>
        <row r="4374">
          <cell r="M4374">
            <v>0</v>
          </cell>
          <cell r="N4374">
            <v>0</v>
          </cell>
        </row>
        <row r="4375">
          <cell r="M4375">
            <v>0</v>
          </cell>
          <cell r="N4375">
            <v>0</v>
          </cell>
        </row>
        <row r="4376">
          <cell r="M4376" t="str">
            <v>340501</v>
          </cell>
          <cell r="N4376">
            <v>1</v>
          </cell>
        </row>
        <row r="4377">
          <cell r="M4377">
            <v>0</v>
          </cell>
          <cell r="N4377">
            <v>0</v>
          </cell>
        </row>
        <row r="4378">
          <cell r="M4378" t="str">
            <v>340601</v>
          </cell>
          <cell r="N4378">
            <v>0.37864100000000001</v>
          </cell>
        </row>
        <row r="4379">
          <cell r="M4379" t="str">
            <v>340601</v>
          </cell>
          <cell r="N4379">
            <v>0.37864100000000001</v>
          </cell>
        </row>
        <row r="4380">
          <cell r="M4380" t="str">
            <v>340601</v>
          </cell>
          <cell r="N4380">
            <v>0.37864100000000001</v>
          </cell>
        </row>
        <row r="4381">
          <cell r="M4381" t="str">
            <v>340601</v>
          </cell>
          <cell r="N4381">
            <v>0.37864100000000001</v>
          </cell>
        </row>
        <row r="4382">
          <cell r="M4382" t="str">
            <v>340601</v>
          </cell>
          <cell r="N4382">
            <v>0.37864100000000001</v>
          </cell>
        </row>
        <row r="4383">
          <cell r="M4383" t="str">
            <v>340601</v>
          </cell>
          <cell r="N4383">
            <v>0.37864100000000001</v>
          </cell>
        </row>
        <row r="4384">
          <cell r="M4384" t="str">
            <v>340601</v>
          </cell>
          <cell r="N4384">
            <v>0.51457799999999998</v>
          </cell>
        </row>
        <row r="4385">
          <cell r="M4385" t="str">
            <v>340601</v>
          </cell>
          <cell r="N4385">
            <v>1</v>
          </cell>
        </row>
        <row r="4386">
          <cell r="M4386">
            <v>0</v>
          </cell>
          <cell r="N4386">
            <v>0</v>
          </cell>
        </row>
        <row r="4387">
          <cell r="M4387" t="str">
            <v>340602</v>
          </cell>
          <cell r="N4387">
            <v>0.37864100000000001</v>
          </cell>
        </row>
        <row r="4388">
          <cell r="M4388" t="str">
            <v>340602</v>
          </cell>
          <cell r="N4388">
            <v>0.37864100000000001</v>
          </cell>
        </row>
        <row r="4389">
          <cell r="M4389" t="str">
            <v>340602</v>
          </cell>
          <cell r="N4389">
            <v>0.37864100000000001</v>
          </cell>
        </row>
        <row r="4390">
          <cell r="M4390" t="str">
            <v>340602</v>
          </cell>
          <cell r="N4390">
            <v>0.37864100000000001</v>
          </cell>
        </row>
        <row r="4391">
          <cell r="M4391" t="str">
            <v>340602</v>
          </cell>
          <cell r="N4391">
            <v>0.51457799999999998</v>
          </cell>
        </row>
        <row r="4392">
          <cell r="M4392">
            <v>0</v>
          </cell>
          <cell r="N4392">
            <v>0</v>
          </cell>
        </row>
        <row r="4393">
          <cell r="M4393">
            <v>0</v>
          </cell>
          <cell r="N4393">
            <v>0</v>
          </cell>
        </row>
        <row r="4394">
          <cell r="M4394" t="str">
            <v>340701</v>
          </cell>
          <cell r="N4394">
            <v>1</v>
          </cell>
        </row>
        <row r="4395">
          <cell r="M4395">
            <v>0</v>
          </cell>
          <cell r="N4395">
            <v>0</v>
          </cell>
        </row>
        <row r="4396">
          <cell r="M4396">
            <v>0</v>
          </cell>
          <cell r="N4396">
            <v>0</v>
          </cell>
        </row>
        <row r="4397">
          <cell r="M4397" t="str">
            <v>340801</v>
          </cell>
          <cell r="N4397">
            <v>1</v>
          </cell>
        </row>
        <row r="4398">
          <cell r="M4398">
            <v>0</v>
          </cell>
          <cell r="N4398">
            <v>0</v>
          </cell>
        </row>
        <row r="4399">
          <cell r="M4399" t="str">
            <v>340901</v>
          </cell>
          <cell r="N4399">
            <v>1</v>
          </cell>
        </row>
        <row r="4400">
          <cell r="M4400">
            <v>0</v>
          </cell>
          <cell r="N4400">
            <v>0</v>
          </cell>
        </row>
        <row r="4401">
          <cell r="M4401">
            <v>0</v>
          </cell>
          <cell r="N4401">
            <v>0</v>
          </cell>
        </row>
        <row r="4402">
          <cell r="M4402">
            <v>0</v>
          </cell>
          <cell r="N4402">
            <v>0</v>
          </cell>
        </row>
        <row r="4403">
          <cell r="M4403" t="str">
            <v>341001</v>
          </cell>
          <cell r="N4403">
            <v>1</v>
          </cell>
        </row>
        <row r="4404">
          <cell r="M4404" t="str">
            <v>341001</v>
          </cell>
          <cell r="N4404">
            <v>1</v>
          </cell>
        </row>
        <row r="4405">
          <cell r="M4405" t="str">
            <v>341002</v>
          </cell>
          <cell r="N4405">
            <v>0.51457799999999998</v>
          </cell>
        </row>
        <row r="4406">
          <cell r="M4406" t="str">
            <v>341101</v>
          </cell>
          <cell r="N4406">
            <v>0.51457799999999998</v>
          </cell>
        </row>
        <row r="4407">
          <cell r="M4407" t="str">
            <v>341102</v>
          </cell>
          <cell r="N4407">
            <v>0.51457799999999998</v>
          </cell>
        </row>
        <row r="4408">
          <cell r="M4408" t="str">
            <v>341102</v>
          </cell>
          <cell r="N4408">
            <v>0.51457799999999998</v>
          </cell>
        </row>
        <row r="4409">
          <cell r="M4409" t="str">
            <v>341102</v>
          </cell>
          <cell r="N4409">
            <v>0.51457799999999998</v>
          </cell>
        </row>
        <row r="4410">
          <cell r="M4410" t="str">
            <v>341102</v>
          </cell>
          <cell r="N4410">
            <v>0.51457799999999998</v>
          </cell>
        </row>
        <row r="4411">
          <cell r="M4411" t="str">
            <v>341102</v>
          </cell>
          <cell r="N4411">
            <v>0.51457799999999998</v>
          </cell>
        </row>
        <row r="4412">
          <cell r="M4412" t="str">
            <v>341102</v>
          </cell>
          <cell r="N4412">
            <v>0.51457799999999998</v>
          </cell>
        </row>
        <row r="4413">
          <cell r="M4413" t="str">
            <v>341102</v>
          </cell>
          <cell r="N4413">
            <v>0.51457799999999998</v>
          </cell>
        </row>
        <row r="4414">
          <cell r="M4414" t="str">
            <v>341102</v>
          </cell>
          <cell r="N4414">
            <v>0.51457799999999998</v>
          </cell>
        </row>
        <row r="4415">
          <cell r="M4415">
            <v>0</v>
          </cell>
          <cell r="N4415">
            <v>0</v>
          </cell>
        </row>
        <row r="4416">
          <cell r="M4416">
            <v>0</v>
          </cell>
          <cell r="N4416">
            <v>0</v>
          </cell>
        </row>
        <row r="4417">
          <cell r="M4417" t="str">
            <v>349601</v>
          </cell>
          <cell r="N4417">
            <v>0.49419999999999997</v>
          </cell>
        </row>
        <row r="4418">
          <cell r="M4418" t="str">
            <v>349601</v>
          </cell>
          <cell r="N4418">
            <v>0.49419999999999997</v>
          </cell>
        </row>
        <row r="4419">
          <cell r="M4419" t="str">
            <v>349601</v>
          </cell>
          <cell r="N4419">
            <v>0.49419999999999997</v>
          </cell>
        </row>
        <row r="4420">
          <cell r="M4420" t="str">
            <v>349601</v>
          </cell>
          <cell r="N4420">
            <v>0.49419999999999997</v>
          </cell>
        </row>
        <row r="4421">
          <cell r="M4421" t="str">
            <v>349601</v>
          </cell>
          <cell r="N4421">
            <v>0.49419999999999997</v>
          </cell>
        </row>
        <row r="4422">
          <cell r="M4422" t="str">
            <v>349601</v>
          </cell>
          <cell r="N4422">
            <v>0.49419999999999997</v>
          </cell>
        </row>
        <row r="4423">
          <cell r="M4423" t="str">
            <v>349601</v>
          </cell>
          <cell r="N4423">
            <v>1</v>
          </cell>
        </row>
        <row r="4424">
          <cell r="M4424" t="str">
            <v>349607</v>
          </cell>
          <cell r="N4424">
            <v>0.49419999999999997</v>
          </cell>
        </row>
        <row r="4425">
          <cell r="M4425" t="str">
            <v>349607</v>
          </cell>
          <cell r="N4425">
            <v>0.49419999999999997</v>
          </cell>
        </row>
        <row r="4426">
          <cell r="M4426" t="str">
            <v>349607</v>
          </cell>
          <cell r="N4426">
            <v>0.49419999999999997</v>
          </cell>
        </row>
        <row r="4427">
          <cell r="M4427" t="str">
            <v>349607</v>
          </cell>
          <cell r="N4427">
            <v>1</v>
          </cell>
        </row>
        <row r="4428">
          <cell r="M4428">
            <v>0</v>
          </cell>
          <cell r="N4428">
            <v>0</v>
          </cell>
        </row>
        <row r="4429">
          <cell r="M4429">
            <v>0</v>
          </cell>
          <cell r="N4429">
            <v>0</v>
          </cell>
        </row>
        <row r="4430">
          <cell r="M4430" t="str">
            <v>352101</v>
          </cell>
          <cell r="N4430">
            <v>1</v>
          </cell>
        </row>
        <row r="4431">
          <cell r="M4431" t="str">
            <v>352102</v>
          </cell>
          <cell r="N4431">
            <v>0.51457799999999998</v>
          </cell>
        </row>
        <row r="4432">
          <cell r="M4432" t="str">
            <v>352102</v>
          </cell>
          <cell r="N4432">
            <v>0.51457799999999998</v>
          </cell>
        </row>
        <row r="4433">
          <cell r="M4433" t="str">
            <v>352102</v>
          </cell>
          <cell r="N4433">
            <v>0.51457799999999998</v>
          </cell>
        </row>
        <row r="4434">
          <cell r="M4434" t="str">
            <v>352201</v>
          </cell>
          <cell r="N4434">
            <v>1</v>
          </cell>
        </row>
        <row r="4435">
          <cell r="M4435" t="str">
            <v>352202</v>
          </cell>
          <cell r="N4435">
            <v>0.51457799999999998</v>
          </cell>
        </row>
        <row r="4436">
          <cell r="M4436">
            <v>0</v>
          </cell>
          <cell r="N4436">
            <v>0</v>
          </cell>
        </row>
        <row r="4437">
          <cell r="M4437">
            <v>0</v>
          </cell>
          <cell r="N4437">
            <v>0</v>
          </cell>
        </row>
        <row r="4438">
          <cell r="M4438" t="str">
            <v>352301</v>
          </cell>
          <cell r="N4438">
            <v>1</v>
          </cell>
        </row>
        <row r="4439">
          <cell r="M4439" t="str">
            <v>352302</v>
          </cell>
          <cell r="N4439">
            <v>1</v>
          </cell>
        </row>
        <row r="4440">
          <cell r="M4440" t="str">
            <v>352401</v>
          </cell>
          <cell r="N4440">
            <v>1</v>
          </cell>
        </row>
        <row r="4441">
          <cell r="M4441" t="str">
            <v>352402</v>
          </cell>
          <cell r="N4441">
            <v>0.51457799999999998</v>
          </cell>
        </row>
        <row r="4442">
          <cell r="M4442" t="str">
            <v>352402</v>
          </cell>
          <cell r="N4442">
            <v>0.51457799999999998</v>
          </cell>
        </row>
        <row r="4443">
          <cell r="M4443" t="str">
            <v>352402</v>
          </cell>
          <cell r="N4443">
            <v>0.51457799999999998</v>
          </cell>
        </row>
        <row r="4444">
          <cell r="M4444">
            <v>0</v>
          </cell>
          <cell r="N4444">
            <v>0</v>
          </cell>
        </row>
        <row r="4445">
          <cell r="M4445">
            <v>0</v>
          </cell>
          <cell r="N4445">
            <v>0</v>
          </cell>
        </row>
        <row r="4446">
          <cell r="M4446" t="str">
            <v>354201</v>
          </cell>
          <cell r="N4446">
            <v>1</v>
          </cell>
        </row>
        <row r="4447">
          <cell r="M4447" t="str">
            <v>354202</v>
          </cell>
          <cell r="N4447">
            <v>0.51457799999999998</v>
          </cell>
        </row>
        <row r="4448">
          <cell r="M4448" t="str">
            <v>354202</v>
          </cell>
          <cell r="N4448">
            <v>0.51457799999999998</v>
          </cell>
        </row>
        <row r="4449">
          <cell r="M4449" t="str">
            <v>354202</v>
          </cell>
          <cell r="N4449">
            <v>0.51457799999999998</v>
          </cell>
        </row>
        <row r="4450">
          <cell r="M4450" t="str">
            <v>354301</v>
          </cell>
          <cell r="N4450">
            <v>1</v>
          </cell>
        </row>
        <row r="4451">
          <cell r="M4451" t="str">
            <v>354302</v>
          </cell>
          <cell r="N4451">
            <v>0.51457799999999998</v>
          </cell>
        </row>
        <row r="4452">
          <cell r="M4452" t="str">
            <v>354302</v>
          </cell>
          <cell r="N4452">
            <v>0.51457799999999998</v>
          </cell>
        </row>
        <row r="4453">
          <cell r="M4453" t="str">
            <v>354302</v>
          </cell>
          <cell r="N4453">
            <v>0.51457799999999998</v>
          </cell>
        </row>
        <row r="4454">
          <cell r="M4454" t="str">
            <v>354401</v>
          </cell>
          <cell r="N4454">
            <v>0.49419999999999997</v>
          </cell>
        </row>
        <row r="4455">
          <cell r="M4455" t="str">
            <v>354401</v>
          </cell>
          <cell r="N4455">
            <v>0.49419999999999997</v>
          </cell>
        </row>
        <row r="4456">
          <cell r="M4456" t="str">
            <v>354401</v>
          </cell>
          <cell r="N4456">
            <v>0.49419999999999997</v>
          </cell>
        </row>
        <row r="4457">
          <cell r="M4457" t="str">
            <v>354401</v>
          </cell>
          <cell r="N4457">
            <v>0.49419999999999997</v>
          </cell>
        </row>
        <row r="4458">
          <cell r="M4458" t="str">
            <v>354401</v>
          </cell>
          <cell r="N4458">
            <v>0.49419999999999997</v>
          </cell>
        </row>
        <row r="4459">
          <cell r="M4459" t="str">
            <v>354401</v>
          </cell>
          <cell r="N4459">
            <v>0.49419999999999997</v>
          </cell>
        </row>
        <row r="4460">
          <cell r="M4460" t="str">
            <v>354401</v>
          </cell>
          <cell r="N4460">
            <v>1</v>
          </cell>
        </row>
        <row r="4461">
          <cell r="M4461" t="str">
            <v>354407</v>
          </cell>
          <cell r="N4461">
            <v>0.49419999999999997</v>
          </cell>
        </row>
        <row r="4462">
          <cell r="M4462" t="str">
            <v>354407</v>
          </cell>
          <cell r="N4462">
            <v>0.49419999999999997</v>
          </cell>
        </row>
        <row r="4463">
          <cell r="M4463" t="str">
            <v>354407</v>
          </cell>
          <cell r="N4463">
            <v>0.49419999999999997</v>
          </cell>
        </row>
        <row r="4464">
          <cell r="M4464" t="str">
            <v>354407</v>
          </cell>
          <cell r="N4464">
            <v>1</v>
          </cell>
        </row>
        <row r="4465">
          <cell r="M4465" t="str">
            <v>354416</v>
          </cell>
          <cell r="N4465">
            <v>0.5</v>
          </cell>
        </row>
        <row r="4466">
          <cell r="M4466" t="str">
            <v>354416</v>
          </cell>
          <cell r="N4466">
            <v>0.5</v>
          </cell>
        </row>
        <row r="4467">
          <cell r="M4467" t="str">
            <v>354416</v>
          </cell>
          <cell r="N4467">
            <v>0.5</v>
          </cell>
        </row>
        <row r="4468">
          <cell r="M4468" t="str">
            <v>354416</v>
          </cell>
          <cell r="N4468">
            <v>1</v>
          </cell>
        </row>
        <row r="4469">
          <cell r="M4469" t="str">
            <v>354501</v>
          </cell>
          <cell r="N4469">
            <v>0.25728899999999999</v>
          </cell>
        </row>
        <row r="4470">
          <cell r="M4470" t="str">
            <v>354501</v>
          </cell>
          <cell r="N4470">
            <v>0.25728899999999999</v>
          </cell>
        </row>
        <row r="4471">
          <cell r="M4471" t="str">
            <v>354501</v>
          </cell>
          <cell r="N4471">
            <v>0.25728899999999999</v>
          </cell>
        </row>
        <row r="4472">
          <cell r="M4472" t="str">
            <v>354501</v>
          </cell>
          <cell r="N4472">
            <v>0.25728899999999999</v>
          </cell>
        </row>
        <row r="4473">
          <cell r="M4473" t="str">
            <v>354501</v>
          </cell>
          <cell r="N4473">
            <v>1</v>
          </cell>
        </row>
        <row r="4474">
          <cell r="M4474">
            <v>0</v>
          </cell>
          <cell r="N4474">
            <v>0</v>
          </cell>
        </row>
        <row r="4475">
          <cell r="M4475">
            <v>0</v>
          </cell>
          <cell r="N4475">
            <v>0</v>
          </cell>
        </row>
        <row r="4476">
          <cell r="M4476" t="str">
            <v>354502</v>
          </cell>
          <cell r="N4476">
            <v>0.25728899999999999</v>
          </cell>
        </row>
        <row r="4477">
          <cell r="M4477" t="str">
            <v>354502</v>
          </cell>
          <cell r="N4477">
            <v>0.25728899999999999</v>
          </cell>
        </row>
        <row r="4478">
          <cell r="M4478">
            <v>0</v>
          </cell>
          <cell r="N4478">
            <v>0</v>
          </cell>
        </row>
        <row r="4479">
          <cell r="M4479" t="str">
            <v>354601</v>
          </cell>
          <cell r="N4479">
            <v>1</v>
          </cell>
        </row>
        <row r="4480">
          <cell r="M4480">
            <v>0</v>
          </cell>
          <cell r="N4480">
            <v>0</v>
          </cell>
        </row>
        <row r="4481">
          <cell r="M4481" t="str">
            <v>354701</v>
          </cell>
          <cell r="N4481">
            <v>1</v>
          </cell>
        </row>
        <row r="4482">
          <cell r="M4482" t="str">
            <v>354801</v>
          </cell>
          <cell r="N4482">
            <v>1</v>
          </cell>
        </row>
        <row r="4483">
          <cell r="M4483" t="str">
            <v>354802</v>
          </cell>
          <cell r="N4483">
            <v>0.51457799999999998</v>
          </cell>
        </row>
        <row r="4484">
          <cell r="M4484" t="str">
            <v>354901</v>
          </cell>
          <cell r="N4484">
            <v>0.12864400000000001</v>
          </cell>
        </row>
        <row r="4485">
          <cell r="M4485" t="str">
            <v>354901</v>
          </cell>
          <cell r="N4485">
            <v>0.12864400000000001</v>
          </cell>
        </row>
        <row r="4486">
          <cell r="M4486" t="str">
            <v>354901</v>
          </cell>
          <cell r="N4486">
            <v>0.12864400000000001</v>
          </cell>
        </row>
        <row r="4487">
          <cell r="M4487" t="str">
            <v>354901</v>
          </cell>
          <cell r="N4487">
            <v>0.12864400000000001</v>
          </cell>
        </row>
        <row r="4488">
          <cell r="M4488" t="str">
            <v>354901</v>
          </cell>
          <cell r="N4488">
            <v>0.12864400000000001</v>
          </cell>
        </row>
        <row r="4489">
          <cell r="M4489" t="str">
            <v>354901</v>
          </cell>
          <cell r="N4489">
            <v>0.12864400000000001</v>
          </cell>
        </row>
        <row r="4490">
          <cell r="M4490" t="str">
            <v>354901</v>
          </cell>
          <cell r="N4490">
            <v>0.51457799999999998</v>
          </cell>
        </row>
        <row r="4491">
          <cell r="M4491" t="str">
            <v>354901</v>
          </cell>
          <cell r="N4491">
            <v>1</v>
          </cell>
        </row>
        <row r="4492">
          <cell r="M4492">
            <v>0</v>
          </cell>
          <cell r="N4492">
            <v>0</v>
          </cell>
        </row>
        <row r="4493">
          <cell r="M4493" t="str">
            <v>354902</v>
          </cell>
          <cell r="N4493">
            <v>0.51457799999999998</v>
          </cell>
        </row>
        <row r="4494">
          <cell r="M4494" t="str">
            <v>354902</v>
          </cell>
          <cell r="N4494">
            <v>0.51457799999999998</v>
          </cell>
        </row>
        <row r="4495">
          <cell r="M4495" t="str">
            <v>354902</v>
          </cell>
          <cell r="N4495">
            <v>0.51457799999999998</v>
          </cell>
        </row>
        <row r="4496">
          <cell r="M4496" t="str">
            <v>356801</v>
          </cell>
          <cell r="N4496">
            <v>0.49419999999999997</v>
          </cell>
        </row>
        <row r="4497">
          <cell r="M4497" t="str">
            <v>356801</v>
          </cell>
          <cell r="N4497">
            <v>0.49419999999999997</v>
          </cell>
        </row>
        <row r="4498">
          <cell r="M4498" t="str">
            <v>356801</v>
          </cell>
          <cell r="N4498">
            <v>0.49419999999999997</v>
          </cell>
        </row>
        <row r="4499">
          <cell r="M4499" t="str">
            <v>356801</v>
          </cell>
          <cell r="N4499">
            <v>0.49419999999999997</v>
          </cell>
        </row>
        <row r="4500">
          <cell r="M4500" t="str">
            <v>356801</v>
          </cell>
          <cell r="N4500">
            <v>0.49419999999999997</v>
          </cell>
        </row>
        <row r="4501">
          <cell r="M4501" t="str">
            <v>356801</v>
          </cell>
          <cell r="N4501">
            <v>0.49419999999999997</v>
          </cell>
        </row>
        <row r="4502">
          <cell r="M4502" t="str">
            <v>356801</v>
          </cell>
          <cell r="N4502">
            <v>1</v>
          </cell>
        </row>
        <row r="4503">
          <cell r="M4503" t="str">
            <v>356807</v>
          </cell>
          <cell r="N4503">
            <v>0.49419999999999997</v>
          </cell>
        </row>
        <row r="4504">
          <cell r="M4504" t="str">
            <v>356807</v>
          </cell>
          <cell r="N4504">
            <v>0.49419999999999997</v>
          </cell>
        </row>
        <row r="4505">
          <cell r="M4505" t="str">
            <v>356807</v>
          </cell>
          <cell r="N4505">
            <v>0.49419999999999997</v>
          </cell>
        </row>
        <row r="4506">
          <cell r="M4506" t="str">
            <v>356807</v>
          </cell>
          <cell r="N4506">
            <v>1</v>
          </cell>
        </row>
        <row r="4507">
          <cell r="M4507" t="str">
            <v>356901</v>
          </cell>
          <cell r="N4507">
            <v>0.49419999999999997</v>
          </cell>
        </row>
        <row r="4508">
          <cell r="M4508" t="str">
            <v>356901</v>
          </cell>
          <cell r="N4508">
            <v>0.49419999999999997</v>
          </cell>
        </row>
        <row r="4509">
          <cell r="M4509" t="str">
            <v>356901</v>
          </cell>
          <cell r="N4509">
            <v>0.49419999999999997</v>
          </cell>
        </row>
        <row r="4510">
          <cell r="M4510" t="str">
            <v>356901</v>
          </cell>
          <cell r="N4510">
            <v>0.49419999999999997</v>
          </cell>
        </row>
        <row r="4511">
          <cell r="M4511" t="str">
            <v>356901</v>
          </cell>
          <cell r="N4511">
            <v>0.49419999999999997</v>
          </cell>
        </row>
        <row r="4512">
          <cell r="M4512" t="str">
            <v>356901</v>
          </cell>
          <cell r="N4512">
            <v>0.49419999999999997</v>
          </cell>
        </row>
        <row r="4513">
          <cell r="M4513">
            <v>0</v>
          </cell>
          <cell r="N4513">
            <v>0</v>
          </cell>
        </row>
        <row r="4514">
          <cell r="M4514">
            <v>0</v>
          </cell>
          <cell r="N4514">
            <v>0</v>
          </cell>
        </row>
        <row r="4515">
          <cell r="M4515" t="str">
            <v>356907</v>
          </cell>
          <cell r="N4515">
            <v>0.49419999999999997</v>
          </cell>
        </row>
        <row r="4516">
          <cell r="M4516" t="str">
            <v>356907</v>
          </cell>
          <cell r="N4516">
            <v>0.49419999999999997</v>
          </cell>
        </row>
        <row r="4517">
          <cell r="M4517" t="str">
            <v>356907</v>
          </cell>
          <cell r="N4517">
            <v>0.49419999999999997</v>
          </cell>
        </row>
        <row r="4518">
          <cell r="M4518" t="str">
            <v>356907</v>
          </cell>
          <cell r="N4518">
            <v>1</v>
          </cell>
        </row>
        <row r="4519">
          <cell r="M4519" t="str">
            <v>356916</v>
          </cell>
          <cell r="N4519">
            <v>0.5</v>
          </cell>
        </row>
        <row r="4520">
          <cell r="M4520" t="str">
            <v>357001</v>
          </cell>
          <cell r="N4520">
            <v>0.49419999999999997</v>
          </cell>
        </row>
        <row r="4521">
          <cell r="M4521" t="str">
            <v>357001</v>
          </cell>
          <cell r="N4521">
            <v>0.49419999999999997</v>
          </cell>
        </row>
        <row r="4522">
          <cell r="M4522" t="str">
            <v>357001</v>
          </cell>
          <cell r="N4522">
            <v>0.49419999999999997</v>
          </cell>
        </row>
        <row r="4523">
          <cell r="M4523" t="str">
            <v>357001</v>
          </cell>
          <cell r="N4523">
            <v>0.49419999999999997</v>
          </cell>
        </row>
        <row r="4524">
          <cell r="M4524" t="str">
            <v>357001</v>
          </cell>
          <cell r="N4524">
            <v>0.49419999999999997</v>
          </cell>
        </row>
        <row r="4525">
          <cell r="M4525" t="str">
            <v>357001</v>
          </cell>
          <cell r="N4525">
            <v>0.49419999999999997</v>
          </cell>
        </row>
        <row r="4526">
          <cell r="M4526" t="str">
            <v>357001</v>
          </cell>
          <cell r="N4526">
            <v>1</v>
          </cell>
        </row>
        <row r="4527">
          <cell r="M4527" t="str">
            <v>357007</v>
          </cell>
          <cell r="N4527">
            <v>0.49419999999999997</v>
          </cell>
        </row>
        <row r="4528">
          <cell r="M4528" t="str">
            <v>357007</v>
          </cell>
          <cell r="N4528">
            <v>0.49419999999999997</v>
          </cell>
        </row>
        <row r="4529">
          <cell r="M4529" t="str">
            <v>357007</v>
          </cell>
          <cell r="N4529">
            <v>0.49419999999999997</v>
          </cell>
        </row>
        <row r="4530">
          <cell r="M4530" t="str">
            <v>357007</v>
          </cell>
          <cell r="N4530">
            <v>1</v>
          </cell>
        </row>
        <row r="4531">
          <cell r="M4531" t="str">
            <v>357104</v>
          </cell>
          <cell r="N4531">
            <v>1</v>
          </cell>
        </row>
        <row r="4532">
          <cell r="M4532" t="str">
            <v>357104</v>
          </cell>
          <cell r="N4532">
            <v>1</v>
          </cell>
        </row>
        <row r="4533">
          <cell r="M4533" t="str">
            <v>358701</v>
          </cell>
          <cell r="N4533">
            <v>0.49419999999999997</v>
          </cell>
        </row>
        <row r="4534">
          <cell r="M4534" t="str">
            <v>358701</v>
          </cell>
          <cell r="N4534">
            <v>0.49419999999999997</v>
          </cell>
        </row>
        <row r="4535">
          <cell r="M4535" t="str">
            <v>358701</v>
          </cell>
          <cell r="N4535">
            <v>0.49419999999999997</v>
          </cell>
        </row>
        <row r="4536">
          <cell r="M4536" t="str">
            <v>358701</v>
          </cell>
          <cell r="N4536">
            <v>0.49419999999999997</v>
          </cell>
        </row>
        <row r="4537">
          <cell r="M4537" t="str">
            <v>358701</v>
          </cell>
          <cell r="N4537">
            <v>0.49419999999999997</v>
          </cell>
        </row>
        <row r="4538">
          <cell r="M4538" t="str">
            <v>358701</v>
          </cell>
          <cell r="N4538">
            <v>0.49419999999999997</v>
          </cell>
        </row>
        <row r="4539">
          <cell r="M4539" t="str">
            <v>358701</v>
          </cell>
          <cell r="N4539">
            <v>1</v>
          </cell>
        </row>
        <row r="4540">
          <cell r="M4540" t="str">
            <v>358707</v>
          </cell>
          <cell r="N4540">
            <v>0.49419999999999997</v>
          </cell>
        </row>
        <row r="4541">
          <cell r="M4541" t="str">
            <v>358707</v>
          </cell>
          <cell r="N4541">
            <v>0.49419999999999997</v>
          </cell>
        </row>
        <row r="4542">
          <cell r="M4542" t="str">
            <v>358707</v>
          </cell>
          <cell r="N4542">
            <v>0.49419999999999997</v>
          </cell>
        </row>
        <row r="4543">
          <cell r="M4543" t="str">
            <v>358707</v>
          </cell>
          <cell r="N4543">
            <v>1</v>
          </cell>
        </row>
        <row r="4544">
          <cell r="M4544" t="str">
            <v>358801</v>
          </cell>
          <cell r="N4544">
            <v>0.49419999999999997</v>
          </cell>
        </row>
        <row r="4545">
          <cell r="M4545" t="str">
            <v>358801</v>
          </cell>
          <cell r="N4545">
            <v>0.49419999999999997</v>
          </cell>
        </row>
        <row r="4546">
          <cell r="M4546" t="str">
            <v>358801</v>
          </cell>
          <cell r="N4546">
            <v>0.49419999999999997</v>
          </cell>
        </row>
        <row r="4547">
          <cell r="M4547" t="str">
            <v>358801</v>
          </cell>
          <cell r="N4547">
            <v>0.49419999999999997</v>
          </cell>
        </row>
        <row r="4548">
          <cell r="M4548" t="str">
            <v>358801</v>
          </cell>
          <cell r="N4548">
            <v>0.49419999999999997</v>
          </cell>
        </row>
        <row r="4549">
          <cell r="M4549" t="str">
            <v>358801</v>
          </cell>
          <cell r="N4549">
            <v>0.49419999999999997</v>
          </cell>
        </row>
        <row r="4550">
          <cell r="M4550" t="str">
            <v>358801</v>
          </cell>
          <cell r="N4550">
            <v>1</v>
          </cell>
        </row>
        <row r="4551">
          <cell r="M4551" t="str">
            <v>358807</v>
          </cell>
          <cell r="N4551">
            <v>0.49419999999999997</v>
          </cell>
        </row>
        <row r="4552">
          <cell r="M4552" t="str">
            <v>358807</v>
          </cell>
          <cell r="N4552">
            <v>0.49419999999999997</v>
          </cell>
        </row>
        <row r="4553">
          <cell r="M4553" t="str">
            <v>358807</v>
          </cell>
          <cell r="N4553">
            <v>0.49419999999999997</v>
          </cell>
        </row>
        <row r="4554">
          <cell r="M4554" t="str">
            <v>358807</v>
          </cell>
          <cell r="N4554">
            <v>1</v>
          </cell>
        </row>
        <row r="4555">
          <cell r="M4555">
            <v>0</v>
          </cell>
          <cell r="N4555">
            <v>0</v>
          </cell>
        </row>
        <row r="4556">
          <cell r="M4556">
            <v>0</v>
          </cell>
          <cell r="N4556">
            <v>0</v>
          </cell>
        </row>
        <row r="4557">
          <cell r="M4557" t="str">
            <v>359101</v>
          </cell>
          <cell r="N4557">
            <v>0.49419999999999997</v>
          </cell>
        </row>
        <row r="4558">
          <cell r="M4558">
            <v>0</v>
          </cell>
          <cell r="N4558">
            <v>0</v>
          </cell>
        </row>
        <row r="4559">
          <cell r="M4559">
            <v>0</v>
          </cell>
          <cell r="N4559">
            <v>0</v>
          </cell>
        </row>
        <row r="4560">
          <cell r="M4560">
            <v>0</v>
          </cell>
          <cell r="N4560">
            <v>0</v>
          </cell>
        </row>
        <row r="4561">
          <cell r="M4561" t="str">
            <v>359107</v>
          </cell>
          <cell r="N4561">
            <v>0.49419999999999997</v>
          </cell>
        </row>
        <row r="4562">
          <cell r="M4562" t="str">
            <v>359107</v>
          </cell>
          <cell r="N4562">
            <v>0.49419999999999997</v>
          </cell>
        </row>
        <row r="4563">
          <cell r="M4563" t="str">
            <v>359107</v>
          </cell>
          <cell r="N4563">
            <v>0.49419999999999997</v>
          </cell>
        </row>
        <row r="4564">
          <cell r="M4564" t="str">
            <v>359107</v>
          </cell>
          <cell r="N4564">
            <v>1</v>
          </cell>
        </row>
        <row r="4565">
          <cell r="M4565" t="str">
            <v>359604</v>
          </cell>
          <cell r="N4565">
            <v>1</v>
          </cell>
        </row>
        <row r="4566">
          <cell r="M4566" t="str">
            <v>359604</v>
          </cell>
          <cell r="N4566">
            <v>1</v>
          </cell>
        </row>
        <row r="4567">
          <cell r="M4567" t="str">
            <v>359704</v>
          </cell>
          <cell r="N4567">
            <v>1</v>
          </cell>
        </row>
        <row r="4568">
          <cell r="M4568" t="str">
            <v>359704</v>
          </cell>
          <cell r="N4568">
            <v>1</v>
          </cell>
        </row>
        <row r="4569">
          <cell r="M4569">
            <v>0</v>
          </cell>
          <cell r="N4569">
            <v>0</v>
          </cell>
        </row>
        <row r="4570">
          <cell r="M4570">
            <v>0</v>
          </cell>
          <cell r="N4570">
            <v>0</v>
          </cell>
        </row>
        <row r="4571">
          <cell r="M4571">
            <v>0</v>
          </cell>
          <cell r="N4571">
            <v>0</v>
          </cell>
        </row>
        <row r="4572">
          <cell r="M4572">
            <v>0</v>
          </cell>
          <cell r="N4572">
            <v>0</v>
          </cell>
        </row>
        <row r="4573">
          <cell r="M4573" t="str">
            <v>359803</v>
          </cell>
          <cell r="N4573">
            <v>1</v>
          </cell>
        </row>
        <row r="4574">
          <cell r="M4574">
            <v>0</v>
          </cell>
          <cell r="N4574">
            <v>0</v>
          </cell>
        </row>
        <row r="4575">
          <cell r="M4575">
            <v>0</v>
          </cell>
          <cell r="N4575">
            <v>0</v>
          </cell>
        </row>
        <row r="4576">
          <cell r="M4576" t="str">
            <v>359804</v>
          </cell>
          <cell r="N4576">
            <v>1</v>
          </cell>
        </row>
        <row r="4577">
          <cell r="M4577" t="str">
            <v>361404</v>
          </cell>
          <cell r="N4577">
            <v>1</v>
          </cell>
        </row>
        <row r="4578">
          <cell r="M4578" t="str">
            <v>362301</v>
          </cell>
          <cell r="N4578">
            <v>0.22898640000000001</v>
          </cell>
        </row>
        <row r="4579">
          <cell r="M4579" t="str">
            <v>362301</v>
          </cell>
          <cell r="N4579">
            <v>1</v>
          </cell>
        </row>
        <row r="4580">
          <cell r="M4580" t="str">
            <v>364801</v>
          </cell>
          <cell r="N4580">
            <v>1</v>
          </cell>
        </row>
        <row r="4581">
          <cell r="M4581" t="str">
            <v>364802</v>
          </cell>
          <cell r="N4581">
            <v>0.51457799999999998</v>
          </cell>
        </row>
        <row r="4582">
          <cell r="M4582" t="str">
            <v>364901</v>
          </cell>
          <cell r="N4582">
            <v>0.51457799999999998</v>
          </cell>
        </row>
        <row r="4583">
          <cell r="M4583" t="str">
            <v>364901</v>
          </cell>
          <cell r="N4583">
            <v>0.51457799999999998</v>
          </cell>
        </row>
        <row r="4584">
          <cell r="M4584" t="str">
            <v>364901</v>
          </cell>
          <cell r="N4584">
            <v>0.51457799999999998</v>
          </cell>
        </row>
        <row r="4585">
          <cell r="M4585" t="str">
            <v>364901</v>
          </cell>
          <cell r="N4585">
            <v>0.51457799999999998</v>
          </cell>
        </row>
        <row r="4586">
          <cell r="M4586" t="str">
            <v>364901</v>
          </cell>
          <cell r="N4586">
            <v>0.51457799999999998</v>
          </cell>
        </row>
        <row r="4587">
          <cell r="M4587" t="str">
            <v>364901</v>
          </cell>
          <cell r="N4587">
            <v>0.51457799999999998</v>
          </cell>
        </row>
        <row r="4588">
          <cell r="M4588" t="str">
            <v>364901</v>
          </cell>
          <cell r="N4588">
            <v>0.51457799999999998</v>
          </cell>
        </row>
        <row r="4589">
          <cell r="M4589" t="str">
            <v>364901</v>
          </cell>
          <cell r="N4589">
            <v>0.51457799999999998</v>
          </cell>
        </row>
        <row r="4590">
          <cell r="M4590" t="str">
            <v>364901</v>
          </cell>
          <cell r="N4590">
            <v>1</v>
          </cell>
        </row>
        <row r="4591">
          <cell r="M4591">
            <v>0</v>
          </cell>
          <cell r="N4591">
            <v>0</v>
          </cell>
        </row>
        <row r="4592">
          <cell r="M4592">
            <v>0</v>
          </cell>
          <cell r="N4592">
            <v>0</v>
          </cell>
        </row>
        <row r="4593">
          <cell r="M4593" t="str">
            <v>364902</v>
          </cell>
          <cell r="N4593">
            <v>0.51457799999999998</v>
          </cell>
        </row>
        <row r="4594">
          <cell r="M4594">
            <v>0</v>
          </cell>
          <cell r="N4594">
            <v>0</v>
          </cell>
        </row>
        <row r="4595">
          <cell r="M4595">
            <v>0</v>
          </cell>
          <cell r="N4595">
            <v>0</v>
          </cell>
        </row>
        <row r="4596">
          <cell r="M4596">
            <v>0</v>
          </cell>
          <cell r="N4596">
            <v>0</v>
          </cell>
        </row>
        <row r="4597">
          <cell r="M4597" t="str">
            <v>364910</v>
          </cell>
          <cell r="N4597">
            <v>0.51457799999999998</v>
          </cell>
        </row>
        <row r="4598">
          <cell r="M4598" t="str">
            <v>364910</v>
          </cell>
          <cell r="N4598">
            <v>0.51457799999999998</v>
          </cell>
        </row>
        <row r="4599">
          <cell r="M4599" t="str">
            <v>364910</v>
          </cell>
          <cell r="N4599">
            <v>0.51457799999999998</v>
          </cell>
        </row>
        <row r="4600">
          <cell r="M4600" t="str">
            <v>365001</v>
          </cell>
          <cell r="N4600">
            <v>1</v>
          </cell>
        </row>
        <row r="4601">
          <cell r="M4601">
            <v>0</v>
          </cell>
          <cell r="N4601">
            <v>0</v>
          </cell>
        </row>
        <row r="4602">
          <cell r="M4602" t="str">
            <v>365010</v>
          </cell>
          <cell r="N4602">
            <v>0.51457799999999998</v>
          </cell>
        </row>
        <row r="4603">
          <cell r="M4603" t="str">
            <v>365010</v>
          </cell>
          <cell r="N4603">
            <v>0.51457799999999998</v>
          </cell>
        </row>
        <row r="4604">
          <cell r="M4604" t="str">
            <v>365010</v>
          </cell>
          <cell r="N4604">
            <v>0.51457799999999998</v>
          </cell>
        </row>
        <row r="4605">
          <cell r="M4605" t="str">
            <v>365401</v>
          </cell>
          <cell r="N4605">
            <v>1</v>
          </cell>
        </row>
        <row r="4606">
          <cell r="M4606" t="str">
            <v>365402</v>
          </cell>
          <cell r="N4606">
            <v>0.51457799999999998</v>
          </cell>
        </row>
        <row r="4607">
          <cell r="M4607" t="str">
            <v>365402</v>
          </cell>
          <cell r="N4607">
            <v>0.51457799999999998</v>
          </cell>
        </row>
        <row r="4608">
          <cell r="M4608" t="str">
            <v>365402</v>
          </cell>
          <cell r="N4608">
            <v>0.51457799999999998</v>
          </cell>
        </row>
        <row r="4609">
          <cell r="M4609" t="str">
            <v>365402</v>
          </cell>
          <cell r="N4609">
            <v>0.51457799999999998</v>
          </cell>
        </row>
        <row r="4610">
          <cell r="M4610" t="str">
            <v>365501</v>
          </cell>
          <cell r="N4610">
            <v>1</v>
          </cell>
        </row>
        <row r="4611">
          <cell r="M4611">
            <v>0</v>
          </cell>
          <cell r="N4611">
            <v>0</v>
          </cell>
        </row>
        <row r="4612">
          <cell r="M4612">
            <v>0</v>
          </cell>
          <cell r="N4612">
            <v>0</v>
          </cell>
        </row>
        <row r="4613">
          <cell r="M4613">
            <v>0</v>
          </cell>
          <cell r="N4613">
            <v>0</v>
          </cell>
        </row>
        <row r="4614">
          <cell r="M4614">
            <v>0</v>
          </cell>
          <cell r="N4614">
            <v>0</v>
          </cell>
        </row>
        <row r="4615">
          <cell r="M4615" t="str">
            <v>365502</v>
          </cell>
          <cell r="N4615">
            <v>0.51457799999999998</v>
          </cell>
        </row>
        <row r="4616">
          <cell r="M4616">
            <v>0</v>
          </cell>
          <cell r="N4616">
            <v>0</v>
          </cell>
        </row>
        <row r="4617">
          <cell r="M4617">
            <v>0</v>
          </cell>
          <cell r="N4617">
            <v>0</v>
          </cell>
        </row>
        <row r="4618">
          <cell r="M4618">
            <v>0</v>
          </cell>
          <cell r="N4618">
            <v>0</v>
          </cell>
        </row>
        <row r="4619">
          <cell r="M4619">
            <v>0</v>
          </cell>
          <cell r="N4619">
            <v>0</v>
          </cell>
        </row>
        <row r="4620">
          <cell r="M4620">
            <v>0</v>
          </cell>
          <cell r="N4620">
            <v>0</v>
          </cell>
        </row>
        <row r="4621">
          <cell r="M4621">
            <v>0</v>
          </cell>
          <cell r="N4621">
            <v>0</v>
          </cell>
        </row>
        <row r="4622">
          <cell r="M4622">
            <v>0</v>
          </cell>
          <cell r="N4622">
            <v>0</v>
          </cell>
        </row>
        <row r="4623">
          <cell r="M4623" t="str">
            <v>365601</v>
          </cell>
          <cell r="N4623">
            <v>0.51457799999999998</v>
          </cell>
        </row>
        <row r="4624">
          <cell r="M4624" t="str">
            <v>365601</v>
          </cell>
          <cell r="N4624">
            <v>0.51457799999999998</v>
          </cell>
        </row>
        <row r="4625">
          <cell r="M4625" t="str">
            <v>365601</v>
          </cell>
          <cell r="N4625">
            <v>0.51457799999999998</v>
          </cell>
        </row>
        <row r="4626">
          <cell r="M4626" t="str">
            <v>365601</v>
          </cell>
          <cell r="N4626">
            <v>0.51457799999999998</v>
          </cell>
        </row>
        <row r="4627">
          <cell r="M4627" t="str">
            <v>365601</v>
          </cell>
          <cell r="N4627">
            <v>0.51457799999999998</v>
          </cell>
        </row>
        <row r="4628">
          <cell r="M4628">
            <v>0</v>
          </cell>
          <cell r="N4628">
            <v>0</v>
          </cell>
        </row>
        <row r="4629">
          <cell r="M4629" t="str">
            <v>365602</v>
          </cell>
          <cell r="N4629">
            <v>0.51457799999999998</v>
          </cell>
        </row>
        <row r="4630">
          <cell r="M4630" t="str">
            <v>365602</v>
          </cell>
          <cell r="N4630">
            <v>0.51457799999999998</v>
          </cell>
        </row>
        <row r="4631">
          <cell r="M4631" t="str">
            <v>365602</v>
          </cell>
          <cell r="N4631">
            <v>0.51457799999999998</v>
          </cell>
        </row>
        <row r="4632">
          <cell r="M4632" t="str">
            <v>365602</v>
          </cell>
          <cell r="N4632">
            <v>0.51457799999999998</v>
          </cell>
        </row>
        <row r="4633">
          <cell r="M4633" t="str">
            <v>365602</v>
          </cell>
          <cell r="N4633">
            <v>0.51457799999999998</v>
          </cell>
        </row>
        <row r="4634">
          <cell r="M4634" t="str">
            <v>365602</v>
          </cell>
          <cell r="N4634">
            <v>0.51457799999999998</v>
          </cell>
        </row>
        <row r="4635">
          <cell r="M4635" t="str">
            <v>365602</v>
          </cell>
          <cell r="N4635">
            <v>0.51457799999999998</v>
          </cell>
        </row>
        <row r="4636">
          <cell r="M4636" t="str">
            <v>365602</v>
          </cell>
          <cell r="N4636">
            <v>1</v>
          </cell>
        </row>
        <row r="4637">
          <cell r="M4637">
            <v>0</v>
          </cell>
          <cell r="N4637">
            <v>0</v>
          </cell>
        </row>
        <row r="4638">
          <cell r="M4638" t="str">
            <v>368901</v>
          </cell>
          <cell r="N4638">
            <v>0.22222220000000001</v>
          </cell>
        </row>
        <row r="4639">
          <cell r="M4639" t="str">
            <v>368901</v>
          </cell>
          <cell r="N4639">
            <v>0.22222220000000001</v>
          </cell>
        </row>
        <row r="4640">
          <cell r="M4640" t="str">
            <v>368901</v>
          </cell>
          <cell r="N4640">
            <v>0.22222220000000001</v>
          </cell>
        </row>
        <row r="4641">
          <cell r="M4641" t="str">
            <v>368901</v>
          </cell>
          <cell r="N4641">
            <v>0.22222220000000001</v>
          </cell>
        </row>
        <row r="4642">
          <cell r="M4642" t="str">
            <v>368901</v>
          </cell>
          <cell r="N4642">
            <v>0.22222220000000001</v>
          </cell>
        </row>
        <row r="4643">
          <cell r="M4643" t="str">
            <v>368901</v>
          </cell>
          <cell r="N4643">
            <v>0.22222220000000001</v>
          </cell>
        </row>
        <row r="4644">
          <cell r="M4644" t="str">
            <v>368901</v>
          </cell>
          <cell r="N4644">
            <v>1</v>
          </cell>
        </row>
        <row r="4645">
          <cell r="M4645">
            <v>0</v>
          </cell>
          <cell r="N4645">
            <v>0</v>
          </cell>
        </row>
        <row r="4646">
          <cell r="M4646" t="str">
            <v>369301</v>
          </cell>
          <cell r="N4646">
            <v>0.49419999999999997</v>
          </cell>
        </row>
        <row r="4647">
          <cell r="M4647" t="str">
            <v>369301</v>
          </cell>
          <cell r="N4647">
            <v>0.49419999999999997</v>
          </cell>
        </row>
        <row r="4648">
          <cell r="M4648" t="str">
            <v>369301</v>
          </cell>
          <cell r="N4648">
            <v>0.49419999999999997</v>
          </cell>
        </row>
        <row r="4649">
          <cell r="M4649" t="str">
            <v>369301</v>
          </cell>
          <cell r="N4649">
            <v>0.49419999999999997</v>
          </cell>
        </row>
        <row r="4650">
          <cell r="M4650" t="str">
            <v>369301</v>
          </cell>
          <cell r="N4650">
            <v>0.49419999999999997</v>
          </cell>
        </row>
        <row r="4651">
          <cell r="M4651" t="str">
            <v>369301</v>
          </cell>
          <cell r="N4651">
            <v>0.49419999999999997</v>
          </cell>
        </row>
        <row r="4652">
          <cell r="M4652" t="str">
            <v>369301</v>
          </cell>
          <cell r="N4652">
            <v>1</v>
          </cell>
        </row>
        <row r="4653">
          <cell r="M4653" t="str">
            <v>369307</v>
          </cell>
          <cell r="N4653">
            <v>0.49419999999999997</v>
          </cell>
        </row>
        <row r="4654">
          <cell r="M4654" t="str">
            <v>369307</v>
          </cell>
          <cell r="N4654">
            <v>0.49419999999999997</v>
          </cell>
        </row>
        <row r="4655">
          <cell r="M4655" t="str">
            <v>369307</v>
          </cell>
          <cell r="N4655">
            <v>0.49419999999999997</v>
          </cell>
        </row>
        <row r="4656">
          <cell r="M4656" t="str">
            <v>369307</v>
          </cell>
          <cell r="N4656">
            <v>1</v>
          </cell>
        </row>
        <row r="4657">
          <cell r="M4657" t="str">
            <v>369401</v>
          </cell>
          <cell r="N4657">
            <v>0.49419999999999997</v>
          </cell>
        </row>
        <row r="4658">
          <cell r="M4658" t="str">
            <v>369401</v>
          </cell>
          <cell r="N4658">
            <v>0.49419999999999997</v>
          </cell>
        </row>
        <row r="4659">
          <cell r="M4659" t="str">
            <v>369401</v>
          </cell>
          <cell r="N4659">
            <v>0.49419999999999997</v>
          </cell>
        </row>
        <row r="4660">
          <cell r="M4660" t="str">
            <v>369401</v>
          </cell>
          <cell r="N4660">
            <v>0.49419999999999997</v>
          </cell>
        </row>
        <row r="4661">
          <cell r="M4661" t="str">
            <v>369401</v>
          </cell>
          <cell r="N4661">
            <v>0.49419999999999997</v>
          </cell>
        </row>
        <row r="4662">
          <cell r="M4662" t="str">
            <v>369401</v>
          </cell>
          <cell r="N4662">
            <v>0.49419999999999997</v>
          </cell>
        </row>
        <row r="4663">
          <cell r="M4663" t="str">
            <v>369401</v>
          </cell>
          <cell r="N4663">
            <v>0.49419999999999997</v>
          </cell>
        </row>
        <row r="4664">
          <cell r="M4664" t="str">
            <v>369401</v>
          </cell>
          <cell r="N4664">
            <v>1</v>
          </cell>
        </row>
        <row r="4665">
          <cell r="M4665" t="str">
            <v>369407</v>
          </cell>
          <cell r="N4665">
            <v>0.49419999999999997</v>
          </cell>
        </row>
        <row r="4666">
          <cell r="M4666" t="str">
            <v>369407</v>
          </cell>
          <cell r="N4666">
            <v>0.49419999999999997</v>
          </cell>
        </row>
        <row r="4667">
          <cell r="M4667" t="str">
            <v>369407</v>
          </cell>
          <cell r="N4667">
            <v>0.49419999999999997</v>
          </cell>
        </row>
        <row r="4668">
          <cell r="M4668" t="str">
            <v>369407</v>
          </cell>
          <cell r="N4668">
            <v>1</v>
          </cell>
        </row>
        <row r="4669">
          <cell r="M4669">
            <v>0</v>
          </cell>
          <cell r="N4669">
            <v>0</v>
          </cell>
        </row>
        <row r="4670">
          <cell r="M4670">
            <v>0</v>
          </cell>
          <cell r="N4670">
            <v>0</v>
          </cell>
        </row>
        <row r="4671">
          <cell r="M4671" t="str">
            <v>369501</v>
          </cell>
          <cell r="N4671">
            <v>0.49419999999999997</v>
          </cell>
        </row>
        <row r="4672">
          <cell r="M4672">
            <v>0</v>
          </cell>
          <cell r="N4672">
            <v>0</v>
          </cell>
        </row>
        <row r="4673">
          <cell r="M4673">
            <v>0</v>
          </cell>
          <cell r="N4673">
            <v>0</v>
          </cell>
        </row>
        <row r="4674">
          <cell r="M4674">
            <v>0</v>
          </cell>
          <cell r="N4674">
            <v>0</v>
          </cell>
        </row>
        <row r="4675">
          <cell r="M4675">
            <v>0</v>
          </cell>
          <cell r="N4675">
            <v>0</v>
          </cell>
        </row>
        <row r="4676">
          <cell r="M4676" t="str">
            <v>369501</v>
          </cell>
          <cell r="N4676">
            <v>1</v>
          </cell>
        </row>
        <row r="4677">
          <cell r="M4677">
            <v>0</v>
          </cell>
          <cell r="N4677">
            <v>0</v>
          </cell>
        </row>
        <row r="4678">
          <cell r="M4678">
            <v>0</v>
          </cell>
          <cell r="N4678">
            <v>0</v>
          </cell>
        </row>
        <row r="4679">
          <cell r="M4679" t="str">
            <v>369507</v>
          </cell>
          <cell r="N4679">
            <v>0.49419999999999997</v>
          </cell>
        </row>
        <row r="4680">
          <cell r="M4680" t="str">
            <v>369507</v>
          </cell>
          <cell r="N4680">
            <v>0.49419999999999997</v>
          </cell>
        </row>
        <row r="4681">
          <cell r="M4681" t="str">
            <v>369507</v>
          </cell>
          <cell r="N4681">
            <v>0.49419999999999997</v>
          </cell>
        </row>
        <row r="4682">
          <cell r="M4682" t="str">
            <v>369507</v>
          </cell>
          <cell r="N4682">
            <v>1</v>
          </cell>
        </row>
        <row r="4683">
          <cell r="M4683">
            <v>0</v>
          </cell>
          <cell r="N4683">
            <v>0</v>
          </cell>
        </row>
        <row r="4684">
          <cell r="M4684" t="str">
            <v>370001</v>
          </cell>
          <cell r="N4684">
            <v>0.110841</v>
          </cell>
        </row>
        <row r="4685">
          <cell r="M4685" t="str">
            <v>370001</v>
          </cell>
          <cell r="N4685">
            <v>0.110841</v>
          </cell>
        </row>
        <row r="4686">
          <cell r="M4686" t="str">
            <v>370001</v>
          </cell>
          <cell r="N4686">
            <v>0.110841</v>
          </cell>
        </row>
        <row r="4687">
          <cell r="M4687" t="str">
            <v>370001</v>
          </cell>
          <cell r="N4687">
            <v>1</v>
          </cell>
        </row>
        <row r="4688">
          <cell r="M4688" t="str">
            <v>370101</v>
          </cell>
          <cell r="N4688">
            <v>6.25E-2</v>
          </cell>
        </row>
        <row r="4689">
          <cell r="M4689" t="str">
            <v>370101</v>
          </cell>
          <cell r="N4689">
            <v>6.25E-2</v>
          </cell>
        </row>
        <row r="4690">
          <cell r="M4690" t="str">
            <v>370101</v>
          </cell>
          <cell r="N4690">
            <v>6.25E-2</v>
          </cell>
        </row>
        <row r="4691">
          <cell r="M4691" t="str">
            <v>370401</v>
          </cell>
          <cell r="N4691">
            <v>0.49419999999999997</v>
          </cell>
        </row>
        <row r="4692">
          <cell r="M4692" t="str">
            <v>370407</v>
          </cell>
          <cell r="N4692">
            <v>0.49419999999999997</v>
          </cell>
        </row>
        <row r="4693">
          <cell r="M4693" t="str">
            <v>370407</v>
          </cell>
          <cell r="N4693">
            <v>0.49419999999999997</v>
          </cell>
        </row>
        <row r="4694">
          <cell r="M4694" t="str">
            <v>370407</v>
          </cell>
          <cell r="N4694">
            <v>1</v>
          </cell>
        </row>
        <row r="4695">
          <cell r="M4695" t="str">
            <v>371301</v>
          </cell>
          <cell r="N4695">
            <v>1</v>
          </cell>
        </row>
        <row r="4696">
          <cell r="M4696">
            <v>0</v>
          </cell>
          <cell r="N4696">
            <v>0</v>
          </cell>
        </row>
        <row r="4697">
          <cell r="M4697" t="str">
            <v>371501</v>
          </cell>
          <cell r="N4697">
            <v>0.49419999999999997</v>
          </cell>
        </row>
        <row r="4698">
          <cell r="M4698" t="str">
            <v>371501</v>
          </cell>
          <cell r="N4698">
            <v>0.49419999999999997</v>
          </cell>
        </row>
        <row r="4699">
          <cell r="M4699" t="str">
            <v>371501</v>
          </cell>
          <cell r="N4699">
            <v>0.49419999999999997</v>
          </cell>
        </row>
        <row r="4700">
          <cell r="M4700" t="str">
            <v>371501</v>
          </cell>
          <cell r="N4700">
            <v>0.49419999999999997</v>
          </cell>
        </row>
        <row r="4701">
          <cell r="M4701" t="str">
            <v>371501</v>
          </cell>
          <cell r="N4701">
            <v>0.49419999999999997</v>
          </cell>
        </row>
        <row r="4702">
          <cell r="M4702" t="str">
            <v>371501</v>
          </cell>
          <cell r="N4702">
            <v>0.49419999999999997</v>
          </cell>
        </row>
        <row r="4703">
          <cell r="M4703" t="str">
            <v>371501</v>
          </cell>
          <cell r="N4703">
            <v>1</v>
          </cell>
        </row>
        <row r="4704">
          <cell r="M4704" t="str">
            <v>371507</v>
          </cell>
          <cell r="N4704">
            <v>0.49419999999999997</v>
          </cell>
        </row>
        <row r="4705">
          <cell r="M4705" t="str">
            <v>371507</v>
          </cell>
          <cell r="N4705">
            <v>0.49419999999999997</v>
          </cell>
        </row>
        <row r="4706">
          <cell r="M4706" t="str">
            <v>371507</v>
          </cell>
          <cell r="N4706">
            <v>0.49419999999999997</v>
          </cell>
        </row>
        <row r="4707">
          <cell r="M4707" t="str">
            <v>371507</v>
          </cell>
          <cell r="N4707">
            <v>1</v>
          </cell>
        </row>
        <row r="4708">
          <cell r="M4708" t="str">
            <v>371601</v>
          </cell>
          <cell r="N4708">
            <v>1</v>
          </cell>
        </row>
        <row r="4709">
          <cell r="M4709">
            <v>0</v>
          </cell>
          <cell r="N4709">
            <v>0</v>
          </cell>
        </row>
        <row r="4710">
          <cell r="M4710" t="str">
            <v>371801</v>
          </cell>
          <cell r="N4710">
            <v>0.22898640000000001</v>
          </cell>
        </row>
        <row r="4711">
          <cell r="M4711">
            <v>0</v>
          </cell>
          <cell r="N4711">
            <v>0</v>
          </cell>
        </row>
        <row r="4712">
          <cell r="M4712" t="str">
            <v>371901</v>
          </cell>
          <cell r="N4712">
            <v>0.49419999999999997</v>
          </cell>
        </row>
        <row r="4713">
          <cell r="M4713">
            <v>0</v>
          </cell>
          <cell r="N4713">
            <v>0</v>
          </cell>
        </row>
        <row r="4714">
          <cell r="M4714">
            <v>0</v>
          </cell>
          <cell r="N4714">
            <v>0</v>
          </cell>
        </row>
        <row r="4715">
          <cell r="M4715" t="str">
            <v>371901</v>
          </cell>
          <cell r="N4715">
            <v>0.49419999999999997</v>
          </cell>
        </row>
        <row r="4716">
          <cell r="M4716">
            <v>0</v>
          </cell>
          <cell r="N4716">
            <v>0</v>
          </cell>
        </row>
        <row r="4717">
          <cell r="M4717">
            <v>0</v>
          </cell>
          <cell r="N4717">
            <v>0</v>
          </cell>
        </row>
        <row r="4718">
          <cell r="M4718">
            <v>0</v>
          </cell>
          <cell r="N4718">
            <v>0</v>
          </cell>
        </row>
        <row r="4719">
          <cell r="M4719" t="str">
            <v>371907</v>
          </cell>
          <cell r="N4719">
            <v>0.49419999999999997</v>
          </cell>
        </row>
        <row r="4720">
          <cell r="M4720" t="str">
            <v>371907</v>
          </cell>
          <cell r="N4720">
            <v>0.49419999999999997</v>
          </cell>
        </row>
        <row r="4721">
          <cell r="M4721" t="str">
            <v>371907</v>
          </cell>
          <cell r="N4721">
            <v>0.49419999999999997</v>
          </cell>
        </row>
        <row r="4722">
          <cell r="M4722" t="str">
            <v>371907</v>
          </cell>
          <cell r="N4722">
            <v>1</v>
          </cell>
        </row>
        <row r="4723">
          <cell r="M4723" t="str">
            <v>372001</v>
          </cell>
          <cell r="N4723">
            <v>0.49419999999999997</v>
          </cell>
        </row>
        <row r="4724">
          <cell r="M4724" t="str">
            <v>372001</v>
          </cell>
          <cell r="N4724">
            <v>0.49419999999999997</v>
          </cell>
        </row>
        <row r="4725">
          <cell r="M4725" t="str">
            <v>372001</v>
          </cell>
          <cell r="N4725">
            <v>0.49419999999999997</v>
          </cell>
        </row>
        <row r="4726">
          <cell r="M4726" t="str">
            <v>372001</v>
          </cell>
          <cell r="N4726">
            <v>0.49419999999999997</v>
          </cell>
        </row>
        <row r="4727">
          <cell r="M4727" t="str">
            <v>372001</v>
          </cell>
          <cell r="N4727">
            <v>0.49419999999999997</v>
          </cell>
        </row>
        <row r="4728">
          <cell r="M4728" t="str">
            <v>372001</v>
          </cell>
          <cell r="N4728">
            <v>0.49419999999999997</v>
          </cell>
        </row>
        <row r="4729">
          <cell r="M4729" t="str">
            <v>372001</v>
          </cell>
          <cell r="N4729">
            <v>1</v>
          </cell>
        </row>
        <row r="4730">
          <cell r="M4730" t="str">
            <v>372007</v>
          </cell>
          <cell r="N4730">
            <v>0.49419999999999997</v>
          </cell>
        </row>
        <row r="4731">
          <cell r="M4731" t="str">
            <v>372007</v>
          </cell>
          <cell r="N4731">
            <v>0.49419999999999997</v>
          </cell>
        </row>
        <row r="4732">
          <cell r="M4732" t="str">
            <v>372007</v>
          </cell>
          <cell r="N4732">
            <v>0.49419999999999997</v>
          </cell>
        </row>
        <row r="4733">
          <cell r="M4733" t="str">
            <v>372007</v>
          </cell>
          <cell r="N4733">
            <v>1</v>
          </cell>
        </row>
        <row r="4734">
          <cell r="M4734" t="str">
            <v>372101</v>
          </cell>
          <cell r="N4734">
            <v>1</v>
          </cell>
        </row>
        <row r="4735">
          <cell r="M4735">
            <v>0</v>
          </cell>
          <cell r="N4735">
            <v>0</v>
          </cell>
        </row>
        <row r="4736">
          <cell r="M4736">
            <v>0</v>
          </cell>
          <cell r="N4736">
            <v>0</v>
          </cell>
        </row>
        <row r="4737">
          <cell r="M4737" t="str">
            <v>372102</v>
          </cell>
          <cell r="N4737">
            <v>0.51457799999999998</v>
          </cell>
        </row>
        <row r="4738">
          <cell r="M4738" t="str">
            <v>372102</v>
          </cell>
          <cell r="N4738">
            <v>0.51457799999999998</v>
          </cell>
        </row>
        <row r="4739">
          <cell r="M4739" t="str">
            <v>372102</v>
          </cell>
          <cell r="N4739">
            <v>0.51457799999999998</v>
          </cell>
        </row>
        <row r="4740">
          <cell r="M4740">
            <v>0</v>
          </cell>
          <cell r="N4740">
            <v>0</v>
          </cell>
        </row>
        <row r="4741">
          <cell r="M4741">
            <v>0</v>
          </cell>
          <cell r="N4741">
            <v>0</v>
          </cell>
        </row>
        <row r="4742">
          <cell r="M4742" t="str">
            <v>372204</v>
          </cell>
          <cell r="N4742">
            <v>1</v>
          </cell>
        </row>
        <row r="4743">
          <cell r="M4743" t="str">
            <v>372204</v>
          </cell>
          <cell r="N4743">
            <v>1</v>
          </cell>
        </row>
        <row r="4744">
          <cell r="M4744" t="str">
            <v>372204</v>
          </cell>
          <cell r="N4744">
            <v>1</v>
          </cell>
        </row>
        <row r="4745">
          <cell r="M4745" t="str">
            <v>372204</v>
          </cell>
          <cell r="N4745">
            <v>1</v>
          </cell>
        </row>
        <row r="4746">
          <cell r="M4746" t="str">
            <v>372301</v>
          </cell>
          <cell r="N4746">
            <v>0.25728899999999999</v>
          </cell>
        </row>
        <row r="4747">
          <cell r="M4747" t="str">
            <v>372301</v>
          </cell>
          <cell r="N4747">
            <v>0.25728899999999999</v>
          </cell>
        </row>
        <row r="4748">
          <cell r="M4748" t="str">
            <v>372301</v>
          </cell>
          <cell r="N4748">
            <v>0.25728899999999999</v>
          </cell>
        </row>
        <row r="4749">
          <cell r="M4749" t="str">
            <v>372301</v>
          </cell>
          <cell r="N4749">
            <v>0.25728899999999999</v>
          </cell>
        </row>
        <row r="4750">
          <cell r="M4750" t="str">
            <v>372301</v>
          </cell>
          <cell r="N4750">
            <v>0.25728899999999999</v>
          </cell>
        </row>
        <row r="4751">
          <cell r="M4751" t="str">
            <v>372301</v>
          </cell>
          <cell r="N4751">
            <v>1</v>
          </cell>
        </row>
        <row r="4752">
          <cell r="M4752" t="str">
            <v>372401</v>
          </cell>
          <cell r="N4752">
            <v>2.0969999999999999E-3</v>
          </cell>
        </row>
        <row r="4753">
          <cell r="M4753" t="str">
            <v>372401</v>
          </cell>
          <cell r="N4753">
            <v>1</v>
          </cell>
        </row>
        <row r="4754">
          <cell r="M4754" t="str">
            <v>372401</v>
          </cell>
          <cell r="N4754">
            <v>2.0969999999999999E-3</v>
          </cell>
        </row>
        <row r="4755">
          <cell r="M4755" t="str">
            <v>372401</v>
          </cell>
          <cell r="N4755">
            <v>1</v>
          </cell>
        </row>
        <row r="4756">
          <cell r="M4756" t="str">
            <v>372401</v>
          </cell>
          <cell r="N4756">
            <v>2.0969999999999999E-3</v>
          </cell>
        </row>
        <row r="4757">
          <cell r="M4757" t="str">
            <v>372401</v>
          </cell>
          <cell r="N4757">
            <v>1</v>
          </cell>
        </row>
        <row r="4758">
          <cell r="M4758" t="str">
            <v>372402</v>
          </cell>
          <cell r="N4758">
            <v>0.489454</v>
          </cell>
        </row>
        <row r="4759">
          <cell r="M4759" t="str">
            <v>372402</v>
          </cell>
          <cell r="N4759">
            <v>0.489454</v>
          </cell>
        </row>
        <row r="4760">
          <cell r="M4760" t="str">
            <v>372402</v>
          </cell>
          <cell r="N4760">
            <v>0.489454</v>
          </cell>
        </row>
        <row r="4761">
          <cell r="M4761" t="str">
            <v>372402</v>
          </cell>
          <cell r="N4761">
            <v>0.489454</v>
          </cell>
        </row>
        <row r="4762">
          <cell r="M4762" t="str">
            <v>372402</v>
          </cell>
          <cell r="N4762">
            <v>1</v>
          </cell>
        </row>
        <row r="4763">
          <cell r="M4763">
            <v>0</v>
          </cell>
          <cell r="N4763">
            <v>0</v>
          </cell>
        </row>
        <row r="4764">
          <cell r="M4764">
            <v>0</v>
          </cell>
          <cell r="N4764">
            <v>0</v>
          </cell>
        </row>
        <row r="4765">
          <cell r="M4765" t="str">
            <v>372402</v>
          </cell>
          <cell r="N4765">
            <v>1</v>
          </cell>
        </row>
        <row r="4766">
          <cell r="M4766" t="str">
            <v>372501</v>
          </cell>
          <cell r="N4766">
            <v>0.22222220000000001</v>
          </cell>
        </row>
        <row r="4767">
          <cell r="M4767" t="str">
            <v>372501</v>
          </cell>
          <cell r="N4767">
            <v>0.22222220000000001</v>
          </cell>
        </row>
        <row r="4768">
          <cell r="M4768" t="str">
            <v>372501</v>
          </cell>
          <cell r="N4768">
            <v>0.22222220000000001</v>
          </cell>
        </row>
        <row r="4769">
          <cell r="M4769" t="str">
            <v>372501</v>
          </cell>
          <cell r="N4769">
            <v>0.22222220000000001</v>
          </cell>
        </row>
        <row r="4770">
          <cell r="M4770">
            <v>0</v>
          </cell>
          <cell r="N4770">
            <v>0</v>
          </cell>
        </row>
        <row r="4771">
          <cell r="M4771" t="str">
            <v>374201</v>
          </cell>
          <cell r="N4771">
            <v>1</v>
          </cell>
        </row>
        <row r="4772">
          <cell r="M4772">
            <v>0</v>
          </cell>
          <cell r="N4772">
            <v>0</v>
          </cell>
        </row>
        <row r="4773">
          <cell r="M4773" t="str">
            <v>374202</v>
          </cell>
          <cell r="N4773">
            <v>0.51457799999999998</v>
          </cell>
        </row>
        <row r="4774">
          <cell r="M4774" t="str">
            <v>374202</v>
          </cell>
          <cell r="N4774">
            <v>0.51457799999999998</v>
          </cell>
        </row>
        <row r="4775">
          <cell r="M4775" t="str">
            <v>374202</v>
          </cell>
          <cell r="N4775">
            <v>0.51457799999999998</v>
          </cell>
        </row>
        <row r="4776">
          <cell r="M4776" t="str">
            <v>374202</v>
          </cell>
          <cell r="N4776">
            <v>0.51457799999999998</v>
          </cell>
        </row>
        <row r="4777">
          <cell r="M4777">
            <v>0</v>
          </cell>
          <cell r="N4777">
            <v>0</v>
          </cell>
        </row>
        <row r="4778">
          <cell r="M4778">
            <v>0</v>
          </cell>
          <cell r="N4778">
            <v>0</v>
          </cell>
        </row>
        <row r="4779">
          <cell r="M4779" t="str">
            <v>374301</v>
          </cell>
          <cell r="N4779">
            <v>1</v>
          </cell>
        </row>
        <row r="4780">
          <cell r="M4780" t="str">
            <v>374302</v>
          </cell>
          <cell r="N4780">
            <v>0.51457799999999998</v>
          </cell>
        </row>
        <row r="4781">
          <cell r="M4781" t="str">
            <v>374302</v>
          </cell>
          <cell r="N4781">
            <v>0.51457799999999998</v>
          </cell>
        </row>
        <row r="4782">
          <cell r="M4782" t="str">
            <v>374302</v>
          </cell>
          <cell r="N4782">
            <v>0.51457799999999998</v>
          </cell>
        </row>
        <row r="4783">
          <cell r="M4783" t="str">
            <v>374302</v>
          </cell>
          <cell r="N4783">
            <v>0.51457799999999998</v>
          </cell>
        </row>
        <row r="4784">
          <cell r="M4784">
            <v>0</v>
          </cell>
          <cell r="N4784">
            <v>0</v>
          </cell>
        </row>
        <row r="4785">
          <cell r="M4785">
            <v>0</v>
          </cell>
          <cell r="N4785">
            <v>0</v>
          </cell>
        </row>
        <row r="4786">
          <cell r="M4786" t="str">
            <v>374401</v>
          </cell>
          <cell r="N4786">
            <v>0.1562501</v>
          </cell>
        </row>
        <row r="4787">
          <cell r="M4787" t="str">
            <v>374401</v>
          </cell>
          <cell r="N4787">
            <v>0.1562501</v>
          </cell>
        </row>
        <row r="4788">
          <cell r="M4788" t="str">
            <v>374401</v>
          </cell>
          <cell r="N4788">
            <v>0.1562501</v>
          </cell>
        </row>
        <row r="4789">
          <cell r="M4789" t="str">
            <v>374401</v>
          </cell>
          <cell r="N4789">
            <v>0.1562501</v>
          </cell>
        </row>
        <row r="4790">
          <cell r="M4790" t="str">
            <v>374402</v>
          </cell>
          <cell r="N4790">
            <v>0.11796710000000001</v>
          </cell>
        </row>
        <row r="4791">
          <cell r="M4791" t="str">
            <v>374402</v>
          </cell>
          <cell r="N4791">
            <v>0.11796710000000001</v>
          </cell>
        </row>
        <row r="4792">
          <cell r="M4792" t="str">
            <v>374402</v>
          </cell>
          <cell r="N4792">
            <v>1</v>
          </cell>
        </row>
        <row r="4793">
          <cell r="M4793" t="str">
            <v>375801</v>
          </cell>
          <cell r="N4793">
            <v>0.5625</v>
          </cell>
        </row>
        <row r="4794">
          <cell r="M4794" t="str">
            <v>375801</v>
          </cell>
          <cell r="N4794">
            <v>0.5625</v>
          </cell>
        </row>
        <row r="4795">
          <cell r="M4795" t="str">
            <v>375801</v>
          </cell>
          <cell r="N4795">
            <v>0.5625</v>
          </cell>
        </row>
        <row r="4796">
          <cell r="M4796" t="str">
            <v>375801</v>
          </cell>
          <cell r="N4796">
            <v>0.5625</v>
          </cell>
        </row>
        <row r="4797">
          <cell r="M4797" t="str">
            <v>375801</v>
          </cell>
          <cell r="N4797">
            <v>0.5625</v>
          </cell>
        </row>
        <row r="4798">
          <cell r="M4798" t="str">
            <v>375801</v>
          </cell>
          <cell r="N4798">
            <v>0.5625</v>
          </cell>
        </row>
        <row r="4799">
          <cell r="M4799" t="str">
            <v>375801</v>
          </cell>
          <cell r="N4799">
            <v>1</v>
          </cell>
        </row>
        <row r="4800">
          <cell r="M4800" t="str">
            <v>375802</v>
          </cell>
          <cell r="N4800">
            <v>0.78125</v>
          </cell>
        </row>
        <row r="4801">
          <cell r="M4801" t="str">
            <v>375802</v>
          </cell>
          <cell r="N4801">
            <v>0.78125</v>
          </cell>
        </row>
        <row r="4802">
          <cell r="M4802" t="str">
            <v>375802</v>
          </cell>
          <cell r="N4802">
            <v>0.78125</v>
          </cell>
        </row>
        <row r="4803">
          <cell r="M4803" t="str">
            <v>375802</v>
          </cell>
          <cell r="N4803">
            <v>0.78125</v>
          </cell>
        </row>
        <row r="4804">
          <cell r="M4804" t="str">
            <v>375802</v>
          </cell>
          <cell r="N4804">
            <v>0.78125</v>
          </cell>
        </row>
        <row r="4805">
          <cell r="M4805" t="str">
            <v>375802</v>
          </cell>
          <cell r="N4805">
            <v>0.78125</v>
          </cell>
        </row>
        <row r="4806">
          <cell r="M4806" t="str">
            <v>375802</v>
          </cell>
          <cell r="N4806">
            <v>1</v>
          </cell>
        </row>
        <row r="4807">
          <cell r="M4807" t="str">
            <v>376202</v>
          </cell>
          <cell r="N4807">
            <v>0.68100000000000005</v>
          </cell>
        </row>
        <row r="4808">
          <cell r="M4808" t="str">
            <v>376202</v>
          </cell>
          <cell r="N4808">
            <v>0.68100000000000005</v>
          </cell>
        </row>
        <row r="4809">
          <cell r="M4809" t="str">
            <v>376202</v>
          </cell>
          <cell r="N4809">
            <v>0.68100000000000005</v>
          </cell>
        </row>
        <row r="4810">
          <cell r="M4810" t="str">
            <v>376202</v>
          </cell>
          <cell r="N4810">
            <v>0.68100000000000005</v>
          </cell>
        </row>
        <row r="4811">
          <cell r="M4811" t="str">
            <v>376202</v>
          </cell>
          <cell r="N4811">
            <v>0.68100000000000005</v>
          </cell>
        </row>
        <row r="4812">
          <cell r="M4812" t="str">
            <v>376202</v>
          </cell>
          <cell r="N4812">
            <v>1</v>
          </cell>
        </row>
        <row r="4813">
          <cell r="M4813">
            <v>0</v>
          </cell>
          <cell r="N4813">
            <v>0</v>
          </cell>
        </row>
        <row r="4814">
          <cell r="M4814">
            <v>0</v>
          </cell>
          <cell r="N4814">
            <v>0</v>
          </cell>
        </row>
        <row r="4815">
          <cell r="M4815" t="str">
            <v>378401</v>
          </cell>
          <cell r="N4815">
            <v>1</v>
          </cell>
        </row>
        <row r="4816">
          <cell r="M4816" t="str">
            <v>378402</v>
          </cell>
          <cell r="N4816">
            <v>0.51457799999999998</v>
          </cell>
        </row>
        <row r="4817">
          <cell r="M4817" t="str">
            <v>378410</v>
          </cell>
          <cell r="N4817">
            <v>0.51457799999999998</v>
          </cell>
        </row>
        <row r="4818">
          <cell r="M4818" t="str">
            <v>378410</v>
          </cell>
          <cell r="N4818">
            <v>0.51457799999999998</v>
          </cell>
        </row>
        <row r="4819">
          <cell r="M4819" t="str">
            <v>378410</v>
          </cell>
          <cell r="N4819">
            <v>0.51457799999999998</v>
          </cell>
        </row>
        <row r="4820">
          <cell r="M4820" t="str">
            <v>378702</v>
          </cell>
          <cell r="N4820">
            <v>0.375</v>
          </cell>
        </row>
        <row r="4821">
          <cell r="M4821" t="str">
            <v>378702</v>
          </cell>
          <cell r="N4821">
            <v>0.375</v>
          </cell>
        </row>
        <row r="4822">
          <cell r="M4822" t="str">
            <v>378702</v>
          </cell>
          <cell r="N4822">
            <v>0.375</v>
          </cell>
        </row>
        <row r="4823">
          <cell r="M4823" t="str">
            <v>379001</v>
          </cell>
          <cell r="N4823">
            <v>0.49419999999999997</v>
          </cell>
        </row>
        <row r="4824">
          <cell r="M4824" t="str">
            <v>379001</v>
          </cell>
          <cell r="N4824">
            <v>0.49419999999999997</v>
          </cell>
        </row>
        <row r="4825">
          <cell r="M4825" t="str">
            <v>379001</v>
          </cell>
          <cell r="N4825">
            <v>0.49419999999999997</v>
          </cell>
        </row>
        <row r="4826">
          <cell r="M4826" t="str">
            <v>379001</v>
          </cell>
          <cell r="N4826">
            <v>0.49419999999999997</v>
          </cell>
        </row>
        <row r="4827">
          <cell r="M4827" t="str">
            <v>379001</v>
          </cell>
          <cell r="N4827">
            <v>0.49419999999999997</v>
          </cell>
        </row>
        <row r="4828">
          <cell r="M4828" t="str">
            <v>379001</v>
          </cell>
          <cell r="N4828">
            <v>0.49419999999999997</v>
          </cell>
        </row>
        <row r="4829">
          <cell r="M4829" t="str">
            <v>379001</v>
          </cell>
          <cell r="N4829">
            <v>1</v>
          </cell>
        </row>
        <row r="4830">
          <cell r="M4830" t="str">
            <v>379007</v>
          </cell>
          <cell r="N4830">
            <v>0.49419999999999997</v>
          </cell>
        </row>
        <row r="4831">
          <cell r="M4831" t="str">
            <v>379007</v>
          </cell>
          <cell r="N4831">
            <v>0.49419999999999997</v>
          </cell>
        </row>
        <row r="4832">
          <cell r="M4832" t="str">
            <v>379007</v>
          </cell>
          <cell r="N4832">
            <v>0.49419999999999997</v>
          </cell>
        </row>
        <row r="4833">
          <cell r="M4833" t="str">
            <v>379007</v>
          </cell>
          <cell r="N4833">
            <v>1</v>
          </cell>
        </row>
        <row r="4834">
          <cell r="M4834" t="str">
            <v>379101</v>
          </cell>
          <cell r="N4834">
            <v>0.49419999999999997</v>
          </cell>
        </row>
        <row r="4835">
          <cell r="M4835" t="str">
            <v>379101</v>
          </cell>
          <cell r="N4835">
            <v>0.49419999999999997</v>
          </cell>
        </row>
        <row r="4836">
          <cell r="M4836" t="str">
            <v>379101</v>
          </cell>
          <cell r="N4836">
            <v>0.49419999999999997</v>
          </cell>
        </row>
        <row r="4837">
          <cell r="M4837" t="str">
            <v>379101</v>
          </cell>
          <cell r="N4837">
            <v>1</v>
          </cell>
        </row>
        <row r="4838">
          <cell r="M4838" t="str">
            <v>379107</v>
          </cell>
          <cell r="N4838">
            <v>0.49419999999999997</v>
          </cell>
        </row>
        <row r="4839">
          <cell r="M4839" t="str">
            <v>379107</v>
          </cell>
          <cell r="N4839">
            <v>0.49419999999999997</v>
          </cell>
        </row>
        <row r="4840">
          <cell r="M4840" t="str">
            <v>379107</v>
          </cell>
          <cell r="N4840">
            <v>0.49419999999999997</v>
          </cell>
        </row>
        <row r="4841">
          <cell r="M4841" t="str">
            <v>379107</v>
          </cell>
          <cell r="N4841">
            <v>0.49419999999999997</v>
          </cell>
        </row>
        <row r="4842">
          <cell r="M4842" t="str">
            <v>379107</v>
          </cell>
          <cell r="N4842">
            <v>0.49419999999999997</v>
          </cell>
        </row>
        <row r="4843">
          <cell r="M4843" t="str">
            <v>379107</v>
          </cell>
          <cell r="N4843">
            <v>1</v>
          </cell>
        </row>
        <row r="4844">
          <cell r="M4844" t="str">
            <v>379201</v>
          </cell>
          <cell r="N4844">
            <v>0.49419999999999997</v>
          </cell>
        </row>
        <row r="4845">
          <cell r="M4845" t="str">
            <v>379201</v>
          </cell>
          <cell r="N4845">
            <v>0.49419999999999997</v>
          </cell>
        </row>
        <row r="4846">
          <cell r="M4846" t="str">
            <v>379201</v>
          </cell>
          <cell r="N4846">
            <v>0.49419999999999997</v>
          </cell>
        </row>
        <row r="4847">
          <cell r="M4847" t="str">
            <v>379201</v>
          </cell>
          <cell r="N4847">
            <v>0.49419999999999997</v>
          </cell>
        </row>
        <row r="4848">
          <cell r="M4848" t="str">
            <v>379201</v>
          </cell>
          <cell r="N4848">
            <v>0.49419999999999997</v>
          </cell>
        </row>
        <row r="4849">
          <cell r="M4849" t="str">
            <v>379201</v>
          </cell>
          <cell r="N4849">
            <v>0.49419999999999997</v>
          </cell>
        </row>
        <row r="4850">
          <cell r="M4850" t="str">
            <v>379201</v>
          </cell>
          <cell r="N4850">
            <v>1</v>
          </cell>
        </row>
        <row r="4851">
          <cell r="M4851" t="str">
            <v>379207</v>
          </cell>
          <cell r="N4851">
            <v>0.49419999999999997</v>
          </cell>
        </row>
        <row r="4852">
          <cell r="M4852" t="str">
            <v>379207</v>
          </cell>
          <cell r="N4852">
            <v>0.49419999999999997</v>
          </cell>
        </row>
        <row r="4853">
          <cell r="M4853" t="str">
            <v>379207</v>
          </cell>
          <cell r="N4853">
            <v>0.49419999999999997</v>
          </cell>
        </row>
        <row r="4854">
          <cell r="M4854" t="str">
            <v>379207</v>
          </cell>
          <cell r="N4854">
            <v>1</v>
          </cell>
        </row>
        <row r="4855">
          <cell r="M4855" t="str">
            <v>379801</v>
          </cell>
          <cell r="N4855">
            <v>1</v>
          </cell>
        </row>
        <row r="4856">
          <cell r="M4856" t="str">
            <v>380301</v>
          </cell>
          <cell r="N4856">
            <v>1</v>
          </cell>
        </row>
        <row r="4857">
          <cell r="M4857" t="str">
            <v>380401</v>
          </cell>
          <cell r="N4857">
            <v>1</v>
          </cell>
        </row>
        <row r="4858">
          <cell r="M4858" t="str">
            <v>380601</v>
          </cell>
          <cell r="N4858">
            <v>0.59375</v>
          </cell>
        </row>
        <row r="4859">
          <cell r="M4859" t="str">
            <v>380601</v>
          </cell>
          <cell r="N4859">
            <v>0.59375</v>
          </cell>
        </row>
        <row r="4860">
          <cell r="M4860" t="str">
            <v>380601</v>
          </cell>
          <cell r="N4860">
            <v>0.59375</v>
          </cell>
        </row>
        <row r="4861">
          <cell r="M4861" t="str">
            <v>380601</v>
          </cell>
          <cell r="N4861">
            <v>0.59375</v>
          </cell>
        </row>
        <row r="4862">
          <cell r="M4862" t="str">
            <v>380601</v>
          </cell>
          <cell r="N4862">
            <v>0.59375</v>
          </cell>
        </row>
        <row r="4863">
          <cell r="M4863" t="str">
            <v>380601</v>
          </cell>
          <cell r="N4863">
            <v>0.59375</v>
          </cell>
        </row>
        <row r="4864">
          <cell r="M4864" t="str">
            <v>380601</v>
          </cell>
          <cell r="N4864">
            <v>1</v>
          </cell>
        </row>
        <row r="4865">
          <cell r="M4865" t="str">
            <v>380601</v>
          </cell>
          <cell r="N4865">
            <v>1</v>
          </cell>
        </row>
        <row r="4866">
          <cell r="M4866" t="str">
            <v>380602</v>
          </cell>
          <cell r="N4866">
            <v>0.1482744</v>
          </cell>
        </row>
        <row r="4867">
          <cell r="M4867" t="str">
            <v>380602</v>
          </cell>
          <cell r="N4867">
            <v>0.1482744</v>
          </cell>
        </row>
        <row r="4868">
          <cell r="M4868" t="str">
            <v>380602</v>
          </cell>
          <cell r="N4868">
            <v>0.1482744</v>
          </cell>
        </row>
        <row r="4869">
          <cell r="M4869" t="str">
            <v>380602</v>
          </cell>
          <cell r="N4869">
            <v>0.1482744</v>
          </cell>
        </row>
        <row r="4870">
          <cell r="M4870" t="str">
            <v>380602</v>
          </cell>
          <cell r="N4870">
            <v>0.1482744</v>
          </cell>
        </row>
        <row r="4871">
          <cell r="M4871" t="str">
            <v>380602</v>
          </cell>
          <cell r="N4871">
            <v>0.1482744</v>
          </cell>
        </row>
        <row r="4872">
          <cell r="M4872" t="str">
            <v>380602</v>
          </cell>
          <cell r="N4872">
            <v>0.1482744</v>
          </cell>
        </row>
        <row r="4873">
          <cell r="M4873" t="str">
            <v>380602</v>
          </cell>
          <cell r="N4873">
            <v>0.1482744</v>
          </cell>
        </row>
        <row r="4874">
          <cell r="M4874" t="str">
            <v>380602</v>
          </cell>
          <cell r="N4874">
            <v>0.1482744</v>
          </cell>
        </row>
        <row r="4875">
          <cell r="M4875" t="str">
            <v>380602</v>
          </cell>
          <cell r="N4875">
            <v>0.1482744</v>
          </cell>
        </row>
        <row r="4876">
          <cell r="M4876" t="str">
            <v>380602</v>
          </cell>
          <cell r="N4876">
            <v>1</v>
          </cell>
        </row>
        <row r="4877">
          <cell r="M4877">
            <v>0</v>
          </cell>
          <cell r="N4877">
            <v>0</v>
          </cell>
        </row>
        <row r="4878">
          <cell r="M4878">
            <v>0</v>
          </cell>
          <cell r="N4878">
            <v>0</v>
          </cell>
        </row>
        <row r="4879">
          <cell r="M4879" t="str">
            <v>380701</v>
          </cell>
          <cell r="N4879">
            <v>0.49419999999999997</v>
          </cell>
        </row>
        <row r="4880">
          <cell r="M4880" t="str">
            <v>380701</v>
          </cell>
          <cell r="N4880">
            <v>0.49419999999999997</v>
          </cell>
        </row>
        <row r="4881">
          <cell r="M4881" t="str">
            <v>380701</v>
          </cell>
          <cell r="N4881">
            <v>0.49419999999999997</v>
          </cell>
        </row>
        <row r="4882">
          <cell r="M4882" t="str">
            <v>380701</v>
          </cell>
          <cell r="N4882">
            <v>0.49419999999999997</v>
          </cell>
        </row>
        <row r="4883">
          <cell r="M4883" t="str">
            <v>380701</v>
          </cell>
          <cell r="N4883">
            <v>0.49419999999999997</v>
          </cell>
        </row>
        <row r="4884">
          <cell r="M4884" t="str">
            <v>380701</v>
          </cell>
          <cell r="N4884">
            <v>0.49419999999999997</v>
          </cell>
        </row>
        <row r="4885">
          <cell r="M4885" t="str">
            <v>380701</v>
          </cell>
          <cell r="N4885">
            <v>1</v>
          </cell>
        </row>
        <row r="4886">
          <cell r="M4886" t="str">
            <v>380707</v>
          </cell>
          <cell r="N4886">
            <v>0.49419999999999997</v>
          </cell>
        </row>
        <row r="4887">
          <cell r="M4887" t="str">
            <v>380707</v>
          </cell>
          <cell r="N4887">
            <v>0.49419999999999997</v>
          </cell>
        </row>
        <row r="4888">
          <cell r="M4888" t="str">
            <v>380707</v>
          </cell>
          <cell r="N4888">
            <v>0.49419999999999997</v>
          </cell>
        </row>
        <row r="4889">
          <cell r="M4889" t="str">
            <v>380707</v>
          </cell>
          <cell r="N4889">
            <v>1</v>
          </cell>
        </row>
        <row r="4890">
          <cell r="M4890" t="str">
            <v>380801</v>
          </cell>
          <cell r="N4890">
            <v>0.49419999999999997</v>
          </cell>
        </row>
        <row r="4891">
          <cell r="M4891" t="str">
            <v>380801</v>
          </cell>
          <cell r="N4891">
            <v>0.49419999999999997</v>
          </cell>
        </row>
        <row r="4892">
          <cell r="M4892" t="str">
            <v>380801</v>
          </cell>
          <cell r="N4892">
            <v>0.49419999999999997</v>
          </cell>
        </row>
        <row r="4893">
          <cell r="M4893" t="str">
            <v>380801</v>
          </cell>
          <cell r="N4893">
            <v>0.49419999999999997</v>
          </cell>
        </row>
        <row r="4894">
          <cell r="M4894" t="str">
            <v>380807</v>
          </cell>
          <cell r="N4894">
            <v>0.49419999999999997</v>
          </cell>
        </row>
        <row r="4895">
          <cell r="M4895" t="str">
            <v>380807</v>
          </cell>
          <cell r="N4895">
            <v>0.49419999999999997</v>
          </cell>
        </row>
        <row r="4896">
          <cell r="M4896" t="str">
            <v>380807</v>
          </cell>
          <cell r="N4896">
            <v>0.49419999999999997</v>
          </cell>
        </row>
        <row r="4897">
          <cell r="M4897" t="str">
            <v>380807</v>
          </cell>
          <cell r="N4897">
            <v>1</v>
          </cell>
        </row>
        <row r="4898">
          <cell r="M4898" t="str">
            <v>381401</v>
          </cell>
          <cell r="N4898">
            <v>1</v>
          </cell>
        </row>
        <row r="4899">
          <cell r="M4899" t="str">
            <v>381402</v>
          </cell>
          <cell r="N4899">
            <v>0.51457799999999998</v>
          </cell>
        </row>
        <row r="4900">
          <cell r="M4900" t="str">
            <v>381402</v>
          </cell>
          <cell r="N4900">
            <v>0.51457799999999998</v>
          </cell>
        </row>
        <row r="4901">
          <cell r="M4901" t="str">
            <v>381402</v>
          </cell>
          <cell r="N4901">
            <v>0.51457799999999998</v>
          </cell>
        </row>
        <row r="4902">
          <cell r="M4902" t="str">
            <v>381402</v>
          </cell>
          <cell r="N4902">
            <v>0.51457799999999998</v>
          </cell>
        </row>
        <row r="4903">
          <cell r="M4903" t="str">
            <v>381701</v>
          </cell>
          <cell r="N4903">
            <v>1</v>
          </cell>
        </row>
        <row r="4904">
          <cell r="M4904" t="str">
            <v>381801</v>
          </cell>
          <cell r="N4904">
            <v>0.49419999999999997</v>
          </cell>
        </row>
        <row r="4905">
          <cell r="M4905" t="str">
            <v>381801</v>
          </cell>
          <cell r="N4905">
            <v>0.49419999999999997</v>
          </cell>
        </row>
        <row r="4906">
          <cell r="M4906" t="str">
            <v>381801</v>
          </cell>
          <cell r="N4906">
            <v>0.49419999999999997</v>
          </cell>
        </row>
        <row r="4907">
          <cell r="M4907" t="str">
            <v>381801</v>
          </cell>
          <cell r="N4907">
            <v>0.49419999999999997</v>
          </cell>
        </row>
        <row r="4908">
          <cell r="M4908" t="str">
            <v>381801</v>
          </cell>
          <cell r="N4908">
            <v>0.49419999999999997</v>
          </cell>
        </row>
        <row r="4909">
          <cell r="M4909" t="str">
            <v>381801</v>
          </cell>
          <cell r="N4909">
            <v>0.49419999999999997</v>
          </cell>
        </row>
        <row r="4910">
          <cell r="M4910" t="str">
            <v>381801</v>
          </cell>
          <cell r="N4910">
            <v>1</v>
          </cell>
        </row>
        <row r="4911">
          <cell r="M4911" t="str">
            <v>381807</v>
          </cell>
          <cell r="N4911">
            <v>0.49419999999999997</v>
          </cell>
        </row>
        <row r="4912">
          <cell r="M4912" t="str">
            <v>381807</v>
          </cell>
          <cell r="N4912">
            <v>0.49419999999999997</v>
          </cell>
        </row>
        <row r="4913">
          <cell r="M4913" t="str">
            <v>381807</v>
          </cell>
          <cell r="N4913">
            <v>0.49419999999999997</v>
          </cell>
        </row>
        <row r="4914">
          <cell r="M4914" t="str">
            <v>381807</v>
          </cell>
          <cell r="N4914">
            <v>1</v>
          </cell>
        </row>
        <row r="4915">
          <cell r="M4915" t="str">
            <v>382501</v>
          </cell>
          <cell r="N4915">
            <v>1</v>
          </cell>
        </row>
        <row r="4916">
          <cell r="M4916" t="str">
            <v>382601</v>
          </cell>
          <cell r="N4916">
            <v>1</v>
          </cell>
        </row>
        <row r="4917">
          <cell r="M4917" t="str">
            <v>382602</v>
          </cell>
          <cell r="N4917">
            <v>0.51457799999999998</v>
          </cell>
        </row>
        <row r="4918">
          <cell r="M4918">
            <v>0</v>
          </cell>
          <cell r="N4918">
            <v>0</v>
          </cell>
        </row>
        <row r="4919">
          <cell r="M4919">
            <v>0</v>
          </cell>
          <cell r="N4919">
            <v>0</v>
          </cell>
        </row>
        <row r="4920">
          <cell r="M4920" t="str">
            <v>382901</v>
          </cell>
          <cell r="N4920">
            <v>0.50891209999999998</v>
          </cell>
        </row>
        <row r="4921">
          <cell r="M4921" t="str">
            <v>382901</v>
          </cell>
          <cell r="N4921">
            <v>0.50891209999999998</v>
          </cell>
        </row>
        <row r="4922">
          <cell r="M4922" t="str">
            <v>382901</v>
          </cell>
          <cell r="N4922">
            <v>0.50891209999999998</v>
          </cell>
        </row>
        <row r="4923">
          <cell r="M4923" t="str">
            <v>382901</v>
          </cell>
          <cell r="N4923">
            <v>0.50891209999999998</v>
          </cell>
        </row>
        <row r="4924">
          <cell r="M4924" t="str">
            <v>382901</v>
          </cell>
          <cell r="N4924">
            <v>0.50891209999999998</v>
          </cell>
        </row>
        <row r="4925">
          <cell r="M4925" t="str">
            <v>382901</v>
          </cell>
          <cell r="N4925">
            <v>0.50891209999999998</v>
          </cell>
        </row>
        <row r="4926">
          <cell r="M4926" t="str">
            <v>382901</v>
          </cell>
          <cell r="N4926">
            <v>1</v>
          </cell>
        </row>
        <row r="4927">
          <cell r="M4927" t="str">
            <v>383001</v>
          </cell>
          <cell r="N4927">
            <v>0.92264900000000005</v>
          </cell>
        </row>
        <row r="4928">
          <cell r="M4928" t="str">
            <v>383001</v>
          </cell>
          <cell r="N4928">
            <v>0.92264900000000005</v>
          </cell>
        </row>
        <row r="4929">
          <cell r="M4929" t="str">
            <v>383001</v>
          </cell>
          <cell r="N4929">
            <v>0.92264900000000005</v>
          </cell>
        </row>
        <row r="4930">
          <cell r="M4930" t="str">
            <v>383001</v>
          </cell>
          <cell r="N4930">
            <v>0.92264900000000005</v>
          </cell>
        </row>
        <row r="4931">
          <cell r="M4931" t="str">
            <v>383001</v>
          </cell>
          <cell r="N4931">
            <v>0.92264900000000005</v>
          </cell>
        </row>
        <row r="4932">
          <cell r="M4932" t="str">
            <v>383001</v>
          </cell>
          <cell r="N4932">
            <v>0.92264900000000005</v>
          </cell>
        </row>
        <row r="4933">
          <cell r="M4933" t="str">
            <v>383001</v>
          </cell>
          <cell r="N4933">
            <v>1</v>
          </cell>
        </row>
        <row r="4934">
          <cell r="M4934" t="str">
            <v>383101</v>
          </cell>
          <cell r="N4934">
            <v>1</v>
          </cell>
        </row>
        <row r="4935">
          <cell r="M4935" t="str">
            <v>383201</v>
          </cell>
          <cell r="N4935">
            <v>1</v>
          </cell>
        </row>
        <row r="4936">
          <cell r="M4936" t="str">
            <v>383401</v>
          </cell>
          <cell r="N4936">
            <v>0.59259260000000002</v>
          </cell>
        </row>
        <row r="4937">
          <cell r="M4937" t="str">
            <v>383401</v>
          </cell>
          <cell r="N4937">
            <v>0.59259260000000002</v>
          </cell>
        </row>
        <row r="4938">
          <cell r="M4938" t="str">
            <v>383401</v>
          </cell>
          <cell r="N4938">
            <v>0.59259260000000002</v>
          </cell>
        </row>
        <row r="4939">
          <cell r="M4939" t="str">
            <v>383401</v>
          </cell>
          <cell r="N4939">
            <v>0.59259260000000002</v>
          </cell>
        </row>
        <row r="4940">
          <cell r="M4940" t="str">
            <v>383401</v>
          </cell>
          <cell r="N4940">
            <v>0.59259260000000002</v>
          </cell>
        </row>
        <row r="4941">
          <cell r="M4941" t="str">
            <v>383401</v>
          </cell>
          <cell r="N4941">
            <v>0.59259260000000002</v>
          </cell>
        </row>
        <row r="4942">
          <cell r="M4942" t="str">
            <v>383401</v>
          </cell>
          <cell r="N4942">
            <v>1</v>
          </cell>
        </row>
        <row r="4943">
          <cell r="M4943">
            <v>0</v>
          </cell>
          <cell r="N4943">
            <v>0</v>
          </cell>
        </row>
        <row r="4944">
          <cell r="M4944">
            <v>0</v>
          </cell>
          <cell r="N4944">
            <v>0</v>
          </cell>
        </row>
        <row r="4945">
          <cell r="M4945" t="str">
            <v>384501</v>
          </cell>
          <cell r="N4945">
            <v>1</v>
          </cell>
        </row>
        <row r="4946">
          <cell r="M4946" t="str">
            <v>384601</v>
          </cell>
          <cell r="N4946">
            <v>1</v>
          </cell>
        </row>
        <row r="4947">
          <cell r="M4947" t="str">
            <v>384701</v>
          </cell>
          <cell r="N4947">
            <v>0.63647169999999997</v>
          </cell>
        </row>
        <row r="4948">
          <cell r="M4948" t="str">
            <v>384701</v>
          </cell>
          <cell r="N4948">
            <v>0.63647169999999997</v>
          </cell>
        </row>
        <row r="4949">
          <cell r="M4949" t="str">
            <v>384701</v>
          </cell>
          <cell r="N4949">
            <v>0.63647169999999997</v>
          </cell>
        </row>
        <row r="4950">
          <cell r="M4950" t="str">
            <v>384701</v>
          </cell>
          <cell r="N4950">
            <v>0.63647169999999997</v>
          </cell>
        </row>
        <row r="4951">
          <cell r="M4951" t="str">
            <v>384701</v>
          </cell>
          <cell r="N4951">
            <v>0.63647169999999997</v>
          </cell>
        </row>
        <row r="4952">
          <cell r="M4952" t="str">
            <v>384701</v>
          </cell>
          <cell r="N4952">
            <v>0.63647169999999997</v>
          </cell>
        </row>
        <row r="4953">
          <cell r="M4953" t="str">
            <v>384701</v>
          </cell>
          <cell r="N4953">
            <v>1</v>
          </cell>
        </row>
        <row r="4954">
          <cell r="M4954" t="str">
            <v>388501</v>
          </cell>
          <cell r="N4954">
            <v>0.59259260000000002</v>
          </cell>
        </row>
        <row r="4955">
          <cell r="M4955" t="str">
            <v>388501</v>
          </cell>
          <cell r="N4955">
            <v>0.59259260000000002</v>
          </cell>
        </row>
        <row r="4956">
          <cell r="M4956" t="str">
            <v>388501</v>
          </cell>
          <cell r="N4956">
            <v>0.59259260000000002</v>
          </cell>
        </row>
        <row r="4957">
          <cell r="M4957" t="str">
            <v>388501</v>
          </cell>
          <cell r="N4957">
            <v>0.59259260000000002</v>
          </cell>
        </row>
        <row r="4958">
          <cell r="M4958" t="str">
            <v>388501</v>
          </cell>
          <cell r="N4958">
            <v>0.59259260000000002</v>
          </cell>
        </row>
        <row r="4959">
          <cell r="M4959" t="str">
            <v>388501</v>
          </cell>
          <cell r="N4959">
            <v>0.59259260000000002</v>
          </cell>
        </row>
        <row r="4960">
          <cell r="M4960" t="str">
            <v>388501</v>
          </cell>
          <cell r="N4960">
            <v>0.59259260000000002</v>
          </cell>
        </row>
        <row r="4961">
          <cell r="M4961" t="str">
            <v>388501</v>
          </cell>
          <cell r="N4961">
            <v>0.59259260000000002</v>
          </cell>
        </row>
        <row r="4962">
          <cell r="M4962" t="str">
            <v>388501</v>
          </cell>
          <cell r="N4962">
            <v>0.59259260000000002</v>
          </cell>
        </row>
        <row r="4963">
          <cell r="M4963" t="str">
            <v>388501</v>
          </cell>
          <cell r="N4963">
            <v>1</v>
          </cell>
        </row>
        <row r="4964">
          <cell r="M4964" t="str">
            <v>388501</v>
          </cell>
          <cell r="N4964">
            <v>1</v>
          </cell>
        </row>
        <row r="4965">
          <cell r="M4965" t="str">
            <v>388601</v>
          </cell>
          <cell r="N4965">
            <v>0.59259260000000002</v>
          </cell>
        </row>
        <row r="4966">
          <cell r="M4966" t="str">
            <v>388601</v>
          </cell>
          <cell r="N4966">
            <v>0.59259260000000002</v>
          </cell>
        </row>
        <row r="4967">
          <cell r="M4967" t="str">
            <v>388601</v>
          </cell>
          <cell r="N4967">
            <v>0.59259260000000002</v>
          </cell>
        </row>
        <row r="4968">
          <cell r="M4968" t="str">
            <v>388601</v>
          </cell>
          <cell r="N4968">
            <v>0.59259260000000002</v>
          </cell>
        </row>
        <row r="4969">
          <cell r="M4969" t="str">
            <v>388601</v>
          </cell>
          <cell r="N4969">
            <v>0.59259260000000002</v>
          </cell>
        </row>
        <row r="4970">
          <cell r="M4970" t="str">
            <v>388601</v>
          </cell>
          <cell r="N4970">
            <v>0.59259260000000002</v>
          </cell>
        </row>
        <row r="4971">
          <cell r="M4971" t="str">
            <v>388601</v>
          </cell>
          <cell r="N4971">
            <v>0.59259260000000002</v>
          </cell>
        </row>
        <row r="4972">
          <cell r="M4972" t="str">
            <v>388601</v>
          </cell>
          <cell r="N4972">
            <v>1</v>
          </cell>
        </row>
        <row r="4973">
          <cell r="M4973">
            <v>0</v>
          </cell>
          <cell r="N4973">
            <v>0</v>
          </cell>
        </row>
        <row r="4974">
          <cell r="M4974" t="str">
            <v>388701</v>
          </cell>
          <cell r="N4974">
            <v>0.59259260000000002</v>
          </cell>
        </row>
        <row r="4975">
          <cell r="M4975" t="str">
            <v>388701</v>
          </cell>
          <cell r="N4975">
            <v>0.59259260000000002</v>
          </cell>
        </row>
        <row r="4976">
          <cell r="M4976" t="str">
            <v>388701</v>
          </cell>
          <cell r="N4976">
            <v>0.59259260000000002</v>
          </cell>
        </row>
        <row r="4977">
          <cell r="M4977" t="str">
            <v>388701</v>
          </cell>
          <cell r="N4977">
            <v>0.59259260000000002</v>
          </cell>
        </row>
        <row r="4978">
          <cell r="M4978" t="str">
            <v>388701</v>
          </cell>
          <cell r="N4978">
            <v>0.59259260000000002</v>
          </cell>
        </row>
        <row r="4979">
          <cell r="M4979" t="str">
            <v>388701</v>
          </cell>
          <cell r="N4979">
            <v>0.59259260000000002</v>
          </cell>
        </row>
        <row r="4980">
          <cell r="M4980" t="str">
            <v>388701</v>
          </cell>
          <cell r="N4980">
            <v>1</v>
          </cell>
        </row>
        <row r="4981">
          <cell r="M4981" t="str">
            <v>388801</v>
          </cell>
          <cell r="N4981">
            <v>1</v>
          </cell>
        </row>
        <row r="4982">
          <cell r="M4982" t="str">
            <v>388901</v>
          </cell>
          <cell r="N4982">
            <v>0.46875</v>
          </cell>
        </row>
        <row r="4983">
          <cell r="M4983" t="str">
            <v>388901</v>
          </cell>
          <cell r="N4983">
            <v>0.46875</v>
          </cell>
        </row>
        <row r="4984">
          <cell r="M4984" t="str">
            <v>388901</v>
          </cell>
          <cell r="N4984">
            <v>0.46875</v>
          </cell>
        </row>
        <row r="4985">
          <cell r="M4985" t="str">
            <v>388901</v>
          </cell>
          <cell r="N4985">
            <v>0.46875</v>
          </cell>
        </row>
        <row r="4986">
          <cell r="M4986" t="str">
            <v>388901</v>
          </cell>
          <cell r="N4986">
            <v>0.46875</v>
          </cell>
        </row>
        <row r="4987">
          <cell r="M4987" t="str">
            <v>388901</v>
          </cell>
          <cell r="N4987">
            <v>0.46875</v>
          </cell>
        </row>
        <row r="4988">
          <cell r="M4988" t="str">
            <v>388901</v>
          </cell>
          <cell r="N4988">
            <v>1</v>
          </cell>
        </row>
        <row r="4989">
          <cell r="M4989">
            <v>0</v>
          </cell>
          <cell r="N4989">
            <v>0</v>
          </cell>
        </row>
        <row r="4990">
          <cell r="M4990">
            <v>0</v>
          </cell>
          <cell r="N4990">
            <v>0</v>
          </cell>
        </row>
        <row r="4991">
          <cell r="M4991">
            <v>0</v>
          </cell>
          <cell r="N4991">
            <v>0</v>
          </cell>
        </row>
        <row r="4992">
          <cell r="M4992">
            <v>0</v>
          </cell>
          <cell r="N4992">
            <v>0</v>
          </cell>
        </row>
        <row r="4993">
          <cell r="M4993" t="str">
            <v>389001</v>
          </cell>
          <cell r="N4993">
            <v>0.5</v>
          </cell>
        </row>
        <row r="4994">
          <cell r="M4994" t="str">
            <v>389001</v>
          </cell>
          <cell r="N4994">
            <v>0.5</v>
          </cell>
        </row>
        <row r="4995">
          <cell r="M4995" t="str">
            <v>389001</v>
          </cell>
          <cell r="N4995">
            <v>1</v>
          </cell>
        </row>
        <row r="4996">
          <cell r="M4996" t="str">
            <v>389001</v>
          </cell>
          <cell r="N4996">
            <v>0.5</v>
          </cell>
        </row>
        <row r="4997">
          <cell r="M4997" t="str">
            <v>389001</v>
          </cell>
          <cell r="N4997">
            <v>0.5</v>
          </cell>
        </row>
        <row r="4998">
          <cell r="M4998" t="str">
            <v>389002</v>
          </cell>
          <cell r="N4998">
            <v>0.5</v>
          </cell>
        </row>
        <row r="4999">
          <cell r="M4999" t="str">
            <v>389002</v>
          </cell>
          <cell r="N4999">
            <v>0.5</v>
          </cell>
        </row>
        <row r="5000">
          <cell r="M5000" t="str">
            <v>389002</v>
          </cell>
          <cell r="N5000">
            <v>0.5</v>
          </cell>
        </row>
        <row r="5001">
          <cell r="M5001" t="str">
            <v>389002</v>
          </cell>
          <cell r="N5001">
            <v>0.5</v>
          </cell>
        </row>
        <row r="5002">
          <cell r="M5002" t="str">
            <v>389002</v>
          </cell>
          <cell r="N5002">
            <v>1</v>
          </cell>
        </row>
        <row r="5003">
          <cell r="M5003" t="str">
            <v>389002</v>
          </cell>
          <cell r="N5003">
            <v>0.5</v>
          </cell>
        </row>
        <row r="5004">
          <cell r="M5004" t="str">
            <v>389002</v>
          </cell>
          <cell r="N5004">
            <v>0.5</v>
          </cell>
        </row>
        <row r="5005">
          <cell r="M5005" t="str">
            <v>389002</v>
          </cell>
          <cell r="N5005">
            <v>0.5</v>
          </cell>
        </row>
        <row r="5006">
          <cell r="M5006" t="str">
            <v>389002</v>
          </cell>
          <cell r="N5006">
            <v>0.5</v>
          </cell>
        </row>
        <row r="5007">
          <cell r="M5007" t="str">
            <v>389002</v>
          </cell>
          <cell r="N5007">
            <v>1</v>
          </cell>
        </row>
        <row r="5008">
          <cell r="M5008" t="str">
            <v>389605</v>
          </cell>
          <cell r="N5008">
            <v>5.0137999999999997E-3</v>
          </cell>
        </row>
        <row r="5009">
          <cell r="M5009" t="str">
            <v>389605</v>
          </cell>
          <cell r="N5009">
            <v>5.0137999999999997E-3</v>
          </cell>
        </row>
        <row r="5010">
          <cell r="M5010" t="str">
            <v>389605</v>
          </cell>
          <cell r="N5010">
            <v>5.0137999999999997E-3</v>
          </cell>
        </row>
        <row r="5011">
          <cell r="M5011" t="str">
            <v>389605</v>
          </cell>
          <cell r="N5011">
            <v>1</v>
          </cell>
        </row>
        <row r="5012">
          <cell r="M5012">
            <v>0</v>
          </cell>
          <cell r="N5012">
            <v>0</v>
          </cell>
        </row>
        <row r="5013">
          <cell r="M5013" t="str">
            <v>389901</v>
          </cell>
          <cell r="N5013">
            <v>0.51457799999999998</v>
          </cell>
        </row>
        <row r="5014">
          <cell r="M5014" t="str">
            <v>389901</v>
          </cell>
          <cell r="N5014">
            <v>0.51457799999999998</v>
          </cell>
        </row>
        <row r="5015">
          <cell r="M5015" t="str">
            <v>389901</v>
          </cell>
          <cell r="N5015">
            <v>0.51457799999999998</v>
          </cell>
        </row>
        <row r="5016">
          <cell r="M5016" t="str">
            <v>389901</v>
          </cell>
          <cell r="N5016">
            <v>0.51457799999999998</v>
          </cell>
        </row>
        <row r="5017">
          <cell r="M5017">
            <v>0</v>
          </cell>
          <cell r="N5017">
            <v>0</v>
          </cell>
        </row>
        <row r="5018">
          <cell r="M5018">
            <v>0</v>
          </cell>
          <cell r="N5018">
            <v>0</v>
          </cell>
        </row>
        <row r="5019">
          <cell r="M5019">
            <v>0</v>
          </cell>
          <cell r="N5019">
            <v>0</v>
          </cell>
        </row>
        <row r="5020">
          <cell r="M5020">
            <v>0</v>
          </cell>
          <cell r="N5020">
            <v>0</v>
          </cell>
        </row>
        <row r="5021">
          <cell r="M5021">
            <v>0</v>
          </cell>
          <cell r="N5021">
            <v>0</v>
          </cell>
        </row>
        <row r="5022">
          <cell r="M5022" t="str">
            <v>389902</v>
          </cell>
          <cell r="N5022">
            <v>0.51457799999999998</v>
          </cell>
        </row>
        <row r="5023">
          <cell r="M5023">
            <v>0</v>
          </cell>
          <cell r="N5023">
            <v>0</v>
          </cell>
        </row>
        <row r="5024">
          <cell r="M5024">
            <v>0</v>
          </cell>
          <cell r="N5024">
            <v>0</v>
          </cell>
        </row>
        <row r="5025">
          <cell r="M5025">
            <v>0</v>
          </cell>
          <cell r="N5025">
            <v>0</v>
          </cell>
        </row>
        <row r="5026">
          <cell r="M5026">
            <v>0</v>
          </cell>
          <cell r="N5026">
            <v>0</v>
          </cell>
        </row>
        <row r="5027">
          <cell r="M5027">
            <v>0</v>
          </cell>
          <cell r="N5027">
            <v>0</v>
          </cell>
        </row>
        <row r="5028">
          <cell r="M5028" t="str">
            <v>390001</v>
          </cell>
          <cell r="N5028">
            <v>1</v>
          </cell>
        </row>
        <row r="5029">
          <cell r="M5029" t="str">
            <v>390002</v>
          </cell>
          <cell r="N5029">
            <v>0.51457799999999998</v>
          </cell>
        </row>
        <row r="5030">
          <cell r="M5030" t="str">
            <v>390002</v>
          </cell>
          <cell r="N5030">
            <v>0.51457799999999998</v>
          </cell>
        </row>
        <row r="5031">
          <cell r="M5031" t="str">
            <v>390101</v>
          </cell>
          <cell r="N5031">
            <v>0.9375</v>
          </cell>
        </row>
        <row r="5032">
          <cell r="M5032" t="str">
            <v>390101</v>
          </cell>
          <cell r="N5032">
            <v>0.9375</v>
          </cell>
        </row>
        <row r="5033">
          <cell r="M5033" t="str">
            <v>390101</v>
          </cell>
          <cell r="N5033">
            <v>0.9375</v>
          </cell>
        </row>
        <row r="5034">
          <cell r="M5034" t="str">
            <v>390101</v>
          </cell>
          <cell r="N5034">
            <v>0.9375</v>
          </cell>
        </row>
        <row r="5035">
          <cell r="M5035" t="str">
            <v>390101</v>
          </cell>
          <cell r="N5035">
            <v>0.9375</v>
          </cell>
        </row>
        <row r="5036">
          <cell r="M5036" t="str">
            <v>390101</v>
          </cell>
          <cell r="N5036">
            <v>0.9375</v>
          </cell>
        </row>
        <row r="5037">
          <cell r="M5037" t="str">
            <v>390101</v>
          </cell>
          <cell r="N5037">
            <v>0.9375</v>
          </cell>
        </row>
        <row r="5038">
          <cell r="M5038" t="str">
            <v>390101</v>
          </cell>
          <cell r="N5038">
            <v>1</v>
          </cell>
        </row>
        <row r="5039">
          <cell r="M5039" t="str">
            <v>390101</v>
          </cell>
          <cell r="N5039">
            <v>1</v>
          </cell>
        </row>
        <row r="5040">
          <cell r="M5040">
            <v>0</v>
          </cell>
          <cell r="N5040">
            <v>0</v>
          </cell>
        </row>
        <row r="5041">
          <cell r="M5041" t="str">
            <v>390301</v>
          </cell>
          <cell r="N5041">
            <v>1</v>
          </cell>
        </row>
        <row r="5042">
          <cell r="M5042">
            <v>0</v>
          </cell>
          <cell r="N5042">
            <v>0</v>
          </cell>
        </row>
        <row r="5043">
          <cell r="M5043" t="str">
            <v>390401</v>
          </cell>
          <cell r="N5043">
            <v>1</v>
          </cell>
        </row>
        <row r="5044">
          <cell r="M5044">
            <v>0</v>
          </cell>
          <cell r="N5044">
            <v>0</v>
          </cell>
        </row>
        <row r="5045">
          <cell r="M5045" t="str">
            <v>390401</v>
          </cell>
          <cell r="N5045">
            <v>1</v>
          </cell>
        </row>
        <row r="5046">
          <cell r="M5046" t="str">
            <v>391301</v>
          </cell>
          <cell r="N5046">
            <v>1</v>
          </cell>
        </row>
        <row r="5047">
          <cell r="M5047" t="str">
            <v>391401</v>
          </cell>
          <cell r="N5047">
            <v>1</v>
          </cell>
        </row>
        <row r="5048">
          <cell r="M5048" t="str">
            <v>391501</v>
          </cell>
          <cell r="N5048">
            <v>1</v>
          </cell>
        </row>
        <row r="5049">
          <cell r="M5049" t="str">
            <v>391601</v>
          </cell>
          <cell r="N5049">
            <v>1</v>
          </cell>
        </row>
        <row r="5050">
          <cell r="M5050" t="str">
            <v>392401</v>
          </cell>
          <cell r="N5050">
            <v>1</v>
          </cell>
        </row>
        <row r="5051">
          <cell r="M5051" t="str">
            <v>392401</v>
          </cell>
          <cell r="N5051">
            <v>1</v>
          </cell>
        </row>
        <row r="5052">
          <cell r="M5052" t="str">
            <v>392501</v>
          </cell>
          <cell r="N5052">
            <v>1</v>
          </cell>
        </row>
        <row r="5053">
          <cell r="M5053" t="str">
            <v>392601</v>
          </cell>
          <cell r="N5053">
            <v>1</v>
          </cell>
        </row>
        <row r="5054">
          <cell r="M5054" t="str">
            <v>392701</v>
          </cell>
          <cell r="N5054">
            <v>1</v>
          </cell>
        </row>
        <row r="5055">
          <cell r="M5055" t="str">
            <v>392801</v>
          </cell>
          <cell r="N5055">
            <v>1</v>
          </cell>
        </row>
        <row r="5056">
          <cell r="M5056" t="str">
            <v>392901</v>
          </cell>
          <cell r="N5056">
            <v>1</v>
          </cell>
        </row>
        <row r="5057">
          <cell r="M5057" t="str">
            <v>392901</v>
          </cell>
          <cell r="N5057">
            <v>1</v>
          </cell>
        </row>
        <row r="5058">
          <cell r="M5058" t="str">
            <v>392902</v>
          </cell>
          <cell r="N5058">
            <v>0.51457799999999998</v>
          </cell>
        </row>
        <row r="5059">
          <cell r="M5059">
            <v>0</v>
          </cell>
          <cell r="N5059">
            <v>0</v>
          </cell>
        </row>
        <row r="5060">
          <cell r="M5060">
            <v>0</v>
          </cell>
          <cell r="N5060">
            <v>0</v>
          </cell>
        </row>
        <row r="5061">
          <cell r="M5061">
            <v>0</v>
          </cell>
          <cell r="N5061">
            <v>0</v>
          </cell>
        </row>
        <row r="5062">
          <cell r="M5062" t="str">
            <v>393001</v>
          </cell>
          <cell r="N5062">
            <v>0.385934</v>
          </cell>
        </row>
        <row r="5063">
          <cell r="M5063" t="str">
            <v>393001</v>
          </cell>
          <cell r="N5063">
            <v>0.385934</v>
          </cell>
        </row>
        <row r="5064">
          <cell r="M5064" t="str">
            <v>393001</v>
          </cell>
          <cell r="N5064">
            <v>0.385934</v>
          </cell>
        </row>
        <row r="5065">
          <cell r="M5065" t="str">
            <v>393001</v>
          </cell>
          <cell r="N5065">
            <v>0.385934</v>
          </cell>
        </row>
        <row r="5066">
          <cell r="M5066" t="str">
            <v>393001</v>
          </cell>
          <cell r="N5066">
            <v>0.385934</v>
          </cell>
        </row>
        <row r="5067">
          <cell r="M5067" t="str">
            <v>393001</v>
          </cell>
          <cell r="N5067">
            <v>0.385934</v>
          </cell>
        </row>
        <row r="5068">
          <cell r="M5068" t="str">
            <v>393001</v>
          </cell>
          <cell r="N5068">
            <v>1</v>
          </cell>
        </row>
        <row r="5069">
          <cell r="M5069">
            <v>0</v>
          </cell>
          <cell r="N5069">
            <v>0</v>
          </cell>
        </row>
        <row r="5070">
          <cell r="M5070" t="str">
            <v>393101</v>
          </cell>
          <cell r="N5070">
            <v>0.385934</v>
          </cell>
        </row>
        <row r="5071">
          <cell r="M5071" t="str">
            <v>393101</v>
          </cell>
          <cell r="N5071">
            <v>0.385934</v>
          </cell>
        </row>
        <row r="5072">
          <cell r="M5072" t="str">
            <v>393101</v>
          </cell>
          <cell r="N5072">
            <v>0.385934</v>
          </cell>
        </row>
        <row r="5073">
          <cell r="M5073" t="str">
            <v>393101</v>
          </cell>
          <cell r="N5073">
            <v>0.385934</v>
          </cell>
        </row>
        <row r="5074">
          <cell r="M5074" t="str">
            <v>393101</v>
          </cell>
          <cell r="N5074">
            <v>0.385934</v>
          </cell>
        </row>
        <row r="5075">
          <cell r="M5075" t="str">
            <v>393101</v>
          </cell>
          <cell r="N5075">
            <v>0.385934</v>
          </cell>
        </row>
        <row r="5076">
          <cell r="M5076" t="str">
            <v>393101</v>
          </cell>
          <cell r="N5076">
            <v>1</v>
          </cell>
        </row>
        <row r="5077">
          <cell r="M5077">
            <v>0</v>
          </cell>
          <cell r="N5077">
            <v>0</v>
          </cell>
        </row>
        <row r="5078">
          <cell r="M5078" t="str">
            <v>393201</v>
          </cell>
          <cell r="N5078">
            <v>0.37864100000000001</v>
          </cell>
        </row>
        <row r="5079">
          <cell r="M5079" t="str">
            <v>393201</v>
          </cell>
          <cell r="N5079">
            <v>0.37864100000000001</v>
          </cell>
        </row>
        <row r="5080">
          <cell r="M5080" t="str">
            <v>393201</v>
          </cell>
          <cell r="N5080">
            <v>0.37864100000000001</v>
          </cell>
        </row>
        <row r="5081">
          <cell r="M5081" t="str">
            <v>393201</v>
          </cell>
          <cell r="N5081">
            <v>0.37864100000000001</v>
          </cell>
        </row>
        <row r="5082">
          <cell r="M5082" t="str">
            <v>393201</v>
          </cell>
          <cell r="N5082">
            <v>0.37864100000000001</v>
          </cell>
        </row>
        <row r="5083">
          <cell r="M5083" t="str">
            <v>393201</v>
          </cell>
          <cell r="N5083">
            <v>0.37864100000000001</v>
          </cell>
        </row>
        <row r="5084">
          <cell r="M5084" t="str">
            <v>393201</v>
          </cell>
          <cell r="N5084">
            <v>1</v>
          </cell>
        </row>
        <row r="5085">
          <cell r="M5085">
            <v>0</v>
          </cell>
          <cell r="N5085">
            <v>0</v>
          </cell>
        </row>
        <row r="5086">
          <cell r="M5086" t="str">
            <v>394001</v>
          </cell>
          <cell r="N5086">
            <v>0.12864400000000001</v>
          </cell>
        </row>
        <row r="5087">
          <cell r="M5087">
            <v>0</v>
          </cell>
          <cell r="N5087">
            <v>0</v>
          </cell>
        </row>
        <row r="5088">
          <cell r="M5088">
            <v>0</v>
          </cell>
          <cell r="N5088">
            <v>0</v>
          </cell>
        </row>
        <row r="5089">
          <cell r="M5089">
            <v>0</v>
          </cell>
          <cell r="N5089">
            <v>0</v>
          </cell>
        </row>
        <row r="5090">
          <cell r="M5090" t="str">
            <v>394002</v>
          </cell>
          <cell r="N5090">
            <v>0.12864439999999999</v>
          </cell>
        </row>
        <row r="5091">
          <cell r="M5091" t="str">
            <v>394002</v>
          </cell>
          <cell r="N5091">
            <v>0.12864439999999999</v>
          </cell>
        </row>
        <row r="5092">
          <cell r="M5092" t="str">
            <v>394002</v>
          </cell>
          <cell r="N5092">
            <v>0.12864439999999999</v>
          </cell>
        </row>
        <row r="5093">
          <cell r="M5093" t="str">
            <v>394002</v>
          </cell>
          <cell r="N5093">
            <v>0.12864439999999999</v>
          </cell>
        </row>
        <row r="5094">
          <cell r="M5094" t="str">
            <v>394101</v>
          </cell>
          <cell r="N5094">
            <v>0.12864439999999999</v>
          </cell>
        </row>
        <row r="5095">
          <cell r="M5095" t="str">
            <v>394101</v>
          </cell>
          <cell r="N5095">
            <v>0.12864439999999999</v>
          </cell>
        </row>
        <row r="5096">
          <cell r="M5096" t="str">
            <v>394101</v>
          </cell>
          <cell r="N5096">
            <v>0.12864439999999999</v>
          </cell>
        </row>
        <row r="5097">
          <cell r="M5097" t="str">
            <v>394101</v>
          </cell>
          <cell r="N5097">
            <v>0.12864439999999999</v>
          </cell>
        </row>
        <row r="5098">
          <cell r="M5098" t="str">
            <v>394101</v>
          </cell>
          <cell r="N5098">
            <v>0.12864439999999999</v>
          </cell>
        </row>
        <row r="5099">
          <cell r="M5099" t="str">
            <v>394101</v>
          </cell>
          <cell r="N5099">
            <v>0.12864439999999999</v>
          </cell>
        </row>
        <row r="5100">
          <cell r="M5100" t="str">
            <v>394102</v>
          </cell>
          <cell r="N5100">
            <v>0.12864439999999999</v>
          </cell>
        </row>
        <row r="5101">
          <cell r="M5101" t="str">
            <v>394102</v>
          </cell>
          <cell r="N5101">
            <v>0.12864439999999999</v>
          </cell>
        </row>
        <row r="5102">
          <cell r="M5102" t="str">
            <v>394102</v>
          </cell>
          <cell r="N5102">
            <v>0.12864439999999999</v>
          </cell>
        </row>
        <row r="5103">
          <cell r="M5103" t="str">
            <v>394201</v>
          </cell>
          <cell r="N5103">
            <v>1</v>
          </cell>
        </row>
        <row r="5104">
          <cell r="M5104" t="str">
            <v>394301</v>
          </cell>
          <cell r="N5104">
            <v>1</v>
          </cell>
        </row>
        <row r="5105">
          <cell r="M5105" t="str">
            <v>394501</v>
          </cell>
          <cell r="N5105">
            <v>0.18554689999999999</v>
          </cell>
        </row>
        <row r="5106">
          <cell r="M5106" t="str">
            <v>394501</v>
          </cell>
          <cell r="N5106">
            <v>0.18554689999999999</v>
          </cell>
        </row>
        <row r="5107">
          <cell r="M5107" t="str">
            <v>394501</v>
          </cell>
          <cell r="N5107">
            <v>1</v>
          </cell>
        </row>
        <row r="5108">
          <cell r="M5108" t="str">
            <v>394501</v>
          </cell>
          <cell r="N5108">
            <v>1</v>
          </cell>
        </row>
        <row r="5109">
          <cell r="M5109" t="str">
            <v>394502</v>
          </cell>
          <cell r="N5109">
            <v>3.7067999999999997E-2</v>
          </cell>
        </row>
        <row r="5110">
          <cell r="M5110" t="str">
            <v>394502</v>
          </cell>
          <cell r="N5110">
            <v>3.7067999999999997E-2</v>
          </cell>
        </row>
        <row r="5111">
          <cell r="M5111" t="str">
            <v>394601</v>
          </cell>
          <cell r="N5111">
            <v>0.12864400000000001</v>
          </cell>
        </row>
        <row r="5112">
          <cell r="M5112" t="str">
            <v>394601</v>
          </cell>
          <cell r="N5112">
            <v>0.12864400000000001</v>
          </cell>
        </row>
        <row r="5113">
          <cell r="M5113" t="str">
            <v>394601</v>
          </cell>
          <cell r="N5113">
            <v>0.12864400000000001</v>
          </cell>
        </row>
        <row r="5114">
          <cell r="M5114" t="str">
            <v>394601</v>
          </cell>
          <cell r="N5114">
            <v>0.12864400000000001</v>
          </cell>
        </row>
        <row r="5115">
          <cell r="M5115" t="str">
            <v>394601</v>
          </cell>
          <cell r="N5115">
            <v>0.12864400000000001</v>
          </cell>
        </row>
        <row r="5116">
          <cell r="M5116" t="str">
            <v>394601</v>
          </cell>
          <cell r="N5116">
            <v>1</v>
          </cell>
        </row>
        <row r="5117">
          <cell r="M5117" t="str">
            <v>394801</v>
          </cell>
          <cell r="N5117">
            <v>0.25728899999999999</v>
          </cell>
        </row>
        <row r="5118">
          <cell r="M5118" t="str">
            <v>394801</v>
          </cell>
          <cell r="N5118">
            <v>0.25728899999999999</v>
          </cell>
        </row>
        <row r="5119">
          <cell r="M5119" t="str">
            <v>394801</v>
          </cell>
          <cell r="N5119">
            <v>0.25728899999999999</v>
          </cell>
        </row>
        <row r="5120">
          <cell r="M5120" t="str">
            <v>394801</v>
          </cell>
          <cell r="N5120">
            <v>0.25728899999999999</v>
          </cell>
        </row>
        <row r="5121">
          <cell r="M5121" t="str">
            <v>394801</v>
          </cell>
          <cell r="N5121">
            <v>0.25728899999999999</v>
          </cell>
        </row>
        <row r="5122">
          <cell r="M5122" t="str">
            <v>394801</v>
          </cell>
          <cell r="N5122">
            <v>1</v>
          </cell>
        </row>
        <row r="5123">
          <cell r="M5123" t="str">
            <v>394801</v>
          </cell>
          <cell r="N5123">
            <v>1</v>
          </cell>
        </row>
        <row r="5124">
          <cell r="M5124" t="str">
            <v>394802</v>
          </cell>
          <cell r="N5124">
            <v>0.25728899999999999</v>
          </cell>
        </row>
        <row r="5125">
          <cell r="M5125" t="str">
            <v>394802</v>
          </cell>
          <cell r="N5125">
            <v>0.25728899999999999</v>
          </cell>
        </row>
        <row r="5126">
          <cell r="M5126" t="str">
            <v>394802</v>
          </cell>
          <cell r="N5126">
            <v>0.25728899999999999</v>
          </cell>
        </row>
        <row r="5127">
          <cell r="M5127" t="str">
            <v>394802</v>
          </cell>
          <cell r="N5127">
            <v>0.25728899999999999</v>
          </cell>
        </row>
        <row r="5128">
          <cell r="M5128" t="str">
            <v>394802</v>
          </cell>
          <cell r="N5128">
            <v>0.25728899999999999</v>
          </cell>
        </row>
        <row r="5129">
          <cell r="M5129" t="str">
            <v>394802</v>
          </cell>
          <cell r="N5129">
            <v>1</v>
          </cell>
        </row>
        <row r="5130">
          <cell r="M5130" t="str">
            <v>394802</v>
          </cell>
          <cell r="N5130">
            <v>1</v>
          </cell>
        </row>
        <row r="5131">
          <cell r="M5131" t="str">
            <v>395009</v>
          </cell>
          <cell r="N5131">
            <v>0.4042</v>
          </cell>
        </row>
        <row r="5132">
          <cell r="M5132" t="str">
            <v>395009</v>
          </cell>
          <cell r="N5132">
            <v>0.4042</v>
          </cell>
        </row>
        <row r="5133">
          <cell r="M5133" t="str">
            <v>395009</v>
          </cell>
          <cell r="N5133">
            <v>0.4042</v>
          </cell>
        </row>
        <row r="5134">
          <cell r="M5134" t="str">
            <v>395009</v>
          </cell>
          <cell r="N5134">
            <v>0.4042</v>
          </cell>
        </row>
        <row r="5135">
          <cell r="M5135" t="str">
            <v>395009</v>
          </cell>
          <cell r="N5135">
            <v>0.4042</v>
          </cell>
        </row>
        <row r="5136">
          <cell r="M5136" t="str">
            <v>395009</v>
          </cell>
          <cell r="N5136">
            <v>0.4042</v>
          </cell>
        </row>
        <row r="5137">
          <cell r="M5137" t="str">
            <v>395009</v>
          </cell>
          <cell r="N5137">
            <v>0.4042</v>
          </cell>
        </row>
        <row r="5138">
          <cell r="M5138" t="str">
            <v>395701</v>
          </cell>
          <cell r="N5138">
            <v>0.37864100000000001</v>
          </cell>
        </row>
        <row r="5139">
          <cell r="M5139" t="str">
            <v>395701</v>
          </cell>
          <cell r="N5139">
            <v>0.37864100000000001</v>
          </cell>
        </row>
        <row r="5140">
          <cell r="M5140" t="str">
            <v>395701</v>
          </cell>
          <cell r="N5140">
            <v>0.37864100000000001</v>
          </cell>
        </row>
        <row r="5141">
          <cell r="M5141" t="str">
            <v>395701</v>
          </cell>
          <cell r="N5141">
            <v>1</v>
          </cell>
        </row>
        <row r="5142">
          <cell r="M5142" t="str">
            <v>395701</v>
          </cell>
          <cell r="N5142">
            <v>0.37864100000000001</v>
          </cell>
        </row>
        <row r="5143">
          <cell r="M5143" t="str">
            <v>395701</v>
          </cell>
          <cell r="N5143">
            <v>0.37864100000000001</v>
          </cell>
        </row>
        <row r="5144">
          <cell r="M5144" t="str">
            <v>395701</v>
          </cell>
          <cell r="N5144">
            <v>0.37864100000000001</v>
          </cell>
        </row>
        <row r="5145">
          <cell r="M5145" t="str">
            <v>395701</v>
          </cell>
          <cell r="N5145">
            <v>1</v>
          </cell>
        </row>
        <row r="5146">
          <cell r="M5146" t="str">
            <v>395901</v>
          </cell>
          <cell r="N5146">
            <v>0.5625</v>
          </cell>
        </row>
        <row r="5147">
          <cell r="M5147" t="str">
            <v>395901</v>
          </cell>
          <cell r="N5147">
            <v>0.5625</v>
          </cell>
        </row>
        <row r="5148">
          <cell r="M5148" t="str">
            <v>395901</v>
          </cell>
          <cell r="N5148">
            <v>0.5625</v>
          </cell>
        </row>
        <row r="5149">
          <cell r="M5149" t="str">
            <v>395901</v>
          </cell>
          <cell r="N5149">
            <v>0.5625</v>
          </cell>
        </row>
        <row r="5150">
          <cell r="M5150" t="str">
            <v>395901</v>
          </cell>
          <cell r="N5150">
            <v>0.5625</v>
          </cell>
        </row>
        <row r="5151">
          <cell r="M5151" t="str">
            <v>395901</v>
          </cell>
          <cell r="N5151">
            <v>0.5625</v>
          </cell>
        </row>
        <row r="5152">
          <cell r="M5152" t="str">
            <v>395901</v>
          </cell>
          <cell r="N5152">
            <v>1</v>
          </cell>
        </row>
        <row r="5153">
          <cell r="M5153" t="str">
            <v>396001</v>
          </cell>
          <cell r="N5153">
            <v>0.5625</v>
          </cell>
        </row>
        <row r="5154">
          <cell r="M5154" t="str">
            <v>396001</v>
          </cell>
          <cell r="N5154">
            <v>0.5625</v>
          </cell>
        </row>
        <row r="5155">
          <cell r="M5155" t="str">
            <v>396001</v>
          </cell>
          <cell r="N5155">
            <v>0.5625</v>
          </cell>
        </row>
        <row r="5156">
          <cell r="M5156" t="str">
            <v>396001</v>
          </cell>
          <cell r="N5156">
            <v>0.5625</v>
          </cell>
        </row>
        <row r="5157">
          <cell r="M5157" t="str">
            <v>396001</v>
          </cell>
          <cell r="N5157">
            <v>0.5625</v>
          </cell>
        </row>
        <row r="5158">
          <cell r="M5158" t="str">
            <v>396001</v>
          </cell>
          <cell r="N5158">
            <v>0.5625</v>
          </cell>
        </row>
        <row r="5159">
          <cell r="M5159" t="str">
            <v>396001</v>
          </cell>
          <cell r="N5159">
            <v>1</v>
          </cell>
        </row>
        <row r="5160">
          <cell r="M5160">
            <v>0</v>
          </cell>
          <cell r="N5160">
            <v>0</v>
          </cell>
        </row>
        <row r="5161">
          <cell r="M5161">
            <v>0</v>
          </cell>
          <cell r="N5161">
            <v>0</v>
          </cell>
        </row>
        <row r="5162">
          <cell r="M5162" t="str">
            <v>396801</v>
          </cell>
          <cell r="N5162">
            <v>0.22898640000000001</v>
          </cell>
        </row>
        <row r="5163">
          <cell r="M5163" t="str">
            <v>396901</v>
          </cell>
          <cell r="N5163">
            <v>0.22898640000000001</v>
          </cell>
        </row>
        <row r="5164">
          <cell r="M5164" t="str">
            <v>396901</v>
          </cell>
          <cell r="N5164">
            <v>0.22898640000000001</v>
          </cell>
        </row>
        <row r="5165">
          <cell r="M5165" t="str">
            <v>396901</v>
          </cell>
          <cell r="N5165">
            <v>1</v>
          </cell>
        </row>
        <row r="5166">
          <cell r="M5166">
            <v>0</v>
          </cell>
          <cell r="N5166">
            <v>0</v>
          </cell>
        </row>
        <row r="5167">
          <cell r="M5167" t="str">
            <v>397001</v>
          </cell>
          <cell r="N5167">
            <v>1</v>
          </cell>
        </row>
        <row r="5168">
          <cell r="M5168">
            <v>0</v>
          </cell>
          <cell r="N5168">
            <v>0</v>
          </cell>
        </row>
        <row r="5169">
          <cell r="M5169" t="str">
            <v>397501</v>
          </cell>
          <cell r="N5169">
            <v>6.2547900000000003E-2</v>
          </cell>
        </row>
        <row r="5170">
          <cell r="M5170" t="str">
            <v>397501</v>
          </cell>
          <cell r="N5170">
            <v>6.2547900000000003E-2</v>
          </cell>
        </row>
        <row r="5171">
          <cell r="M5171" t="str">
            <v>397501</v>
          </cell>
          <cell r="N5171">
            <v>6.2547900000000003E-2</v>
          </cell>
        </row>
        <row r="5172">
          <cell r="M5172" t="str">
            <v>397501</v>
          </cell>
          <cell r="N5172">
            <v>6.2547900000000003E-2</v>
          </cell>
        </row>
        <row r="5173">
          <cell r="M5173" t="str">
            <v>397501</v>
          </cell>
          <cell r="N5173">
            <v>6.2547900000000003E-2</v>
          </cell>
        </row>
        <row r="5174">
          <cell r="M5174" t="str">
            <v>397501</v>
          </cell>
          <cell r="N5174">
            <v>6.2547900000000003E-2</v>
          </cell>
        </row>
        <row r="5175">
          <cell r="M5175">
            <v>0</v>
          </cell>
          <cell r="N5175">
            <v>0</v>
          </cell>
        </row>
        <row r="5176">
          <cell r="M5176" t="str">
            <v>399101</v>
          </cell>
          <cell r="N5176">
            <v>0.60828130000000002</v>
          </cell>
        </row>
        <row r="5177">
          <cell r="M5177">
            <v>0</v>
          </cell>
          <cell r="N5177">
            <v>0</v>
          </cell>
        </row>
        <row r="5178">
          <cell r="M5178">
            <v>0</v>
          </cell>
          <cell r="N5178">
            <v>0</v>
          </cell>
        </row>
        <row r="5179">
          <cell r="M5179">
            <v>0</v>
          </cell>
          <cell r="N5179">
            <v>0</v>
          </cell>
        </row>
        <row r="5180">
          <cell r="M5180">
            <v>0</v>
          </cell>
          <cell r="N5180">
            <v>0</v>
          </cell>
        </row>
        <row r="5181">
          <cell r="M5181" t="str">
            <v>399102</v>
          </cell>
          <cell r="N5181">
            <v>0.68100000000000005</v>
          </cell>
        </row>
        <row r="5182">
          <cell r="M5182" t="str">
            <v>399102</v>
          </cell>
          <cell r="N5182">
            <v>0.68100000000000005</v>
          </cell>
        </row>
        <row r="5183">
          <cell r="M5183" t="str">
            <v>399102</v>
          </cell>
          <cell r="N5183">
            <v>0.68100000000000005</v>
          </cell>
        </row>
        <row r="5184">
          <cell r="M5184" t="str">
            <v>399102</v>
          </cell>
          <cell r="N5184">
            <v>0.68100000000000005</v>
          </cell>
        </row>
        <row r="5185">
          <cell r="M5185" t="str">
            <v>399102</v>
          </cell>
          <cell r="N5185">
            <v>0.68100000000000005</v>
          </cell>
        </row>
        <row r="5186">
          <cell r="M5186" t="str">
            <v>399102</v>
          </cell>
          <cell r="N5186">
            <v>0.68100000000000005</v>
          </cell>
        </row>
        <row r="5187">
          <cell r="M5187" t="str">
            <v>399102</v>
          </cell>
          <cell r="N5187">
            <v>1</v>
          </cell>
        </row>
        <row r="5188">
          <cell r="M5188">
            <v>0</v>
          </cell>
          <cell r="N5188">
            <v>0</v>
          </cell>
        </row>
        <row r="5189">
          <cell r="M5189">
            <v>0</v>
          </cell>
          <cell r="N5189">
            <v>0</v>
          </cell>
        </row>
        <row r="5190">
          <cell r="M5190">
            <v>0</v>
          </cell>
          <cell r="N5190">
            <v>0</v>
          </cell>
        </row>
        <row r="5191">
          <cell r="M5191" t="str">
            <v>400101</v>
          </cell>
          <cell r="N5191">
            <v>0.50891200000000003</v>
          </cell>
        </row>
        <row r="5192">
          <cell r="M5192" t="str">
            <v>400101</v>
          </cell>
          <cell r="N5192">
            <v>0.50891200000000003</v>
          </cell>
        </row>
        <row r="5193">
          <cell r="M5193" t="str">
            <v>400101</v>
          </cell>
          <cell r="N5193">
            <v>0.50891200000000003</v>
          </cell>
        </row>
        <row r="5194">
          <cell r="M5194" t="str">
            <v>400101</v>
          </cell>
          <cell r="N5194">
            <v>0.50891200000000003</v>
          </cell>
        </row>
        <row r="5195">
          <cell r="M5195" t="str">
            <v>400101</v>
          </cell>
          <cell r="N5195">
            <v>0.50891200000000003</v>
          </cell>
        </row>
        <row r="5196">
          <cell r="M5196" t="str">
            <v>400101</v>
          </cell>
          <cell r="N5196">
            <v>0.50891200000000003</v>
          </cell>
        </row>
        <row r="5197">
          <cell r="M5197" t="str">
            <v>400101</v>
          </cell>
          <cell r="N5197">
            <v>1</v>
          </cell>
        </row>
        <row r="5198">
          <cell r="M5198" t="str">
            <v>400601</v>
          </cell>
          <cell r="N5198">
            <v>1.34E-2</v>
          </cell>
        </row>
        <row r="5199">
          <cell r="M5199" t="str">
            <v>400601</v>
          </cell>
          <cell r="N5199">
            <v>1.34E-2</v>
          </cell>
        </row>
        <row r="5200">
          <cell r="M5200" t="str">
            <v>400601</v>
          </cell>
          <cell r="N5200">
            <v>1.34E-2</v>
          </cell>
        </row>
        <row r="5201">
          <cell r="M5201" t="str">
            <v>400601</v>
          </cell>
          <cell r="N5201">
            <v>1</v>
          </cell>
        </row>
        <row r="5202">
          <cell r="M5202">
            <v>0</v>
          </cell>
          <cell r="N5202">
            <v>0</v>
          </cell>
        </row>
        <row r="5203">
          <cell r="M5203">
            <v>0</v>
          </cell>
          <cell r="N5203">
            <v>0</v>
          </cell>
        </row>
        <row r="5204">
          <cell r="M5204" t="str">
            <v>400602</v>
          </cell>
          <cell r="N5204">
            <v>0.12839999999999999</v>
          </cell>
        </row>
        <row r="5205">
          <cell r="M5205" t="str">
            <v>400602</v>
          </cell>
          <cell r="N5205">
            <v>0.12839999999999999</v>
          </cell>
        </row>
        <row r="5206">
          <cell r="M5206" t="str">
            <v>400602</v>
          </cell>
          <cell r="N5206">
            <v>0.12839999999999999</v>
          </cell>
        </row>
        <row r="5207">
          <cell r="M5207" t="str">
            <v>400602</v>
          </cell>
          <cell r="N5207">
            <v>1</v>
          </cell>
        </row>
        <row r="5208">
          <cell r="M5208" t="str">
            <v>400801</v>
          </cell>
          <cell r="N5208">
            <v>1</v>
          </cell>
        </row>
        <row r="5209">
          <cell r="M5209" t="str">
            <v>400901</v>
          </cell>
          <cell r="N5209">
            <v>0.25</v>
          </cell>
        </row>
        <row r="5210">
          <cell r="M5210" t="str">
            <v>400901</v>
          </cell>
          <cell r="N5210">
            <v>0.25</v>
          </cell>
        </row>
        <row r="5211">
          <cell r="M5211" t="str">
            <v>400901</v>
          </cell>
          <cell r="N5211">
            <v>0.25</v>
          </cell>
        </row>
        <row r="5212">
          <cell r="M5212" t="str">
            <v>400901</v>
          </cell>
          <cell r="N5212">
            <v>0.25</v>
          </cell>
        </row>
        <row r="5213">
          <cell r="M5213" t="str">
            <v>400901</v>
          </cell>
          <cell r="N5213">
            <v>0.25</v>
          </cell>
        </row>
        <row r="5214">
          <cell r="M5214" t="str">
            <v>401301</v>
          </cell>
          <cell r="N5214">
            <v>0.59259260000000002</v>
          </cell>
        </row>
        <row r="5215">
          <cell r="M5215" t="str">
            <v>401301</v>
          </cell>
          <cell r="N5215">
            <v>0.59259260000000002</v>
          </cell>
        </row>
        <row r="5216">
          <cell r="M5216" t="str">
            <v>401301</v>
          </cell>
          <cell r="N5216">
            <v>0.59259260000000002</v>
          </cell>
        </row>
        <row r="5217">
          <cell r="M5217" t="str">
            <v>401301</v>
          </cell>
          <cell r="N5217">
            <v>0.59259260000000002</v>
          </cell>
        </row>
        <row r="5218">
          <cell r="M5218" t="str">
            <v>401301</v>
          </cell>
          <cell r="N5218">
            <v>0.59259260000000002</v>
          </cell>
        </row>
        <row r="5219">
          <cell r="M5219" t="str">
            <v>401301</v>
          </cell>
          <cell r="N5219">
            <v>0.59259260000000002</v>
          </cell>
        </row>
        <row r="5220">
          <cell r="M5220" t="str">
            <v>401301</v>
          </cell>
          <cell r="N5220">
            <v>1</v>
          </cell>
        </row>
        <row r="5221">
          <cell r="M5221" t="str">
            <v>401701</v>
          </cell>
          <cell r="N5221">
            <v>0.59259260000000002</v>
          </cell>
        </row>
        <row r="5222">
          <cell r="M5222" t="str">
            <v>401701</v>
          </cell>
          <cell r="N5222">
            <v>0.59259260000000002</v>
          </cell>
        </row>
        <row r="5223">
          <cell r="M5223" t="str">
            <v>401701</v>
          </cell>
          <cell r="N5223">
            <v>0.59259260000000002</v>
          </cell>
        </row>
        <row r="5224">
          <cell r="M5224" t="str">
            <v>401701</v>
          </cell>
          <cell r="N5224">
            <v>0.59259260000000002</v>
          </cell>
        </row>
        <row r="5225">
          <cell r="M5225" t="str">
            <v>401701</v>
          </cell>
          <cell r="N5225">
            <v>0.59259260000000002</v>
          </cell>
        </row>
        <row r="5226">
          <cell r="M5226" t="str">
            <v>401701</v>
          </cell>
          <cell r="N5226">
            <v>0.59259260000000002</v>
          </cell>
        </row>
        <row r="5227">
          <cell r="M5227" t="str">
            <v>401701</v>
          </cell>
          <cell r="N5227">
            <v>0.59259260000000002</v>
          </cell>
        </row>
        <row r="5228">
          <cell r="M5228" t="str">
            <v>401701</v>
          </cell>
          <cell r="N5228">
            <v>0.59259260000000002</v>
          </cell>
        </row>
        <row r="5229">
          <cell r="M5229" t="str">
            <v>401701</v>
          </cell>
          <cell r="N5229">
            <v>0.59259260000000002</v>
          </cell>
        </row>
        <row r="5230">
          <cell r="M5230" t="str">
            <v>401701</v>
          </cell>
          <cell r="N5230">
            <v>0.59259260000000002</v>
          </cell>
        </row>
        <row r="5231">
          <cell r="M5231" t="str">
            <v>401701</v>
          </cell>
          <cell r="N5231">
            <v>1</v>
          </cell>
        </row>
        <row r="5232">
          <cell r="M5232" t="str">
            <v>401903</v>
          </cell>
          <cell r="N5232">
            <v>6.2023599999999998E-2</v>
          </cell>
        </row>
        <row r="5233">
          <cell r="M5233" t="str">
            <v>401903</v>
          </cell>
          <cell r="N5233">
            <v>1</v>
          </cell>
        </row>
        <row r="5234">
          <cell r="M5234" t="str">
            <v>402003</v>
          </cell>
          <cell r="N5234">
            <v>6.2023599999999998E-2</v>
          </cell>
        </row>
        <row r="5235">
          <cell r="M5235" t="str">
            <v>402003</v>
          </cell>
          <cell r="N5235">
            <v>1</v>
          </cell>
        </row>
        <row r="5236">
          <cell r="M5236">
            <v>0</v>
          </cell>
          <cell r="N5236">
            <v>0</v>
          </cell>
        </row>
        <row r="5237">
          <cell r="M5237" t="str">
            <v>402103</v>
          </cell>
          <cell r="N5237">
            <v>6.2023599999999998E-2</v>
          </cell>
        </row>
        <row r="5238">
          <cell r="M5238" t="str">
            <v>402103</v>
          </cell>
          <cell r="N5238">
            <v>1</v>
          </cell>
        </row>
        <row r="5239">
          <cell r="M5239" t="str">
            <v>402203</v>
          </cell>
          <cell r="N5239">
            <v>6.2023599999999998E-2</v>
          </cell>
        </row>
        <row r="5240">
          <cell r="M5240" t="str">
            <v>402203</v>
          </cell>
          <cell r="N5240">
            <v>1</v>
          </cell>
        </row>
        <row r="5241">
          <cell r="M5241" t="str">
            <v>402303</v>
          </cell>
          <cell r="N5241">
            <v>6.2023599999999998E-2</v>
          </cell>
        </row>
        <row r="5242">
          <cell r="M5242" t="str">
            <v>402303</v>
          </cell>
          <cell r="N5242">
            <v>1</v>
          </cell>
        </row>
        <row r="5243">
          <cell r="M5243" t="str">
            <v>402403</v>
          </cell>
          <cell r="N5243">
            <v>6.2023599999999998E-2</v>
          </cell>
        </row>
        <row r="5244">
          <cell r="M5244" t="str">
            <v>402403</v>
          </cell>
          <cell r="N5244">
            <v>1</v>
          </cell>
        </row>
        <row r="5245">
          <cell r="M5245" t="str">
            <v>402503</v>
          </cell>
          <cell r="N5245">
            <v>6.2023599999999998E-2</v>
          </cell>
        </row>
        <row r="5246">
          <cell r="M5246" t="str">
            <v>402503</v>
          </cell>
          <cell r="N5246">
            <v>1</v>
          </cell>
        </row>
        <row r="5247">
          <cell r="M5247" t="str">
            <v>402603</v>
          </cell>
          <cell r="N5247">
            <v>6.2023599999999998E-2</v>
          </cell>
        </row>
        <row r="5248">
          <cell r="M5248" t="str">
            <v>402603</v>
          </cell>
          <cell r="N5248">
            <v>1</v>
          </cell>
        </row>
        <row r="5249">
          <cell r="M5249" t="str">
            <v>402703</v>
          </cell>
          <cell r="N5249">
            <v>6.2023599999999998E-2</v>
          </cell>
        </row>
        <row r="5250">
          <cell r="M5250">
            <v>0</v>
          </cell>
          <cell r="N5250">
            <v>0</v>
          </cell>
        </row>
        <row r="5251">
          <cell r="M5251" t="str">
            <v>402703</v>
          </cell>
          <cell r="N5251">
            <v>1</v>
          </cell>
        </row>
        <row r="5252">
          <cell r="M5252" t="str">
            <v>402801</v>
          </cell>
          <cell r="N5252">
            <v>0.9375</v>
          </cell>
        </row>
        <row r="5253">
          <cell r="M5253" t="str">
            <v>402801</v>
          </cell>
          <cell r="N5253">
            <v>0.9375</v>
          </cell>
        </row>
        <row r="5254">
          <cell r="M5254" t="str">
            <v>402801</v>
          </cell>
          <cell r="N5254">
            <v>0.9375</v>
          </cell>
        </row>
        <row r="5255">
          <cell r="M5255" t="str">
            <v>402801</v>
          </cell>
          <cell r="N5255">
            <v>0.9375</v>
          </cell>
        </row>
        <row r="5256">
          <cell r="M5256" t="str">
            <v>402801</v>
          </cell>
          <cell r="N5256">
            <v>0.9375</v>
          </cell>
        </row>
        <row r="5257">
          <cell r="M5257" t="str">
            <v>402801</v>
          </cell>
          <cell r="N5257">
            <v>0.9375</v>
          </cell>
        </row>
        <row r="5258">
          <cell r="M5258" t="str">
            <v>402801</v>
          </cell>
          <cell r="N5258">
            <v>1</v>
          </cell>
        </row>
        <row r="5259">
          <cell r="M5259">
            <v>0</v>
          </cell>
          <cell r="N5259">
            <v>0</v>
          </cell>
        </row>
        <row r="5260">
          <cell r="M5260" t="str">
            <v>402901</v>
          </cell>
          <cell r="N5260">
            <v>0.92264900000000005</v>
          </cell>
        </row>
        <row r="5261">
          <cell r="M5261" t="str">
            <v>402901</v>
          </cell>
          <cell r="N5261">
            <v>0.92264900000000005</v>
          </cell>
        </row>
        <row r="5262">
          <cell r="M5262" t="str">
            <v>402901</v>
          </cell>
          <cell r="N5262">
            <v>0.92264900000000005</v>
          </cell>
        </row>
        <row r="5263">
          <cell r="M5263" t="str">
            <v>402901</v>
          </cell>
          <cell r="N5263">
            <v>0.92264900000000005</v>
          </cell>
        </row>
        <row r="5264">
          <cell r="M5264" t="str">
            <v>402901</v>
          </cell>
          <cell r="N5264">
            <v>0.92264900000000005</v>
          </cell>
        </row>
        <row r="5265">
          <cell r="M5265" t="str">
            <v>402901</v>
          </cell>
          <cell r="N5265">
            <v>0.92264900000000005</v>
          </cell>
        </row>
        <row r="5266">
          <cell r="M5266" t="str">
            <v>402901</v>
          </cell>
          <cell r="N5266">
            <v>1</v>
          </cell>
        </row>
        <row r="5267">
          <cell r="M5267">
            <v>0</v>
          </cell>
          <cell r="N5267">
            <v>0</v>
          </cell>
        </row>
        <row r="5268">
          <cell r="M5268" t="str">
            <v>403001</v>
          </cell>
          <cell r="N5268">
            <v>0.46875</v>
          </cell>
        </row>
        <row r="5269">
          <cell r="M5269" t="str">
            <v>403001</v>
          </cell>
          <cell r="N5269">
            <v>0.46875</v>
          </cell>
        </row>
        <row r="5270">
          <cell r="M5270" t="str">
            <v>403001</v>
          </cell>
          <cell r="N5270">
            <v>0.46875</v>
          </cell>
        </row>
        <row r="5271">
          <cell r="M5271" t="str">
            <v>403001</v>
          </cell>
          <cell r="N5271">
            <v>0.46875</v>
          </cell>
        </row>
        <row r="5272">
          <cell r="M5272" t="str">
            <v>403001</v>
          </cell>
          <cell r="N5272">
            <v>0.46875</v>
          </cell>
        </row>
        <row r="5273">
          <cell r="M5273" t="str">
            <v>403001</v>
          </cell>
          <cell r="N5273">
            <v>0.46875</v>
          </cell>
        </row>
        <row r="5274">
          <cell r="M5274" t="str">
            <v>403001</v>
          </cell>
          <cell r="N5274">
            <v>1</v>
          </cell>
        </row>
        <row r="5275">
          <cell r="M5275" t="str">
            <v>403002</v>
          </cell>
          <cell r="N5275">
            <v>0.46875</v>
          </cell>
        </row>
        <row r="5276">
          <cell r="M5276" t="str">
            <v>403002</v>
          </cell>
          <cell r="N5276">
            <v>0.46875</v>
          </cell>
        </row>
        <row r="5277">
          <cell r="M5277" t="str">
            <v>403002</v>
          </cell>
          <cell r="N5277">
            <v>0.46875</v>
          </cell>
        </row>
        <row r="5278">
          <cell r="M5278" t="str">
            <v>403002</v>
          </cell>
          <cell r="N5278">
            <v>0.46875</v>
          </cell>
        </row>
        <row r="5279">
          <cell r="M5279" t="str">
            <v>403002</v>
          </cell>
          <cell r="N5279">
            <v>1</v>
          </cell>
        </row>
        <row r="5280">
          <cell r="M5280" t="str">
            <v>403101</v>
          </cell>
          <cell r="N5280">
            <v>0.63647169999999997</v>
          </cell>
        </row>
        <row r="5281">
          <cell r="M5281" t="str">
            <v>403101</v>
          </cell>
          <cell r="N5281">
            <v>0.63647169999999997</v>
          </cell>
        </row>
        <row r="5282">
          <cell r="M5282" t="str">
            <v>403101</v>
          </cell>
          <cell r="N5282">
            <v>0.63647169999999997</v>
          </cell>
        </row>
        <row r="5283">
          <cell r="M5283" t="str">
            <v>403101</v>
          </cell>
          <cell r="N5283">
            <v>0.63647169999999997</v>
          </cell>
        </row>
        <row r="5284">
          <cell r="M5284" t="str">
            <v>403101</v>
          </cell>
          <cell r="N5284">
            <v>0.63647169999999997</v>
          </cell>
        </row>
        <row r="5285">
          <cell r="M5285" t="str">
            <v>403101</v>
          </cell>
          <cell r="N5285">
            <v>0.63647169999999997</v>
          </cell>
        </row>
        <row r="5286">
          <cell r="M5286" t="str">
            <v>403101</v>
          </cell>
          <cell r="N5286">
            <v>1</v>
          </cell>
        </row>
        <row r="5287">
          <cell r="M5287" t="str">
            <v>403102</v>
          </cell>
          <cell r="N5287">
            <v>0.63646800000000003</v>
          </cell>
        </row>
        <row r="5288">
          <cell r="M5288" t="str">
            <v>403102</v>
          </cell>
          <cell r="N5288">
            <v>0.63646800000000003</v>
          </cell>
        </row>
        <row r="5289">
          <cell r="M5289" t="str">
            <v>403102</v>
          </cell>
          <cell r="N5289">
            <v>0.63646800000000003</v>
          </cell>
        </row>
        <row r="5290">
          <cell r="M5290" t="str">
            <v>403102</v>
          </cell>
          <cell r="N5290">
            <v>0.63646800000000003</v>
          </cell>
        </row>
        <row r="5291">
          <cell r="M5291" t="str">
            <v>403102</v>
          </cell>
          <cell r="N5291">
            <v>1</v>
          </cell>
        </row>
        <row r="5292">
          <cell r="M5292" t="str">
            <v>403201</v>
          </cell>
          <cell r="N5292">
            <v>0.92264900000000005</v>
          </cell>
        </row>
        <row r="5293">
          <cell r="M5293" t="str">
            <v>403201</v>
          </cell>
          <cell r="N5293">
            <v>0.92264900000000005</v>
          </cell>
        </row>
        <row r="5294">
          <cell r="M5294" t="str">
            <v>403201</v>
          </cell>
          <cell r="N5294">
            <v>0.92264900000000005</v>
          </cell>
        </row>
        <row r="5295">
          <cell r="M5295" t="str">
            <v>403201</v>
          </cell>
          <cell r="N5295">
            <v>0.92264900000000005</v>
          </cell>
        </row>
        <row r="5296">
          <cell r="M5296" t="str">
            <v>403201</v>
          </cell>
          <cell r="N5296">
            <v>0.92264900000000005</v>
          </cell>
        </row>
        <row r="5297">
          <cell r="M5297" t="str">
            <v>403201</v>
          </cell>
          <cell r="N5297">
            <v>0.92264900000000005</v>
          </cell>
        </row>
        <row r="5298">
          <cell r="M5298" t="str">
            <v>403201</v>
          </cell>
          <cell r="N5298">
            <v>1</v>
          </cell>
        </row>
        <row r="5299">
          <cell r="M5299">
            <v>0</v>
          </cell>
          <cell r="N5299">
            <v>0</v>
          </cell>
        </row>
        <row r="5300">
          <cell r="M5300">
            <v>0</v>
          </cell>
          <cell r="N5300">
            <v>0</v>
          </cell>
        </row>
        <row r="5301">
          <cell r="M5301">
            <v>0</v>
          </cell>
          <cell r="N5301">
            <v>0</v>
          </cell>
        </row>
        <row r="5302">
          <cell r="M5302" t="str">
            <v>403301</v>
          </cell>
          <cell r="N5302">
            <v>0.50891200000000003</v>
          </cell>
        </row>
        <row r="5303">
          <cell r="M5303" t="str">
            <v>403301</v>
          </cell>
          <cell r="N5303">
            <v>0.50891200000000003</v>
          </cell>
        </row>
        <row r="5304">
          <cell r="M5304" t="str">
            <v>403301</v>
          </cell>
          <cell r="N5304">
            <v>0.50891200000000003</v>
          </cell>
        </row>
        <row r="5305">
          <cell r="M5305" t="str">
            <v>403301</v>
          </cell>
          <cell r="N5305">
            <v>0.50891200000000003</v>
          </cell>
        </row>
        <row r="5306">
          <cell r="M5306" t="str">
            <v>403301</v>
          </cell>
          <cell r="N5306">
            <v>0.50891200000000003</v>
          </cell>
        </row>
        <row r="5307">
          <cell r="M5307" t="str">
            <v>403301</v>
          </cell>
          <cell r="N5307">
            <v>0.50891200000000003</v>
          </cell>
        </row>
        <row r="5308">
          <cell r="M5308" t="str">
            <v>403301</v>
          </cell>
          <cell r="N5308">
            <v>0.50891200000000003</v>
          </cell>
        </row>
        <row r="5309">
          <cell r="M5309" t="str">
            <v>403302</v>
          </cell>
          <cell r="N5309">
            <v>0.71335249999999994</v>
          </cell>
        </row>
        <row r="5310">
          <cell r="M5310" t="str">
            <v>403302</v>
          </cell>
          <cell r="N5310">
            <v>0.71335249999999994</v>
          </cell>
        </row>
        <row r="5311">
          <cell r="M5311" t="str">
            <v>403302</v>
          </cell>
          <cell r="N5311">
            <v>0.71335249999999994</v>
          </cell>
        </row>
        <row r="5312">
          <cell r="M5312" t="str">
            <v>403302</v>
          </cell>
          <cell r="N5312">
            <v>0.71335249999999994</v>
          </cell>
        </row>
        <row r="5313">
          <cell r="M5313" t="str">
            <v>403302</v>
          </cell>
          <cell r="N5313">
            <v>0.71335249999999994</v>
          </cell>
        </row>
        <row r="5314">
          <cell r="M5314" t="str">
            <v>403302</v>
          </cell>
          <cell r="N5314">
            <v>0.71335249999999994</v>
          </cell>
        </row>
        <row r="5315">
          <cell r="M5315" t="str">
            <v>403302</v>
          </cell>
          <cell r="N5315">
            <v>0.71335249999999994</v>
          </cell>
        </row>
        <row r="5316">
          <cell r="M5316" t="str">
            <v>403302</v>
          </cell>
          <cell r="N5316">
            <v>1</v>
          </cell>
        </row>
        <row r="5317">
          <cell r="M5317" t="str">
            <v>403501</v>
          </cell>
          <cell r="N5317">
            <v>0.19841300000000001</v>
          </cell>
        </row>
        <row r="5318">
          <cell r="M5318" t="str">
            <v>403501</v>
          </cell>
          <cell r="N5318">
            <v>0.19841300000000001</v>
          </cell>
        </row>
        <row r="5319">
          <cell r="M5319" t="str">
            <v>403501</v>
          </cell>
          <cell r="N5319">
            <v>0.19841300000000001</v>
          </cell>
        </row>
        <row r="5320">
          <cell r="M5320" t="str">
            <v>403501</v>
          </cell>
          <cell r="N5320">
            <v>0.19841300000000001</v>
          </cell>
        </row>
        <row r="5321">
          <cell r="M5321" t="str">
            <v>403501</v>
          </cell>
          <cell r="N5321">
            <v>1</v>
          </cell>
        </row>
        <row r="5322">
          <cell r="M5322">
            <v>0</v>
          </cell>
          <cell r="N5322">
            <v>0</v>
          </cell>
        </row>
        <row r="5323">
          <cell r="M5323">
            <v>0</v>
          </cell>
          <cell r="N5323">
            <v>0</v>
          </cell>
        </row>
        <row r="5324">
          <cell r="M5324" t="str">
            <v>403501</v>
          </cell>
          <cell r="N5324">
            <v>1</v>
          </cell>
        </row>
        <row r="5325">
          <cell r="M5325">
            <v>0</v>
          </cell>
          <cell r="N5325">
            <v>0</v>
          </cell>
        </row>
        <row r="5326">
          <cell r="M5326" t="str">
            <v>403502</v>
          </cell>
          <cell r="N5326">
            <v>0.19841300000000001</v>
          </cell>
        </row>
        <row r="5327">
          <cell r="M5327" t="str">
            <v>403502</v>
          </cell>
          <cell r="N5327">
            <v>0.19841300000000001</v>
          </cell>
        </row>
        <row r="5328">
          <cell r="M5328" t="str">
            <v>403502</v>
          </cell>
          <cell r="N5328">
            <v>0.19841300000000001</v>
          </cell>
        </row>
        <row r="5329">
          <cell r="M5329" t="str">
            <v>403502</v>
          </cell>
          <cell r="N5329">
            <v>0.19841300000000001</v>
          </cell>
        </row>
        <row r="5330">
          <cell r="M5330" t="str">
            <v>403502</v>
          </cell>
          <cell r="N5330">
            <v>1</v>
          </cell>
        </row>
        <row r="5331">
          <cell r="M5331">
            <v>0</v>
          </cell>
          <cell r="N5331">
            <v>0</v>
          </cell>
        </row>
        <row r="5332">
          <cell r="M5332">
            <v>0</v>
          </cell>
          <cell r="N5332">
            <v>0</v>
          </cell>
        </row>
        <row r="5333">
          <cell r="M5333" t="str">
            <v>404501</v>
          </cell>
          <cell r="N5333">
            <v>0.59259260000000002</v>
          </cell>
        </row>
        <row r="5334">
          <cell r="M5334" t="str">
            <v>404501</v>
          </cell>
          <cell r="N5334">
            <v>0.59259260000000002</v>
          </cell>
        </row>
        <row r="5335">
          <cell r="M5335" t="str">
            <v>404501</v>
          </cell>
          <cell r="N5335">
            <v>0.59259260000000002</v>
          </cell>
        </row>
        <row r="5336">
          <cell r="M5336" t="str">
            <v>404501</v>
          </cell>
          <cell r="N5336">
            <v>0.59259260000000002</v>
          </cell>
        </row>
        <row r="5337">
          <cell r="M5337" t="str">
            <v>404501</v>
          </cell>
          <cell r="N5337">
            <v>0.59259260000000002</v>
          </cell>
        </row>
        <row r="5338">
          <cell r="M5338" t="str">
            <v>404501</v>
          </cell>
          <cell r="N5338">
            <v>0.59259260000000002</v>
          </cell>
        </row>
        <row r="5339">
          <cell r="M5339" t="str">
            <v>404501</v>
          </cell>
          <cell r="N5339">
            <v>1</v>
          </cell>
        </row>
        <row r="5340">
          <cell r="M5340">
            <v>0</v>
          </cell>
          <cell r="N5340">
            <v>0</v>
          </cell>
        </row>
        <row r="5341">
          <cell r="M5341" t="str">
            <v>404601</v>
          </cell>
          <cell r="N5341">
            <v>0.59259260000000002</v>
          </cell>
        </row>
        <row r="5342">
          <cell r="M5342" t="str">
            <v>404601</v>
          </cell>
          <cell r="N5342">
            <v>0.59259260000000002</v>
          </cell>
        </row>
        <row r="5343">
          <cell r="M5343" t="str">
            <v>404601</v>
          </cell>
          <cell r="N5343">
            <v>0.59259260000000002</v>
          </cell>
        </row>
        <row r="5344">
          <cell r="M5344" t="str">
            <v>404601</v>
          </cell>
          <cell r="N5344">
            <v>0.59259260000000002</v>
          </cell>
        </row>
        <row r="5345">
          <cell r="M5345" t="str">
            <v>404601</v>
          </cell>
          <cell r="N5345">
            <v>0.59259260000000002</v>
          </cell>
        </row>
        <row r="5346">
          <cell r="M5346" t="str">
            <v>404601</v>
          </cell>
          <cell r="N5346">
            <v>0.59259260000000002</v>
          </cell>
        </row>
        <row r="5347">
          <cell r="M5347" t="str">
            <v>404601</v>
          </cell>
          <cell r="N5347">
            <v>1</v>
          </cell>
        </row>
        <row r="5348">
          <cell r="M5348">
            <v>0</v>
          </cell>
          <cell r="N5348">
            <v>0</v>
          </cell>
        </row>
        <row r="5349">
          <cell r="M5349">
            <v>0</v>
          </cell>
          <cell r="N5349">
            <v>0</v>
          </cell>
        </row>
        <row r="5350">
          <cell r="M5350" t="str">
            <v>404601</v>
          </cell>
          <cell r="N5350">
            <v>1</v>
          </cell>
        </row>
        <row r="5351">
          <cell r="M5351" t="str">
            <v>404701</v>
          </cell>
          <cell r="N5351">
            <v>0.59259260000000002</v>
          </cell>
        </row>
        <row r="5352">
          <cell r="M5352" t="str">
            <v>404701</v>
          </cell>
          <cell r="N5352">
            <v>0.59259260000000002</v>
          </cell>
        </row>
        <row r="5353">
          <cell r="M5353" t="str">
            <v>404701</v>
          </cell>
          <cell r="N5353">
            <v>0.59259260000000002</v>
          </cell>
        </row>
        <row r="5354">
          <cell r="M5354" t="str">
            <v>404701</v>
          </cell>
          <cell r="N5354">
            <v>0.59259260000000002</v>
          </cell>
        </row>
        <row r="5355">
          <cell r="M5355" t="str">
            <v>404701</v>
          </cell>
          <cell r="N5355">
            <v>0.59259260000000002</v>
          </cell>
        </row>
        <row r="5356">
          <cell r="M5356" t="str">
            <v>404701</v>
          </cell>
          <cell r="N5356">
            <v>0.59259260000000002</v>
          </cell>
        </row>
        <row r="5357">
          <cell r="M5357" t="str">
            <v>404701</v>
          </cell>
          <cell r="N5357">
            <v>0.59259260000000002</v>
          </cell>
        </row>
        <row r="5358">
          <cell r="M5358" t="str">
            <v>404701</v>
          </cell>
          <cell r="N5358">
            <v>1</v>
          </cell>
        </row>
        <row r="5359">
          <cell r="M5359" t="str">
            <v>404801</v>
          </cell>
          <cell r="N5359">
            <v>0.59259260000000002</v>
          </cell>
        </row>
        <row r="5360">
          <cell r="M5360" t="str">
            <v>404801</v>
          </cell>
          <cell r="N5360">
            <v>0.59259260000000002</v>
          </cell>
        </row>
        <row r="5361">
          <cell r="M5361" t="str">
            <v>404801</v>
          </cell>
          <cell r="N5361">
            <v>0.59259260000000002</v>
          </cell>
        </row>
        <row r="5362">
          <cell r="M5362" t="str">
            <v>404801</v>
          </cell>
          <cell r="N5362">
            <v>0.59259260000000002</v>
          </cell>
        </row>
        <row r="5363">
          <cell r="M5363" t="str">
            <v>404801</v>
          </cell>
          <cell r="N5363">
            <v>0.59259260000000002</v>
          </cell>
        </row>
        <row r="5364">
          <cell r="M5364" t="str">
            <v>404801</v>
          </cell>
          <cell r="N5364">
            <v>0.59259260000000002</v>
          </cell>
        </row>
        <row r="5365">
          <cell r="M5365" t="str">
            <v>404801</v>
          </cell>
          <cell r="N5365">
            <v>0.59259260000000002</v>
          </cell>
        </row>
        <row r="5366">
          <cell r="M5366" t="str">
            <v>404801</v>
          </cell>
          <cell r="N5366">
            <v>1</v>
          </cell>
        </row>
        <row r="5367">
          <cell r="M5367" t="str">
            <v>404901</v>
          </cell>
          <cell r="N5367">
            <v>0.5</v>
          </cell>
        </row>
        <row r="5368">
          <cell r="M5368" t="str">
            <v>404901</v>
          </cell>
          <cell r="N5368">
            <v>0.5</v>
          </cell>
        </row>
        <row r="5369">
          <cell r="M5369" t="str">
            <v>404901</v>
          </cell>
          <cell r="N5369">
            <v>0.5</v>
          </cell>
        </row>
        <row r="5370">
          <cell r="M5370" t="str">
            <v>404901</v>
          </cell>
          <cell r="N5370">
            <v>0.5</v>
          </cell>
        </row>
        <row r="5371">
          <cell r="M5371" t="str">
            <v>404901</v>
          </cell>
          <cell r="N5371">
            <v>0.5</v>
          </cell>
        </row>
        <row r="5372">
          <cell r="M5372" t="str">
            <v>404901</v>
          </cell>
          <cell r="N5372">
            <v>0.5</v>
          </cell>
        </row>
        <row r="5373">
          <cell r="M5373" t="str">
            <v>404901</v>
          </cell>
          <cell r="N5373">
            <v>1</v>
          </cell>
        </row>
        <row r="5374">
          <cell r="M5374">
            <v>0</v>
          </cell>
          <cell r="N5374">
            <v>0</v>
          </cell>
        </row>
        <row r="5375">
          <cell r="M5375">
            <v>0</v>
          </cell>
          <cell r="N5375">
            <v>0</v>
          </cell>
        </row>
        <row r="5376">
          <cell r="M5376">
            <v>0</v>
          </cell>
          <cell r="N5376">
            <v>0</v>
          </cell>
        </row>
        <row r="5377">
          <cell r="M5377" t="str">
            <v>404902</v>
          </cell>
          <cell r="N5377">
            <v>0.5</v>
          </cell>
        </row>
        <row r="5378">
          <cell r="M5378">
            <v>0</v>
          </cell>
          <cell r="N5378">
            <v>0</v>
          </cell>
        </row>
        <row r="5379">
          <cell r="M5379">
            <v>0</v>
          </cell>
          <cell r="N5379">
            <v>0</v>
          </cell>
        </row>
        <row r="5380">
          <cell r="M5380">
            <v>0</v>
          </cell>
          <cell r="N5380">
            <v>0</v>
          </cell>
        </row>
        <row r="5381">
          <cell r="M5381">
            <v>0</v>
          </cell>
          <cell r="N5381">
            <v>0</v>
          </cell>
        </row>
        <row r="5382">
          <cell r="M5382" t="str">
            <v>404902</v>
          </cell>
          <cell r="N5382">
            <v>1</v>
          </cell>
        </row>
        <row r="5383">
          <cell r="M5383">
            <v>0</v>
          </cell>
          <cell r="N5383">
            <v>0</v>
          </cell>
        </row>
        <row r="5384">
          <cell r="M5384" t="str">
            <v>405001</v>
          </cell>
          <cell r="N5384">
            <v>1</v>
          </cell>
        </row>
        <row r="5385">
          <cell r="M5385" t="str">
            <v>405002</v>
          </cell>
          <cell r="N5385">
            <v>0.51457799999999998</v>
          </cell>
        </row>
        <row r="5386">
          <cell r="M5386" t="str">
            <v>405002</v>
          </cell>
          <cell r="N5386">
            <v>0.51457799999999998</v>
          </cell>
        </row>
        <row r="5387">
          <cell r="M5387" t="str">
            <v>405002</v>
          </cell>
          <cell r="N5387">
            <v>0.51457799999999998</v>
          </cell>
        </row>
        <row r="5388">
          <cell r="M5388" t="str">
            <v>405002</v>
          </cell>
          <cell r="N5388">
            <v>0.51457799999999998</v>
          </cell>
        </row>
        <row r="5389">
          <cell r="M5389" t="str">
            <v>405002</v>
          </cell>
          <cell r="N5389">
            <v>0.51457799999999998</v>
          </cell>
        </row>
        <row r="5390">
          <cell r="M5390" t="str">
            <v>405101</v>
          </cell>
          <cell r="N5390">
            <v>7.1995999999999996E-3</v>
          </cell>
        </row>
        <row r="5391">
          <cell r="M5391" t="str">
            <v>405101</v>
          </cell>
          <cell r="N5391">
            <v>7.1995999999999996E-3</v>
          </cell>
        </row>
        <row r="5392">
          <cell r="M5392" t="str">
            <v>405101</v>
          </cell>
          <cell r="N5392">
            <v>7.1995999999999996E-3</v>
          </cell>
        </row>
        <row r="5393">
          <cell r="M5393" t="str">
            <v>405101</v>
          </cell>
          <cell r="N5393">
            <v>7.1995999999999996E-3</v>
          </cell>
        </row>
        <row r="5394">
          <cell r="M5394" t="str">
            <v>405101</v>
          </cell>
          <cell r="N5394">
            <v>7.1995999999999996E-3</v>
          </cell>
        </row>
        <row r="5395">
          <cell r="M5395" t="str">
            <v>405101</v>
          </cell>
          <cell r="N5395">
            <v>7.1995999999999996E-3</v>
          </cell>
        </row>
        <row r="5396">
          <cell r="M5396" t="str">
            <v>405201</v>
          </cell>
          <cell r="N5396">
            <v>7.1995999999999996E-3</v>
          </cell>
        </row>
        <row r="5397">
          <cell r="M5397" t="str">
            <v>405201</v>
          </cell>
          <cell r="N5397">
            <v>7.1995999999999996E-3</v>
          </cell>
        </row>
        <row r="5398">
          <cell r="M5398" t="str">
            <v>405201</v>
          </cell>
          <cell r="N5398">
            <v>7.1995999999999996E-3</v>
          </cell>
        </row>
        <row r="5399">
          <cell r="M5399" t="str">
            <v>405201</v>
          </cell>
          <cell r="N5399">
            <v>7.1995999999999996E-3</v>
          </cell>
        </row>
        <row r="5400">
          <cell r="M5400" t="str">
            <v>405201</v>
          </cell>
          <cell r="N5400">
            <v>7.1995999999999996E-3</v>
          </cell>
        </row>
        <row r="5401">
          <cell r="M5401" t="str">
            <v>405201</v>
          </cell>
          <cell r="N5401">
            <v>7.1995999999999996E-3</v>
          </cell>
        </row>
        <row r="5402">
          <cell r="M5402" t="str">
            <v>405201</v>
          </cell>
          <cell r="N5402">
            <v>7.1995999999999996E-3</v>
          </cell>
        </row>
        <row r="5403">
          <cell r="M5403">
            <v>0</v>
          </cell>
          <cell r="N5403">
            <v>0</v>
          </cell>
        </row>
        <row r="5404">
          <cell r="M5404" t="str">
            <v>405402</v>
          </cell>
          <cell r="N5404">
            <v>9.4007499999999994E-2</v>
          </cell>
        </row>
        <row r="5405">
          <cell r="M5405">
            <v>0</v>
          </cell>
          <cell r="N5405">
            <v>0</v>
          </cell>
        </row>
        <row r="5406">
          <cell r="M5406" t="str">
            <v>405403</v>
          </cell>
          <cell r="N5406">
            <v>6.2023599999999998E-2</v>
          </cell>
        </row>
        <row r="5407">
          <cell r="M5407" t="str">
            <v>405403</v>
          </cell>
          <cell r="N5407">
            <v>1</v>
          </cell>
        </row>
        <row r="5408">
          <cell r="M5408" t="str">
            <v>405502</v>
          </cell>
          <cell r="N5408">
            <v>9.4007499999999994E-2</v>
          </cell>
        </row>
        <row r="5409">
          <cell r="M5409" t="str">
            <v>405502</v>
          </cell>
          <cell r="N5409">
            <v>9.4007499999999994E-2</v>
          </cell>
        </row>
        <row r="5410">
          <cell r="M5410" t="str">
            <v>405502</v>
          </cell>
          <cell r="N5410">
            <v>9.4007499999999994E-2</v>
          </cell>
        </row>
        <row r="5411">
          <cell r="M5411" t="str">
            <v>405502</v>
          </cell>
          <cell r="N5411">
            <v>9.4007499999999994E-2</v>
          </cell>
        </row>
        <row r="5412">
          <cell r="M5412">
            <v>0</v>
          </cell>
          <cell r="N5412">
            <v>0</v>
          </cell>
        </row>
        <row r="5413">
          <cell r="M5413">
            <v>0</v>
          </cell>
          <cell r="N5413">
            <v>0</v>
          </cell>
        </row>
        <row r="5414">
          <cell r="M5414" t="str">
            <v>405503</v>
          </cell>
          <cell r="N5414">
            <v>6.2023599999999998E-2</v>
          </cell>
        </row>
        <row r="5415">
          <cell r="M5415" t="str">
            <v>405503</v>
          </cell>
          <cell r="N5415">
            <v>1</v>
          </cell>
        </row>
        <row r="5416">
          <cell r="M5416" t="str">
            <v>405602</v>
          </cell>
          <cell r="N5416">
            <v>9.4007499999999994E-2</v>
          </cell>
        </row>
        <row r="5417">
          <cell r="M5417" t="str">
            <v>405603</v>
          </cell>
          <cell r="N5417">
            <v>6.2023599999999998E-2</v>
          </cell>
        </row>
        <row r="5418">
          <cell r="M5418">
            <v>0</v>
          </cell>
          <cell r="N5418">
            <v>0</v>
          </cell>
        </row>
        <row r="5419">
          <cell r="M5419" t="str">
            <v>405603</v>
          </cell>
          <cell r="N5419">
            <v>1</v>
          </cell>
        </row>
        <row r="5420">
          <cell r="M5420" t="str">
            <v>405702</v>
          </cell>
          <cell r="N5420">
            <v>9.4007499999999994E-2</v>
          </cell>
        </row>
        <row r="5421">
          <cell r="M5421" t="str">
            <v>405703</v>
          </cell>
          <cell r="N5421">
            <v>6.2023599999999998E-2</v>
          </cell>
        </row>
        <row r="5422">
          <cell r="M5422">
            <v>0</v>
          </cell>
          <cell r="N5422">
            <v>0</v>
          </cell>
        </row>
        <row r="5423">
          <cell r="M5423">
            <v>0</v>
          </cell>
          <cell r="N5423">
            <v>0</v>
          </cell>
        </row>
        <row r="5424">
          <cell r="M5424">
            <v>0</v>
          </cell>
          <cell r="N5424">
            <v>0</v>
          </cell>
        </row>
        <row r="5425">
          <cell r="M5425">
            <v>0</v>
          </cell>
          <cell r="N5425">
            <v>0</v>
          </cell>
        </row>
        <row r="5426">
          <cell r="M5426" t="str">
            <v>406001</v>
          </cell>
          <cell r="N5426">
            <v>0.59259260000000002</v>
          </cell>
        </row>
        <row r="5427">
          <cell r="M5427">
            <v>0</v>
          </cell>
          <cell r="N5427">
            <v>0</v>
          </cell>
        </row>
        <row r="5428">
          <cell r="M5428">
            <v>0</v>
          </cell>
          <cell r="N5428">
            <v>0</v>
          </cell>
        </row>
        <row r="5429">
          <cell r="M5429" t="str">
            <v>406101</v>
          </cell>
          <cell r="N5429">
            <v>0.59259260000000002</v>
          </cell>
        </row>
        <row r="5430">
          <cell r="M5430" t="str">
            <v>406101</v>
          </cell>
          <cell r="N5430">
            <v>0.59259260000000002</v>
          </cell>
        </row>
        <row r="5431">
          <cell r="M5431" t="str">
            <v>406101</v>
          </cell>
          <cell r="N5431">
            <v>0.59259260000000002</v>
          </cell>
        </row>
        <row r="5432">
          <cell r="M5432" t="str">
            <v>406101</v>
          </cell>
          <cell r="N5432">
            <v>0.59259260000000002</v>
          </cell>
        </row>
        <row r="5433">
          <cell r="M5433" t="str">
            <v>406101</v>
          </cell>
          <cell r="N5433">
            <v>0.59259260000000002</v>
          </cell>
        </row>
        <row r="5434">
          <cell r="M5434" t="str">
            <v>406101</v>
          </cell>
          <cell r="N5434">
            <v>0.59259260000000002</v>
          </cell>
        </row>
        <row r="5435">
          <cell r="M5435" t="str">
            <v>406101</v>
          </cell>
          <cell r="N5435">
            <v>0.59259260000000002</v>
          </cell>
        </row>
        <row r="5436">
          <cell r="M5436" t="str">
            <v>406101</v>
          </cell>
          <cell r="N5436">
            <v>1</v>
          </cell>
        </row>
        <row r="5437">
          <cell r="M5437" t="str">
            <v>406201</v>
          </cell>
          <cell r="N5437">
            <v>0.59259260000000002</v>
          </cell>
        </row>
        <row r="5438">
          <cell r="M5438" t="str">
            <v>406201</v>
          </cell>
          <cell r="N5438">
            <v>0.59259260000000002</v>
          </cell>
        </row>
        <row r="5439">
          <cell r="M5439" t="str">
            <v>406201</v>
          </cell>
          <cell r="N5439">
            <v>0.59259260000000002</v>
          </cell>
        </row>
        <row r="5440">
          <cell r="M5440" t="str">
            <v>406201</v>
          </cell>
          <cell r="N5440">
            <v>0.59259260000000002</v>
          </cell>
        </row>
        <row r="5441">
          <cell r="M5441" t="str">
            <v>406201</v>
          </cell>
          <cell r="N5441">
            <v>0.59259260000000002</v>
          </cell>
        </row>
        <row r="5442">
          <cell r="M5442" t="str">
            <v>406201</v>
          </cell>
          <cell r="N5442">
            <v>0.59259260000000002</v>
          </cell>
        </row>
        <row r="5443">
          <cell r="M5443" t="str">
            <v>406201</v>
          </cell>
          <cell r="N5443">
            <v>1</v>
          </cell>
        </row>
        <row r="5444">
          <cell r="M5444">
            <v>0</v>
          </cell>
          <cell r="N5444">
            <v>0</v>
          </cell>
        </row>
        <row r="5445">
          <cell r="M5445">
            <v>0</v>
          </cell>
          <cell r="N5445">
            <v>0</v>
          </cell>
        </row>
        <row r="5446">
          <cell r="M5446" t="str">
            <v>406201</v>
          </cell>
          <cell r="N5446">
            <v>1</v>
          </cell>
        </row>
        <row r="5447">
          <cell r="M5447" t="str">
            <v>406301</v>
          </cell>
          <cell r="N5447">
            <v>0.46875</v>
          </cell>
        </row>
        <row r="5448">
          <cell r="M5448" t="str">
            <v>406301</v>
          </cell>
          <cell r="N5448">
            <v>0.46875</v>
          </cell>
        </row>
        <row r="5449">
          <cell r="M5449" t="str">
            <v>406301</v>
          </cell>
          <cell r="N5449">
            <v>0.46875</v>
          </cell>
        </row>
        <row r="5450">
          <cell r="M5450" t="str">
            <v>406301</v>
          </cell>
          <cell r="N5450">
            <v>0.46875</v>
          </cell>
        </row>
        <row r="5451">
          <cell r="M5451" t="str">
            <v>406301</v>
          </cell>
          <cell r="N5451">
            <v>0.46875</v>
          </cell>
        </row>
        <row r="5452">
          <cell r="M5452" t="str">
            <v>406301</v>
          </cell>
          <cell r="N5452">
            <v>0.46875</v>
          </cell>
        </row>
        <row r="5453">
          <cell r="M5453" t="str">
            <v>406301</v>
          </cell>
          <cell r="N5453">
            <v>0.46875</v>
          </cell>
        </row>
        <row r="5454">
          <cell r="M5454" t="str">
            <v>406301</v>
          </cell>
          <cell r="N5454">
            <v>0.46875</v>
          </cell>
        </row>
        <row r="5455">
          <cell r="M5455" t="str">
            <v>406301</v>
          </cell>
          <cell r="N5455">
            <v>0.46875</v>
          </cell>
        </row>
        <row r="5456">
          <cell r="M5456" t="str">
            <v>406301</v>
          </cell>
          <cell r="N5456">
            <v>1</v>
          </cell>
        </row>
        <row r="5457">
          <cell r="M5457" t="str">
            <v>406301</v>
          </cell>
          <cell r="N5457">
            <v>1</v>
          </cell>
        </row>
        <row r="5458">
          <cell r="M5458" t="str">
            <v>406401</v>
          </cell>
          <cell r="N5458">
            <v>1</v>
          </cell>
        </row>
        <row r="5459">
          <cell r="M5459" t="str">
            <v>406503</v>
          </cell>
          <cell r="N5459">
            <v>6.2023599999999998E-2</v>
          </cell>
        </row>
        <row r="5460">
          <cell r="M5460" t="str">
            <v>406503</v>
          </cell>
          <cell r="N5460">
            <v>6.2023599999999998E-2</v>
          </cell>
        </row>
        <row r="5461">
          <cell r="M5461" t="str">
            <v>406503</v>
          </cell>
          <cell r="N5461">
            <v>6.2023599999999998E-2</v>
          </cell>
        </row>
        <row r="5462">
          <cell r="M5462" t="str">
            <v>406503</v>
          </cell>
          <cell r="N5462">
            <v>6.2023599999999998E-2</v>
          </cell>
        </row>
        <row r="5463">
          <cell r="M5463" t="str">
            <v>406503</v>
          </cell>
          <cell r="N5463">
            <v>6.2023599999999998E-2</v>
          </cell>
        </row>
        <row r="5464">
          <cell r="M5464" t="str">
            <v>406503</v>
          </cell>
          <cell r="N5464">
            <v>6.2023599999999998E-2</v>
          </cell>
        </row>
        <row r="5465">
          <cell r="M5465" t="str">
            <v>406603</v>
          </cell>
          <cell r="N5465">
            <v>3.1011799999999999E-2</v>
          </cell>
        </row>
        <row r="5466">
          <cell r="M5466" t="str">
            <v>406603</v>
          </cell>
          <cell r="N5466">
            <v>1</v>
          </cell>
        </row>
        <row r="5467">
          <cell r="M5467" t="str">
            <v>406703</v>
          </cell>
          <cell r="N5467">
            <v>6.2023599999999998E-2</v>
          </cell>
        </row>
        <row r="5468">
          <cell r="M5468">
            <v>0</v>
          </cell>
          <cell r="N5468">
            <v>0</v>
          </cell>
        </row>
        <row r="5469">
          <cell r="M5469" t="str">
            <v>406703</v>
          </cell>
          <cell r="N5469">
            <v>1</v>
          </cell>
        </row>
        <row r="5470">
          <cell r="M5470" t="str">
            <v>406803</v>
          </cell>
          <cell r="N5470">
            <v>6.2023599999999998E-2</v>
          </cell>
        </row>
        <row r="5471">
          <cell r="M5471" t="str">
            <v>406803</v>
          </cell>
          <cell r="N5471">
            <v>1</v>
          </cell>
        </row>
        <row r="5472">
          <cell r="M5472" t="str">
            <v>406903</v>
          </cell>
          <cell r="N5472">
            <v>6.2023599999999998E-2</v>
          </cell>
        </row>
        <row r="5473">
          <cell r="M5473" t="str">
            <v>406903</v>
          </cell>
          <cell r="N5473">
            <v>6.2023599999999998E-2</v>
          </cell>
        </row>
        <row r="5474">
          <cell r="M5474" t="str">
            <v>406903</v>
          </cell>
          <cell r="N5474">
            <v>6.2023599999999998E-2</v>
          </cell>
        </row>
        <row r="5475">
          <cell r="M5475" t="str">
            <v>406903</v>
          </cell>
          <cell r="N5475">
            <v>6.2023599999999998E-2</v>
          </cell>
        </row>
        <row r="5476">
          <cell r="M5476" t="str">
            <v>406903</v>
          </cell>
          <cell r="N5476">
            <v>6.2023599999999998E-2</v>
          </cell>
        </row>
        <row r="5477">
          <cell r="M5477" t="str">
            <v>406903</v>
          </cell>
          <cell r="N5477">
            <v>6.2023599999999998E-2</v>
          </cell>
        </row>
        <row r="5478">
          <cell r="M5478" t="str">
            <v>407003</v>
          </cell>
          <cell r="N5478">
            <v>6.2023599999999998E-2</v>
          </cell>
        </row>
        <row r="5479">
          <cell r="M5479" t="str">
            <v>407003</v>
          </cell>
          <cell r="N5479">
            <v>1</v>
          </cell>
        </row>
        <row r="5480">
          <cell r="M5480" t="str">
            <v>407101</v>
          </cell>
          <cell r="N5480">
            <v>0.19839999999999999</v>
          </cell>
        </row>
        <row r="5481">
          <cell r="M5481" t="str">
            <v>407101</v>
          </cell>
          <cell r="N5481">
            <v>0.19839999999999999</v>
          </cell>
        </row>
        <row r="5482">
          <cell r="M5482" t="str">
            <v>407101</v>
          </cell>
          <cell r="N5482">
            <v>1</v>
          </cell>
        </row>
        <row r="5483">
          <cell r="M5483" t="str">
            <v>407102</v>
          </cell>
          <cell r="N5483">
            <v>0.19839999999999999</v>
          </cell>
        </row>
        <row r="5484">
          <cell r="M5484" t="str">
            <v>407102</v>
          </cell>
          <cell r="N5484">
            <v>0.19839999999999999</v>
          </cell>
        </row>
        <row r="5485">
          <cell r="M5485" t="str">
            <v>407102</v>
          </cell>
          <cell r="N5485">
            <v>1</v>
          </cell>
        </row>
        <row r="5486">
          <cell r="M5486" t="str">
            <v>407201</v>
          </cell>
          <cell r="N5486">
            <v>0.19839999999999999</v>
          </cell>
        </row>
        <row r="5487">
          <cell r="M5487" t="str">
            <v>407201</v>
          </cell>
          <cell r="N5487">
            <v>0.19839999999999999</v>
          </cell>
        </row>
        <row r="5488">
          <cell r="M5488" t="str">
            <v>407201</v>
          </cell>
          <cell r="N5488">
            <v>0.19839999999999999</v>
          </cell>
        </row>
        <row r="5489">
          <cell r="M5489" t="str">
            <v>407201</v>
          </cell>
          <cell r="N5489">
            <v>0.19839999999999999</v>
          </cell>
        </row>
        <row r="5490">
          <cell r="M5490" t="str">
            <v>407201</v>
          </cell>
          <cell r="N5490">
            <v>1</v>
          </cell>
        </row>
        <row r="5491">
          <cell r="M5491">
            <v>0</v>
          </cell>
          <cell r="N5491">
            <v>0</v>
          </cell>
        </row>
        <row r="5492">
          <cell r="M5492">
            <v>0</v>
          </cell>
          <cell r="N5492">
            <v>0</v>
          </cell>
        </row>
        <row r="5493">
          <cell r="M5493" t="str">
            <v>407202</v>
          </cell>
          <cell r="N5493">
            <v>0.19839999999999999</v>
          </cell>
        </row>
        <row r="5494">
          <cell r="M5494" t="str">
            <v>407202</v>
          </cell>
          <cell r="N5494">
            <v>1</v>
          </cell>
        </row>
        <row r="5495">
          <cell r="M5495" t="str">
            <v>407301</v>
          </cell>
          <cell r="N5495">
            <v>0.15625</v>
          </cell>
        </row>
        <row r="5496">
          <cell r="M5496" t="str">
            <v>407301</v>
          </cell>
          <cell r="N5496">
            <v>0.15625</v>
          </cell>
        </row>
        <row r="5497">
          <cell r="M5497" t="str">
            <v>407301</v>
          </cell>
          <cell r="N5497">
            <v>0.15625</v>
          </cell>
        </row>
        <row r="5498">
          <cell r="M5498" t="str">
            <v>407301</v>
          </cell>
          <cell r="N5498">
            <v>1</v>
          </cell>
        </row>
        <row r="5499">
          <cell r="M5499" t="str">
            <v>407301</v>
          </cell>
          <cell r="N5499">
            <v>1</v>
          </cell>
        </row>
        <row r="5500">
          <cell r="M5500">
            <v>0</v>
          </cell>
          <cell r="N5500">
            <v>0</v>
          </cell>
        </row>
        <row r="5501">
          <cell r="M5501" t="str">
            <v>407302</v>
          </cell>
          <cell r="N5501">
            <v>0.117967</v>
          </cell>
        </row>
        <row r="5502">
          <cell r="M5502" t="str">
            <v>407401</v>
          </cell>
          <cell r="N5502">
            <v>0.22222220000000001</v>
          </cell>
        </row>
        <row r="5503">
          <cell r="M5503" t="str">
            <v>407401</v>
          </cell>
          <cell r="N5503">
            <v>0.22222220000000001</v>
          </cell>
        </row>
        <row r="5504">
          <cell r="M5504" t="str">
            <v>407401</v>
          </cell>
          <cell r="N5504">
            <v>0.22222220000000001</v>
          </cell>
        </row>
        <row r="5505">
          <cell r="M5505" t="str">
            <v>407401</v>
          </cell>
          <cell r="N5505">
            <v>0.22222220000000001</v>
          </cell>
        </row>
        <row r="5506">
          <cell r="M5506" t="str">
            <v>407401</v>
          </cell>
          <cell r="N5506">
            <v>1</v>
          </cell>
        </row>
        <row r="5507">
          <cell r="M5507">
            <v>0</v>
          </cell>
          <cell r="N5507">
            <v>0</v>
          </cell>
        </row>
        <row r="5508">
          <cell r="M5508">
            <v>0</v>
          </cell>
          <cell r="N5508">
            <v>0</v>
          </cell>
        </row>
        <row r="5509">
          <cell r="M5509" t="str">
            <v>407401</v>
          </cell>
          <cell r="N5509">
            <v>1</v>
          </cell>
        </row>
        <row r="5510">
          <cell r="M5510">
            <v>0</v>
          </cell>
          <cell r="N5510">
            <v>0</v>
          </cell>
        </row>
        <row r="5511">
          <cell r="M5511">
            <v>0</v>
          </cell>
          <cell r="N5511">
            <v>0</v>
          </cell>
        </row>
        <row r="5512">
          <cell r="M5512" t="str">
            <v>407501</v>
          </cell>
          <cell r="N5512">
            <v>0.9375</v>
          </cell>
        </row>
        <row r="5513">
          <cell r="M5513" t="str">
            <v>407501</v>
          </cell>
          <cell r="N5513">
            <v>0.9375</v>
          </cell>
        </row>
        <row r="5514">
          <cell r="M5514" t="str">
            <v>407501</v>
          </cell>
          <cell r="N5514">
            <v>0.9375</v>
          </cell>
        </row>
        <row r="5515">
          <cell r="M5515" t="str">
            <v>407501</v>
          </cell>
          <cell r="N5515">
            <v>0.9375</v>
          </cell>
        </row>
        <row r="5516">
          <cell r="M5516" t="str">
            <v>407501</v>
          </cell>
          <cell r="N5516">
            <v>0.9375</v>
          </cell>
        </row>
        <row r="5517">
          <cell r="M5517" t="str">
            <v>407501</v>
          </cell>
          <cell r="N5517">
            <v>0.9375</v>
          </cell>
        </row>
        <row r="5518">
          <cell r="M5518" t="str">
            <v>407501</v>
          </cell>
          <cell r="N5518">
            <v>1</v>
          </cell>
        </row>
        <row r="5519">
          <cell r="M5519" t="str">
            <v>407601</v>
          </cell>
          <cell r="N5519">
            <v>1</v>
          </cell>
        </row>
        <row r="5520">
          <cell r="M5520" t="str">
            <v>408101</v>
          </cell>
          <cell r="N5520">
            <v>6.2547900000000003E-2</v>
          </cell>
        </row>
        <row r="5521">
          <cell r="M5521" t="str">
            <v>408101</v>
          </cell>
          <cell r="N5521">
            <v>6.2547900000000003E-2</v>
          </cell>
        </row>
        <row r="5522">
          <cell r="M5522" t="str">
            <v>408101</v>
          </cell>
          <cell r="N5522">
            <v>6.2547900000000003E-2</v>
          </cell>
        </row>
        <row r="5523">
          <cell r="M5523" t="str">
            <v>408101</v>
          </cell>
          <cell r="N5523">
            <v>6.2547900000000003E-2</v>
          </cell>
        </row>
        <row r="5524">
          <cell r="M5524" t="str">
            <v>408101</v>
          </cell>
          <cell r="N5524">
            <v>6.2547900000000003E-2</v>
          </cell>
        </row>
        <row r="5525">
          <cell r="M5525" t="str">
            <v>408101</v>
          </cell>
          <cell r="N5525">
            <v>6.2547900000000003E-2</v>
          </cell>
        </row>
        <row r="5526">
          <cell r="M5526">
            <v>0</v>
          </cell>
          <cell r="N5526">
            <v>0</v>
          </cell>
        </row>
        <row r="5527">
          <cell r="M5527" t="str">
            <v>408201</v>
          </cell>
          <cell r="N5527">
            <v>0.51457799999999998</v>
          </cell>
        </row>
        <row r="5528">
          <cell r="M5528">
            <v>0</v>
          </cell>
          <cell r="N5528">
            <v>0</v>
          </cell>
        </row>
        <row r="5529">
          <cell r="M5529">
            <v>0</v>
          </cell>
          <cell r="N5529">
            <v>0</v>
          </cell>
        </row>
        <row r="5530">
          <cell r="M5530">
            <v>0</v>
          </cell>
          <cell r="N5530">
            <v>0</v>
          </cell>
        </row>
        <row r="5531">
          <cell r="M5531">
            <v>0</v>
          </cell>
          <cell r="N5531">
            <v>0</v>
          </cell>
        </row>
        <row r="5532">
          <cell r="M5532" t="str">
            <v>408202</v>
          </cell>
          <cell r="N5532">
            <v>1</v>
          </cell>
        </row>
        <row r="5533">
          <cell r="M5533" t="str">
            <v>408301</v>
          </cell>
          <cell r="N5533">
            <v>0.63647169999999997</v>
          </cell>
        </row>
        <row r="5534">
          <cell r="M5534" t="str">
            <v>408301</v>
          </cell>
          <cell r="N5534">
            <v>0.63647169999999997</v>
          </cell>
        </row>
        <row r="5535">
          <cell r="M5535" t="str">
            <v>408301</v>
          </cell>
          <cell r="N5535">
            <v>0.63647169999999997</v>
          </cell>
        </row>
        <row r="5536">
          <cell r="M5536" t="str">
            <v>408301</v>
          </cell>
          <cell r="N5536">
            <v>0.63647169999999997</v>
          </cell>
        </row>
        <row r="5537">
          <cell r="M5537" t="str">
            <v>408301</v>
          </cell>
          <cell r="N5537">
            <v>0.63647169999999997</v>
          </cell>
        </row>
        <row r="5538">
          <cell r="M5538" t="str">
            <v>408301</v>
          </cell>
          <cell r="N5538">
            <v>0.63647169999999997</v>
          </cell>
        </row>
        <row r="5539">
          <cell r="M5539" t="str">
            <v>408301</v>
          </cell>
          <cell r="N5539">
            <v>1</v>
          </cell>
        </row>
        <row r="5540">
          <cell r="M5540" t="str">
            <v>408701</v>
          </cell>
          <cell r="N5540">
            <v>0.25728899999999999</v>
          </cell>
        </row>
        <row r="5541">
          <cell r="M5541" t="str">
            <v>408701</v>
          </cell>
          <cell r="N5541">
            <v>0.25728899999999999</v>
          </cell>
        </row>
        <row r="5542">
          <cell r="M5542" t="str">
            <v>408701</v>
          </cell>
          <cell r="N5542">
            <v>0.25728899999999999</v>
          </cell>
        </row>
        <row r="5543">
          <cell r="M5543" t="str">
            <v>408701</v>
          </cell>
          <cell r="N5543">
            <v>1</v>
          </cell>
        </row>
        <row r="5544">
          <cell r="M5544" t="str">
            <v>408701</v>
          </cell>
          <cell r="N5544">
            <v>0.25728899999999999</v>
          </cell>
        </row>
        <row r="5545">
          <cell r="M5545" t="str">
            <v>408701</v>
          </cell>
          <cell r="N5545">
            <v>0.25728899999999999</v>
          </cell>
        </row>
        <row r="5546">
          <cell r="M5546" t="str">
            <v>408916</v>
          </cell>
          <cell r="N5546">
            <v>0.5</v>
          </cell>
        </row>
        <row r="5547">
          <cell r="M5547" t="str">
            <v>408916</v>
          </cell>
          <cell r="N5547">
            <v>0.5</v>
          </cell>
        </row>
        <row r="5548">
          <cell r="M5548" t="str">
            <v>408916</v>
          </cell>
          <cell r="N5548">
            <v>1</v>
          </cell>
        </row>
        <row r="5549">
          <cell r="M5549" t="str">
            <v>409001</v>
          </cell>
          <cell r="N5549">
            <v>0.49419999999999997</v>
          </cell>
        </row>
        <row r="5550">
          <cell r="M5550" t="str">
            <v>409001</v>
          </cell>
          <cell r="N5550">
            <v>0.49419999999999997</v>
          </cell>
        </row>
        <row r="5551">
          <cell r="M5551" t="str">
            <v>409001</v>
          </cell>
          <cell r="N5551">
            <v>0.49419999999999997</v>
          </cell>
        </row>
        <row r="5552">
          <cell r="M5552" t="str">
            <v>409001</v>
          </cell>
          <cell r="N5552">
            <v>0.49419999999999997</v>
          </cell>
        </row>
        <row r="5553">
          <cell r="M5553" t="str">
            <v>409001</v>
          </cell>
          <cell r="N5553">
            <v>0.49419999999999997</v>
          </cell>
        </row>
        <row r="5554">
          <cell r="M5554" t="str">
            <v>409001</v>
          </cell>
          <cell r="N5554">
            <v>0.49419999999999997</v>
          </cell>
        </row>
        <row r="5555">
          <cell r="M5555" t="str">
            <v>409001</v>
          </cell>
          <cell r="N5555">
            <v>1</v>
          </cell>
        </row>
        <row r="5556">
          <cell r="M5556" t="str">
            <v>409007</v>
          </cell>
          <cell r="N5556">
            <v>0.49419999999999997</v>
          </cell>
        </row>
        <row r="5557">
          <cell r="M5557" t="str">
            <v>409007</v>
          </cell>
          <cell r="N5557">
            <v>0.49419999999999997</v>
          </cell>
        </row>
        <row r="5558">
          <cell r="M5558" t="str">
            <v>409007</v>
          </cell>
          <cell r="N5558">
            <v>0.49419999999999997</v>
          </cell>
        </row>
        <row r="5559">
          <cell r="M5559" t="str">
            <v>409007</v>
          </cell>
          <cell r="N5559">
            <v>0.49419999999999997</v>
          </cell>
        </row>
        <row r="5560">
          <cell r="M5560" t="str">
            <v>409007</v>
          </cell>
          <cell r="N5560">
            <v>1</v>
          </cell>
        </row>
        <row r="5561">
          <cell r="M5561" t="str">
            <v>409101</v>
          </cell>
          <cell r="N5561">
            <v>0.49419999999999997</v>
          </cell>
        </row>
        <row r="5562">
          <cell r="M5562" t="str">
            <v>409101</v>
          </cell>
          <cell r="N5562">
            <v>0.49419999999999997</v>
          </cell>
        </row>
        <row r="5563">
          <cell r="M5563" t="str">
            <v>409101</v>
          </cell>
          <cell r="N5563">
            <v>0.49419999999999997</v>
          </cell>
        </row>
        <row r="5564">
          <cell r="M5564" t="str">
            <v>409101</v>
          </cell>
          <cell r="N5564">
            <v>0.49419999999999997</v>
          </cell>
        </row>
        <row r="5565">
          <cell r="M5565" t="str">
            <v>409101</v>
          </cell>
          <cell r="N5565">
            <v>0.49419999999999997</v>
          </cell>
        </row>
        <row r="5566">
          <cell r="M5566" t="str">
            <v>409101</v>
          </cell>
          <cell r="N5566">
            <v>0.49419999999999997</v>
          </cell>
        </row>
        <row r="5567">
          <cell r="M5567" t="str">
            <v>409101</v>
          </cell>
          <cell r="N5567">
            <v>1</v>
          </cell>
        </row>
        <row r="5568">
          <cell r="M5568" t="str">
            <v>409107</v>
          </cell>
          <cell r="N5568">
            <v>0.49419999999999997</v>
          </cell>
        </row>
        <row r="5569">
          <cell r="M5569" t="str">
            <v>409107</v>
          </cell>
          <cell r="N5569">
            <v>0.49419999999999997</v>
          </cell>
        </row>
        <row r="5570">
          <cell r="M5570" t="str">
            <v>409107</v>
          </cell>
          <cell r="N5570">
            <v>0.49419999999999997</v>
          </cell>
        </row>
        <row r="5571">
          <cell r="M5571" t="str">
            <v>409107</v>
          </cell>
          <cell r="N5571">
            <v>1</v>
          </cell>
        </row>
        <row r="5572">
          <cell r="M5572" t="str">
            <v>409201</v>
          </cell>
          <cell r="N5572">
            <v>0.49419999999999997</v>
          </cell>
        </row>
        <row r="5573">
          <cell r="M5573" t="str">
            <v>409201</v>
          </cell>
          <cell r="N5573">
            <v>0.49419999999999997</v>
          </cell>
        </row>
        <row r="5574">
          <cell r="M5574" t="str">
            <v>409201</v>
          </cell>
          <cell r="N5574">
            <v>0.49419999999999997</v>
          </cell>
        </row>
        <row r="5575">
          <cell r="M5575" t="str">
            <v>409201</v>
          </cell>
          <cell r="N5575">
            <v>0.49419999999999997</v>
          </cell>
        </row>
        <row r="5576">
          <cell r="M5576" t="str">
            <v>409201</v>
          </cell>
          <cell r="N5576">
            <v>0.49419999999999997</v>
          </cell>
        </row>
        <row r="5577">
          <cell r="M5577" t="str">
            <v>409201</v>
          </cell>
          <cell r="N5577">
            <v>0.49419999999999997</v>
          </cell>
        </row>
        <row r="5578">
          <cell r="M5578" t="str">
            <v>409201</v>
          </cell>
          <cell r="N5578">
            <v>1</v>
          </cell>
        </row>
        <row r="5579">
          <cell r="M5579" t="str">
            <v>409207</v>
          </cell>
          <cell r="N5579">
            <v>0.49419999999999997</v>
          </cell>
        </row>
        <row r="5580">
          <cell r="M5580" t="str">
            <v>409207</v>
          </cell>
          <cell r="N5580">
            <v>0.49419999999999997</v>
          </cell>
        </row>
        <row r="5581">
          <cell r="M5581" t="str">
            <v>409207</v>
          </cell>
          <cell r="N5581">
            <v>0.49419999999999997</v>
          </cell>
        </row>
        <row r="5582">
          <cell r="M5582" t="str">
            <v>409207</v>
          </cell>
          <cell r="N5582">
            <v>1</v>
          </cell>
        </row>
        <row r="5583">
          <cell r="M5583" t="str">
            <v>409601</v>
          </cell>
          <cell r="N5583">
            <v>0.5</v>
          </cell>
        </row>
        <row r="5584">
          <cell r="M5584" t="str">
            <v>409601</v>
          </cell>
          <cell r="N5584">
            <v>0.5</v>
          </cell>
        </row>
        <row r="5585">
          <cell r="M5585" t="str">
            <v>409601</v>
          </cell>
          <cell r="N5585">
            <v>0.5</v>
          </cell>
        </row>
        <row r="5586">
          <cell r="M5586" t="str">
            <v>409601</v>
          </cell>
          <cell r="N5586">
            <v>0.5</v>
          </cell>
        </row>
        <row r="5587">
          <cell r="M5587" t="str">
            <v>409601</v>
          </cell>
          <cell r="N5587">
            <v>0.5</v>
          </cell>
        </row>
        <row r="5588">
          <cell r="M5588" t="str">
            <v>409601</v>
          </cell>
          <cell r="N5588">
            <v>0.5</v>
          </cell>
        </row>
        <row r="5589">
          <cell r="M5589" t="str">
            <v>409601</v>
          </cell>
          <cell r="N5589">
            <v>0.5</v>
          </cell>
        </row>
        <row r="5590">
          <cell r="M5590" t="str">
            <v>409601</v>
          </cell>
          <cell r="N5590">
            <v>1</v>
          </cell>
        </row>
        <row r="5591">
          <cell r="M5591" t="str">
            <v>409601</v>
          </cell>
          <cell r="N5591">
            <v>1</v>
          </cell>
        </row>
        <row r="5592">
          <cell r="M5592" t="str">
            <v>409701</v>
          </cell>
          <cell r="N5592">
            <v>0.51457799999999998</v>
          </cell>
        </row>
        <row r="5593">
          <cell r="M5593" t="str">
            <v>409701</v>
          </cell>
          <cell r="N5593">
            <v>0.51457799999999998</v>
          </cell>
        </row>
        <row r="5594">
          <cell r="M5594" t="str">
            <v>409701</v>
          </cell>
          <cell r="N5594">
            <v>0.51457799999999998</v>
          </cell>
        </row>
        <row r="5595">
          <cell r="M5595" t="str">
            <v>409702</v>
          </cell>
          <cell r="N5595">
            <v>1</v>
          </cell>
        </row>
        <row r="5596">
          <cell r="M5596" t="str">
            <v>409801</v>
          </cell>
          <cell r="N5596">
            <v>1</v>
          </cell>
        </row>
        <row r="5597">
          <cell r="M5597" t="str">
            <v>410516</v>
          </cell>
          <cell r="N5597">
            <v>0.5</v>
          </cell>
        </row>
        <row r="5598">
          <cell r="M5598" t="str">
            <v>410516</v>
          </cell>
          <cell r="N5598">
            <v>0.5</v>
          </cell>
        </row>
        <row r="5599">
          <cell r="M5599" t="str">
            <v>410516</v>
          </cell>
          <cell r="N5599">
            <v>0.5</v>
          </cell>
        </row>
        <row r="5600">
          <cell r="M5600" t="str">
            <v>410516</v>
          </cell>
          <cell r="N5600">
            <v>0.5</v>
          </cell>
        </row>
        <row r="5601">
          <cell r="M5601" t="str">
            <v>410516</v>
          </cell>
          <cell r="N5601">
            <v>1</v>
          </cell>
        </row>
        <row r="5602">
          <cell r="M5602">
            <v>0</v>
          </cell>
          <cell r="N5602">
            <v>0</v>
          </cell>
        </row>
        <row r="5603">
          <cell r="M5603" t="str">
            <v>280905</v>
          </cell>
          <cell r="N5603">
            <v>0.4</v>
          </cell>
        </row>
        <row r="5604">
          <cell r="M5604" t="str">
            <v>281005</v>
          </cell>
          <cell r="N5604">
            <v>0.4</v>
          </cell>
        </row>
        <row r="5605">
          <cell r="M5605" t="str">
            <v>281105</v>
          </cell>
          <cell r="N5605">
            <v>0.4</v>
          </cell>
        </row>
        <row r="5606">
          <cell r="M5606" t="str">
            <v>281305</v>
          </cell>
          <cell r="N5606">
            <v>0.4</v>
          </cell>
        </row>
        <row r="5607">
          <cell r="M5607" t="str">
            <v>281605</v>
          </cell>
          <cell r="N5607">
            <v>0.4</v>
          </cell>
        </row>
        <row r="5608">
          <cell r="M5608" t="str">
            <v>410705</v>
          </cell>
          <cell r="N5608">
            <v>0.4</v>
          </cell>
        </row>
        <row r="5609">
          <cell r="M5609" t="str">
            <v>410905</v>
          </cell>
          <cell r="N5609">
            <v>0.4</v>
          </cell>
        </row>
        <row r="5610">
          <cell r="M5610" t="str">
            <v>411005</v>
          </cell>
          <cell r="N5610">
            <v>0.4</v>
          </cell>
        </row>
        <row r="5611">
          <cell r="M5611" t="str">
            <v>411105</v>
          </cell>
          <cell r="N5611">
            <v>0.4</v>
          </cell>
        </row>
        <row r="5612">
          <cell r="M5612" t="str">
            <v>411205</v>
          </cell>
          <cell r="N5612">
            <v>0.4</v>
          </cell>
        </row>
        <row r="5613">
          <cell r="M5613" t="str">
            <v>411305</v>
          </cell>
          <cell r="N5613">
            <v>0.4</v>
          </cell>
        </row>
        <row r="5614">
          <cell r="M5614" t="str">
            <v>411405</v>
          </cell>
          <cell r="N5614">
            <v>0.4</v>
          </cell>
        </row>
        <row r="5615">
          <cell r="M5615" t="str">
            <v>411505</v>
          </cell>
          <cell r="N5615">
            <v>0.4</v>
          </cell>
        </row>
        <row r="5616">
          <cell r="M5616" t="str">
            <v>411605</v>
          </cell>
          <cell r="N5616">
            <v>0.4</v>
          </cell>
        </row>
        <row r="5617">
          <cell r="M5617" t="str">
            <v>411705</v>
          </cell>
          <cell r="N5617">
            <v>0.4</v>
          </cell>
        </row>
        <row r="5618">
          <cell r="M5618" t="str">
            <v>411805</v>
          </cell>
          <cell r="N5618">
            <v>0.4</v>
          </cell>
        </row>
        <row r="5619">
          <cell r="M5619" t="str">
            <v>412805</v>
          </cell>
          <cell r="N5619">
            <v>0.4</v>
          </cell>
        </row>
        <row r="5620">
          <cell r="M5620" t="str">
            <v>280905</v>
          </cell>
          <cell r="N5620">
            <v>0.4</v>
          </cell>
        </row>
        <row r="5621">
          <cell r="M5621" t="str">
            <v>281005</v>
          </cell>
          <cell r="N5621">
            <v>0.4</v>
          </cell>
        </row>
        <row r="5622">
          <cell r="M5622" t="str">
            <v>281105</v>
          </cell>
          <cell r="N5622">
            <v>0.4</v>
          </cell>
        </row>
        <row r="5623">
          <cell r="M5623" t="str">
            <v>281305</v>
          </cell>
          <cell r="N5623">
            <v>0.4</v>
          </cell>
        </row>
        <row r="5624">
          <cell r="M5624" t="str">
            <v>281605</v>
          </cell>
          <cell r="N5624">
            <v>0.4</v>
          </cell>
        </row>
        <row r="5625">
          <cell r="M5625" t="str">
            <v>410705</v>
          </cell>
          <cell r="N5625">
            <v>0.4</v>
          </cell>
        </row>
        <row r="5626">
          <cell r="M5626" t="str">
            <v>410905</v>
          </cell>
          <cell r="N5626">
            <v>0.4</v>
          </cell>
        </row>
        <row r="5627">
          <cell r="M5627" t="str">
            <v>411005</v>
          </cell>
          <cell r="N5627">
            <v>0.4</v>
          </cell>
        </row>
        <row r="5628">
          <cell r="M5628" t="str">
            <v>411105</v>
          </cell>
          <cell r="N5628">
            <v>0.4</v>
          </cell>
        </row>
        <row r="5629">
          <cell r="M5629" t="str">
            <v>411205</v>
          </cell>
          <cell r="N5629">
            <v>0.4</v>
          </cell>
        </row>
        <row r="5630">
          <cell r="M5630" t="str">
            <v>411305</v>
          </cell>
          <cell r="N5630">
            <v>0.4</v>
          </cell>
        </row>
        <row r="5631">
          <cell r="M5631" t="str">
            <v>411405</v>
          </cell>
          <cell r="N5631">
            <v>0.4</v>
          </cell>
        </row>
        <row r="5632">
          <cell r="M5632" t="str">
            <v>411505</v>
          </cell>
          <cell r="N5632">
            <v>0.4</v>
          </cell>
        </row>
        <row r="5633">
          <cell r="M5633" t="str">
            <v>411605</v>
          </cell>
          <cell r="N5633">
            <v>0.4</v>
          </cell>
        </row>
        <row r="5634">
          <cell r="M5634" t="str">
            <v>411705</v>
          </cell>
          <cell r="N5634">
            <v>0.4</v>
          </cell>
        </row>
        <row r="5635">
          <cell r="M5635" t="str">
            <v>411805</v>
          </cell>
          <cell r="N5635">
            <v>0.4</v>
          </cell>
        </row>
        <row r="5636">
          <cell r="M5636" t="str">
            <v>412805</v>
          </cell>
          <cell r="N5636">
            <v>0.4</v>
          </cell>
        </row>
        <row r="5637">
          <cell r="M5637" t="str">
            <v>280905</v>
          </cell>
          <cell r="N5637">
            <v>0.4</v>
          </cell>
        </row>
        <row r="5638">
          <cell r="M5638" t="str">
            <v>281005</v>
          </cell>
          <cell r="N5638">
            <v>0.4</v>
          </cell>
        </row>
        <row r="5639">
          <cell r="M5639" t="str">
            <v>281105</v>
          </cell>
          <cell r="N5639">
            <v>0.4</v>
          </cell>
        </row>
        <row r="5640">
          <cell r="M5640" t="str">
            <v>281305</v>
          </cell>
          <cell r="N5640">
            <v>0.4</v>
          </cell>
        </row>
        <row r="5641">
          <cell r="M5641" t="str">
            <v>281605</v>
          </cell>
          <cell r="N5641">
            <v>0.4</v>
          </cell>
        </row>
        <row r="5642">
          <cell r="M5642" t="str">
            <v>410705</v>
          </cell>
          <cell r="N5642">
            <v>0.4</v>
          </cell>
        </row>
        <row r="5643">
          <cell r="M5643" t="str">
            <v>410905</v>
          </cell>
          <cell r="N5643">
            <v>0.4</v>
          </cell>
        </row>
        <row r="5644">
          <cell r="M5644" t="str">
            <v>411005</v>
          </cell>
          <cell r="N5644">
            <v>0.4</v>
          </cell>
        </row>
        <row r="5645">
          <cell r="M5645" t="str">
            <v>411105</v>
          </cell>
          <cell r="N5645">
            <v>0.4</v>
          </cell>
        </row>
        <row r="5646">
          <cell r="M5646" t="str">
            <v>411205</v>
          </cell>
          <cell r="N5646">
            <v>0.4</v>
          </cell>
        </row>
        <row r="5647">
          <cell r="M5647" t="str">
            <v>411305</v>
          </cell>
          <cell r="N5647">
            <v>0.4</v>
          </cell>
        </row>
        <row r="5648">
          <cell r="M5648" t="str">
            <v>411405</v>
          </cell>
          <cell r="N5648">
            <v>0.4</v>
          </cell>
        </row>
        <row r="5649">
          <cell r="M5649" t="str">
            <v>411505</v>
          </cell>
          <cell r="N5649">
            <v>0.4</v>
          </cell>
        </row>
        <row r="5650">
          <cell r="M5650" t="str">
            <v>411605</v>
          </cell>
          <cell r="N5650">
            <v>0.4</v>
          </cell>
        </row>
        <row r="5651">
          <cell r="M5651" t="str">
            <v>411705</v>
          </cell>
          <cell r="N5651">
            <v>0.4</v>
          </cell>
        </row>
        <row r="5652">
          <cell r="M5652" t="str">
            <v>411805</v>
          </cell>
          <cell r="N5652">
            <v>0.4</v>
          </cell>
        </row>
        <row r="5653">
          <cell r="M5653" t="str">
            <v>412805</v>
          </cell>
          <cell r="N5653">
            <v>0.4</v>
          </cell>
        </row>
        <row r="5654">
          <cell r="M5654" t="str">
            <v>280905</v>
          </cell>
          <cell r="N5654">
            <v>0.4</v>
          </cell>
        </row>
        <row r="5655">
          <cell r="M5655" t="str">
            <v>281005</v>
          </cell>
          <cell r="N5655">
            <v>0.4</v>
          </cell>
        </row>
        <row r="5656">
          <cell r="M5656" t="str">
            <v>281105</v>
          </cell>
          <cell r="N5656">
            <v>0.4</v>
          </cell>
        </row>
        <row r="5657">
          <cell r="M5657" t="str">
            <v>281305</v>
          </cell>
          <cell r="N5657">
            <v>0.4</v>
          </cell>
        </row>
        <row r="5658">
          <cell r="M5658" t="str">
            <v>281605</v>
          </cell>
          <cell r="N5658">
            <v>0.4</v>
          </cell>
        </row>
        <row r="5659">
          <cell r="M5659" t="str">
            <v>410705</v>
          </cell>
          <cell r="N5659">
            <v>0.4</v>
          </cell>
        </row>
        <row r="5660">
          <cell r="M5660" t="str">
            <v>410905</v>
          </cell>
          <cell r="N5660">
            <v>0.4</v>
          </cell>
        </row>
        <row r="5661">
          <cell r="M5661" t="str">
            <v>411005</v>
          </cell>
          <cell r="N5661">
            <v>0.4</v>
          </cell>
        </row>
        <row r="5662">
          <cell r="M5662" t="str">
            <v>411105</v>
          </cell>
          <cell r="N5662">
            <v>0.4</v>
          </cell>
        </row>
        <row r="5663">
          <cell r="M5663" t="str">
            <v>411205</v>
          </cell>
          <cell r="N5663">
            <v>0.4</v>
          </cell>
        </row>
        <row r="5664">
          <cell r="M5664" t="str">
            <v>411305</v>
          </cell>
          <cell r="N5664">
            <v>0.4</v>
          </cell>
        </row>
        <row r="5665">
          <cell r="M5665" t="str">
            <v>411405</v>
          </cell>
          <cell r="N5665">
            <v>0.4</v>
          </cell>
        </row>
        <row r="5666">
          <cell r="M5666" t="str">
            <v>411505</v>
          </cell>
          <cell r="N5666">
            <v>0.4</v>
          </cell>
        </row>
        <row r="5667">
          <cell r="M5667" t="str">
            <v>411605</v>
          </cell>
          <cell r="N5667">
            <v>0.4</v>
          </cell>
        </row>
        <row r="5668">
          <cell r="M5668" t="str">
            <v>411705</v>
          </cell>
          <cell r="N5668">
            <v>0.4</v>
          </cell>
        </row>
        <row r="5669">
          <cell r="M5669" t="str">
            <v>411805</v>
          </cell>
          <cell r="N5669">
            <v>0.4</v>
          </cell>
        </row>
        <row r="5670">
          <cell r="M5670" t="str">
            <v>412805</v>
          </cell>
          <cell r="N5670">
            <v>0.4</v>
          </cell>
        </row>
        <row r="5671">
          <cell r="M5671" t="str">
            <v>410905</v>
          </cell>
          <cell r="N5671">
            <v>1</v>
          </cell>
        </row>
        <row r="5672">
          <cell r="M5672" t="str">
            <v>410941</v>
          </cell>
          <cell r="N5672">
            <v>0.4</v>
          </cell>
        </row>
        <row r="5673">
          <cell r="M5673">
            <v>0</v>
          </cell>
          <cell r="N5673">
            <v>0</v>
          </cell>
        </row>
        <row r="5674">
          <cell r="M5674">
            <v>0</v>
          </cell>
          <cell r="N5674">
            <v>0</v>
          </cell>
        </row>
        <row r="5675">
          <cell r="M5675">
            <v>0</v>
          </cell>
          <cell r="N5675">
            <v>0</v>
          </cell>
        </row>
        <row r="5676">
          <cell r="M5676" t="str">
            <v>411005</v>
          </cell>
          <cell r="N5676">
            <v>1</v>
          </cell>
        </row>
        <row r="5677">
          <cell r="M5677" t="str">
            <v>411041</v>
          </cell>
          <cell r="N5677">
            <v>0.4</v>
          </cell>
        </row>
        <row r="5678">
          <cell r="M5678">
            <v>0</v>
          </cell>
          <cell r="N5678">
            <v>0</v>
          </cell>
        </row>
        <row r="5679">
          <cell r="M5679">
            <v>0</v>
          </cell>
          <cell r="N5679">
            <v>0</v>
          </cell>
        </row>
        <row r="5680">
          <cell r="M5680">
            <v>0</v>
          </cell>
          <cell r="N5680">
            <v>0</v>
          </cell>
        </row>
        <row r="5681">
          <cell r="M5681" t="str">
            <v>411105</v>
          </cell>
          <cell r="N5681">
            <v>1</v>
          </cell>
        </row>
        <row r="5682">
          <cell r="M5682" t="str">
            <v>411205</v>
          </cell>
          <cell r="N5682">
            <v>1</v>
          </cell>
        </row>
        <row r="5683">
          <cell r="M5683" t="str">
            <v>411241</v>
          </cell>
          <cell r="N5683">
            <v>0.4</v>
          </cell>
        </row>
        <row r="5684">
          <cell r="M5684">
            <v>0</v>
          </cell>
          <cell r="N5684">
            <v>0</v>
          </cell>
        </row>
        <row r="5685">
          <cell r="M5685">
            <v>0</v>
          </cell>
          <cell r="N5685">
            <v>0</v>
          </cell>
        </row>
        <row r="5686">
          <cell r="M5686">
            <v>0</v>
          </cell>
          <cell r="N5686">
            <v>0</v>
          </cell>
        </row>
        <row r="5687">
          <cell r="M5687" t="str">
            <v>411305</v>
          </cell>
          <cell r="N5687">
            <v>1</v>
          </cell>
        </row>
        <row r="5688">
          <cell r="M5688" t="str">
            <v>411341</v>
          </cell>
          <cell r="N5688">
            <v>0.4</v>
          </cell>
        </row>
        <row r="5689">
          <cell r="M5689">
            <v>0</v>
          </cell>
          <cell r="N5689">
            <v>0</v>
          </cell>
        </row>
        <row r="5690">
          <cell r="M5690">
            <v>0</v>
          </cell>
          <cell r="N5690">
            <v>0</v>
          </cell>
        </row>
        <row r="5691">
          <cell r="M5691">
            <v>0</v>
          </cell>
          <cell r="N5691">
            <v>0</v>
          </cell>
        </row>
        <row r="5692">
          <cell r="M5692" t="str">
            <v>411405</v>
          </cell>
          <cell r="N5692">
            <v>1</v>
          </cell>
        </row>
        <row r="5693">
          <cell r="M5693" t="str">
            <v>411441</v>
          </cell>
          <cell r="N5693">
            <v>0.4</v>
          </cell>
        </row>
        <row r="5694">
          <cell r="M5694">
            <v>0</v>
          </cell>
          <cell r="N5694">
            <v>0</v>
          </cell>
        </row>
        <row r="5695">
          <cell r="M5695">
            <v>0</v>
          </cell>
          <cell r="N5695">
            <v>0</v>
          </cell>
        </row>
        <row r="5696">
          <cell r="M5696">
            <v>0</v>
          </cell>
          <cell r="N5696">
            <v>0</v>
          </cell>
        </row>
        <row r="5697">
          <cell r="M5697" t="str">
            <v>411505</v>
          </cell>
          <cell r="N5697">
            <v>1</v>
          </cell>
        </row>
        <row r="5698">
          <cell r="M5698" t="str">
            <v>411605</v>
          </cell>
          <cell r="N5698">
            <v>1</v>
          </cell>
        </row>
        <row r="5699">
          <cell r="M5699" t="str">
            <v>411705</v>
          </cell>
          <cell r="N5699">
            <v>1</v>
          </cell>
        </row>
        <row r="5700">
          <cell r="M5700">
            <v>0</v>
          </cell>
          <cell r="N5700">
            <v>0</v>
          </cell>
        </row>
        <row r="5701">
          <cell r="M5701" t="str">
            <v>411741</v>
          </cell>
          <cell r="N5701">
            <v>0.4</v>
          </cell>
        </row>
        <row r="5702">
          <cell r="M5702">
            <v>0</v>
          </cell>
          <cell r="N5702">
            <v>0</v>
          </cell>
        </row>
        <row r="5703">
          <cell r="M5703">
            <v>0</v>
          </cell>
          <cell r="N5703">
            <v>0</v>
          </cell>
        </row>
        <row r="5704">
          <cell r="M5704">
            <v>0</v>
          </cell>
          <cell r="N5704">
            <v>0</v>
          </cell>
        </row>
        <row r="5705">
          <cell r="M5705" t="str">
            <v>411805</v>
          </cell>
          <cell r="N5705">
            <v>1</v>
          </cell>
        </row>
        <row r="5706">
          <cell r="M5706" t="str">
            <v>412805</v>
          </cell>
          <cell r="N5706">
            <v>1</v>
          </cell>
        </row>
        <row r="5707">
          <cell r="M5707">
            <v>0</v>
          </cell>
          <cell r="N5707">
            <v>0</v>
          </cell>
        </row>
        <row r="5708">
          <cell r="M5708" t="str">
            <v>412841</v>
          </cell>
          <cell r="N5708">
            <v>0.4</v>
          </cell>
        </row>
        <row r="5709">
          <cell r="M5709">
            <v>0</v>
          </cell>
          <cell r="N5709">
            <v>0</v>
          </cell>
        </row>
        <row r="5710">
          <cell r="M5710">
            <v>0</v>
          </cell>
          <cell r="N5710">
            <v>0</v>
          </cell>
        </row>
        <row r="5711">
          <cell r="M5711" t="str">
            <v>412901</v>
          </cell>
          <cell r="N5711">
            <v>0.49419999999999997</v>
          </cell>
        </row>
        <row r="5712">
          <cell r="M5712" t="str">
            <v>412901</v>
          </cell>
          <cell r="N5712">
            <v>0.49419999999999997</v>
          </cell>
        </row>
        <row r="5713">
          <cell r="M5713" t="str">
            <v>412901</v>
          </cell>
          <cell r="N5713">
            <v>0.49419999999999997</v>
          </cell>
        </row>
        <row r="5714">
          <cell r="M5714" t="str">
            <v>412901</v>
          </cell>
          <cell r="N5714">
            <v>0.49419999999999997</v>
          </cell>
        </row>
        <row r="5715">
          <cell r="M5715" t="str">
            <v>412901</v>
          </cell>
          <cell r="N5715">
            <v>0.49419999999999997</v>
          </cell>
        </row>
        <row r="5716">
          <cell r="M5716" t="str">
            <v>412901</v>
          </cell>
          <cell r="N5716">
            <v>0.49419999999999997</v>
          </cell>
        </row>
        <row r="5717">
          <cell r="M5717" t="str">
            <v>412901</v>
          </cell>
          <cell r="N5717">
            <v>1</v>
          </cell>
        </row>
        <row r="5718">
          <cell r="M5718" t="str">
            <v>412907</v>
          </cell>
          <cell r="N5718">
            <v>0.49419999999999997</v>
          </cell>
        </row>
        <row r="5719">
          <cell r="M5719" t="str">
            <v>412907</v>
          </cell>
          <cell r="N5719">
            <v>0.49419999999999997</v>
          </cell>
        </row>
        <row r="5720">
          <cell r="M5720" t="str">
            <v>412907</v>
          </cell>
          <cell r="N5720">
            <v>0.49419999999999997</v>
          </cell>
        </row>
        <row r="5721">
          <cell r="M5721" t="str">
            <v>412907</v>
          </cell>
          <cell r="N5721">
            <v>1</v>
          </cell>
        </row>
        <row r="5722">
          <cell r="M5722" t="str">
            <v>413101</v>
          </cell>
          <cell r="N5722">
            <v>1</v>
          </cell>
        </row>
        <row r="5723">
          <cell r="M5723">
            <v>0</v>
          </cell>
          <cell r="N5723">
            <v>0</v>
          </cell>
        </row>
        <row r="5724">
          <cell r="M5724">
            <v>0</v>
          </cell>
          <cell r="N5724">
            <v>0</v>
          </cell>
        </row>
        <row r="5725">
          <cell r="M5725" t="str">
            <v>413102</v>
          </cell>
          <cell r="N5725">
            <v>0.51457799999999998</v>
          </cell>
        </row>
        <row r="5726">
          <cell r="M5726">
            <v>0</v>
          </cell>
          <cell r="N5726">
            <v>0</v>
          </cell>
        </row>
        <row r="5727">
          <cell r="M5727">
            <v>0</v>
          </cell>
          <cell r="N5727">
            <v>0</v>
          </cell>
        </row>
        <row r="5728">
          <cell r="M5728">
            <v>0</v>
          </cell>
          <cell r="N5728">
            <v>0</v>
          </cell>
        </row>
        <row r="5729">
          <cell r="M5729">
            <v>0</v>
          </cell>
          <cell r="N5729">
            <v>0</v>
          </cell>
        </row>
        <row r="5730">
          <cell r="M5730">
            <v>0</v>
          </cell>
          <cell r="N5730">
            <v>0</v>
          </cell>
        </row>
        <row r="5731">
          <cell r="M5731">
            <v>0</v>
          </cell>
          <cell r="N5731">
            <v>0</v>
          </cell>
        </row>
        <row r="5732">
          <cell r="M5732">
            <v>0</v>
          </cell>
          <cell r="N5732">
            <v>0</v>
          </cell>
        </row>
        <row r="5733">
          <cell r="M5733" t="str">
            <v>413201</v>
          </cell>
          <cell r="N5733">
            <v>0.59259260000000002</v>
          </cell>
        </row>
        <row r="5734">
          <cell r="M5734">
            <v>0</v>
          </cell>
          <cell r="N5734">
            <v>0</v>
          </cell>
        </row>
        <row r="5735">
          <cell r="M5735">
            <v>0</v>
          </cell>
          <cell r="N5735">
            <v>0</v>
          </cell>
        </row>
        <row r="5736">
          <cell r="M5736">
            <v>0</v>
          </cell>
          <cell r="N5736">
            <v>0</v>
          </cell>
        </row>
        <row r="5737">
          <cell r="M5737" t="str">
            <v>413803</v>
          </cell>
          <cell r="N5737">
            <v>0.5</v>
          </cell>
        </row>
        <row r="5738">
          <cell r="M5738" t="str">
            <v>413803</v>
          </cell>
          <cell r="N5738">
            <v>0.5</v>
          </cell>
        </row>
        <row r="5739">
          <cell r="M5739" t="str">
            <v>413803</v>
          </cell>
          <cell r="N5739">
            <v>0.5</v>
          </cell>
        </row>
        <row r="5740">
          <cell r="M5740" t="str">
            <v>413803</v>
          </cell>
          <cell r="N5740">
            <v>0.5</v>
          </cell>
        </row>
        <row r="5741">
          <cell r="M5741" t="str">
            <v>413803</v>
          </cell>
          <cell r="N5741">
            <v>0.5</v>
          </cell>
        </row>
        <row r="5742">
          <cell r="M5742" t="str">
            <v>413803</v>
          </cell>
          <cell r="N5742">
            <v>0.5</v>
          </cell>
        </row>
        <row r="5743">
          <cell r="M5743" t="str">
            <v>413803</v>
          </cell>
          <cell r="N5743">
            <v>1</v>
          </cell>
        </row>
        <row r="5744">
          <cell r="M5744">
            <v>0</v>
          </cell>
          <cell r="N5744">
            <v>0</v>
          </cell>
        </row>
        <row r="5745">
          <cell r="M5745">
            <v>0</v>
          </cell>
          <cell r="N5745">
            <v>0</v>
          </cell>
        </row>
        <row r="5746">
          <cell r="M5746">
            <v>0</v>
          </cell>
          <cell r="N5746">
            <v>0</v>
          </cell>
        </row>
        <row r="5747">
          <cell r="M5747">
            <v>0</v>
          </cell>
          <cell r="N5747">
            <v>0</v>
          </cell>
        </row>
        <row r="5748">
          <cell r="M5748">
            <v>0</v>
          </cell>
          <cell r="N5748">
            <v>0</v>
          </cell>
        </row>
        <row r="5749">
          <cell r="M5749">
            <v>0</v>
          </cell>
          <cell r="N5749">
            <v>0</v>
          </cell>
        </row>
        <row r="5750">
          <cell r="M5750">
            <v>0</v>
          </cell>
          <cell r="N5750">
            <v>0</v>
          </cell>
        </row>
        <row r="5751">
          <cell r="M5751" t="str">
            <v>414301</v>
          </cell>
          <cell r="N5751">
            <v>0.59259260000000002</v>
          </cell>
        </row>
        <row r="5752">
          <cell r="M5752">
            <v>0</v>
          </cell>
          <cell r="N5752">
            <v>0</v>
          </cell>
        </row>
        <row r="5753">
          <cell r="M5753">
            <v>0</v>
          </cell>
          <cell r="N5753">
            <v>0</v>
          </cell>
        </row>
        <row r="5754">
          <cell r="M5754">
            <v>0</v>
          </cell>
          <cell r="N5754">
            <v>0</v>
          </cell>
        </row>
        <row r="5755">
          <cell r="M5755" t="str">
            <v>415001</v>
          </cell>
          <cell r="N5755">
            <v>0.59259260000000002</v>
          </cell>
        </row>
        <row r="5756">
          <cell r="M5756" t="str">
            <v>415001</v>
          </cell>
          <cell r="N5756">
            <v>0.59259260000000002</v>
          </cell>
        </row>
        <row r="5757">
          <cell r="M5757" t="str">
            <v>415001</v>
          </cell>
          <cell r="N5757">
            <v>0.59259260000000002</v>
          </cell>
        </row>
        <row r="5758">
          <cell r="M5758" t="str">
            <v>415001</v>
          </cell>
          <cell r="N5758">
            <v>0.59259260000000002</v>
          </cell>
        </row>
        <row r="5759">
          <cell r="M5759" t="str">
            <v>415001</v>
          </cell>
          <cell r="N5759">
            <v>0.59259260000000002</v>
          </cell>
        </row>
        <row r="5760">
          <cell r="M5760" t="str">
            <v>415001</v>
          </cell>
          <cell r="N5760">
            <v>0.59259260000000002</v>
          </cell>
        </row>
        <row r="5761">
          <cell r="M5761" t="str">
            <v>415001</v>
          </cell>
          <cell r="N5761">
            <v>1</v>
          </cell>
        </row>
        <row r="5762">
          <cell r="M5762">
            <v>0</v>
          </cell>
          <cell r="N5762">
            <v>0</v>
          </cell>
        </row>
        <row r="5763">
          <cell r="M5763">
            <v>0</v>
          </cell>
          <cell r="N5763">
            <v>0</v>
          </cell>
        </row>
        <row r="5764">
          <cell r="M5764" t="str">
            <v>415201</v>
          </cell>
          <cell r="N5764">
            <v>0.125</v>
          </cell>
        </row>
        <row r="5765">
          <cell r="M5765" t="str">
            <v>415201</v>
          </cell>
          <cell r="N5765">
            <v>0.125</v>
          </cell>
        </row>
        <row r="5766">
          <cell r="M5766" t="str">
            <v>415201</v>
          </cell>
          <cell r="N5766">
            <v>1</v>
          </cell>
        </row>
        <row r="5767">
          <cell r="M5767" t="str">
            <v>415401</v>
          </cell>
          <cell r="N5767">
            <v>0.22222220000000001</v>
          </cell>
        </row>
        <row r="5768">
          <cell r="M5768" t="str">
            <v>415401</v>
          </cell>
          <cell r="N5768">
            <v>1</v>
          </cell>
        </row>
        <row r="5769">
          <cell r="M5769" t="str">
            <v>415401</v>
          </cell>
          <cell r="N5769">
            <v>0.22222220000000001</v>
          </cell>
        </row>
        <row r="5770">
          <cell r="M5770" t="str">
            <v>415401</v>
          </cell>
          <cell r="N5770">
            <v>0.22222220000000001</v>
          </cell>
        </row>
        <row r="5771">
          <cell r="M5771" t="str">
            <v>415401</v>
          </cell>
          <cell r="N5771">
            <v>0.22222220000000001</v>
          </cell>
        </row>
        <row r="5772">
          <cell r="M5772" t="str">
            <v>415401</v>
          </cell>
          <cell r="N5772">
            <v>1</v>
          </cell>
        </row>
        <row r="5773">
          <cell r="M5773" t="str">
            <v>415501</v>
          </cell>
          <cell r="N5773">
            <v>8.2307999999999999E-3</v>
          </cell>
        </row>
        <row r="5774">
          <cell r="M5774" t="str">
            <v>415501</v>
          </cell>
          <cell r="N5774">
            <v>8.2307999999999999E-3</v>
          </cell>
        </row>
        <row r="5775">
          <cell r="M5775" t="str">
            <v>415501</v>
          </cell>
          <cell r="N5775">
            <v>8.2307999999999999E-3</v>
          </cell>
        </row>
        <row r="5776">
          <cell r="M5776" t="str">
            <v>415501</v>
          </cell>
          <cell r="N5776">
            <v>8.2307999999999999E-3</v>
          </cell>
        </row>
        <row r="5777">
          <cell r="M5777" t="str">
            <v>415501</v>
          </cell>
          <cell r="N5777">
            <v>8.2307999999999999E-3</v>
          </cell>
        </row>
        <row r="5778">
          <cell r="M5778" t="str">
            <v>415501</v>
          </cell>
          <cell r="N5778">
            <v>8.2307999999999999E-3</v>
          </cell>
        </row>
        <row r="5779">
          <cell r="M5779" t="str">
            <v>415501</v>
          </cell>
          <cell r="N5779">
            <v>8.2307999999999999E-3</v>
          </cell>
        </row>
        <row r="5780">
          <cell r="M5780" t="str">
            <v>415809</v>
          </cell>
          <cell r="N5780">
            <v>0.41249999999999998</v>
          </cell>
        </row>
        <row r="5781">
          <cell r="M5781" t="str">
            <v>415809</v>
          </cell>
          <cell r="N5781">
            <v>0.41249999999999998</v>
          </cell>
        </row>
        <row r="5782">
          <cell r="M5782" t="str">
            <v>415809</v>
          </cell>
          <cell r="N5782">
            <v>0.41249999999999998</v>
          </cell>
        </row>
        <row r="5783">
          <cell r="M5783" t="str">
            <v>415809</v>
          </cell>
          <cell r="N5783">
            <v>0.41249999999999998</v>
          </cell>
        </row>
        <row r="5784">
          <cell r="M5784" t="str">
            <v>415809</v>
          </cell>
          <cell r="N5784">
            <v>0.41249999999999998</v>
          </cell>
        </row>
        <row r="5785">
          <cell r="M5785" t="str">
            <v>415809</v>
          </cell>
          <cell r="N5785">
            <v>0.41249999999999998</v>
          </cell>
        </row>
        <row r="5786">
          <cell r="M5786" t="str">
            <v>415809</v>
          </cell>
          <cell r="N5786">
            <v>0.41249999999999998</v>
          </cell>
        </row>
        <row r="5787">
          <cell r="M5787" t="str">
            <v>415809</v>
          </cell>
          <cell r="N5787">
            <v>0.41249999999999998</v>
          </cell>
        </row>
        <row r="5788">
          <cell r="M5788" t="str">
            <v>415809</v>
          </cell>
          <cell r="N5788">
            <v>0.41249999999999998</v>
          </cell>
        </row>
        <row r="5789">
          <cell r="M5789" t="str">
            <v>415809</v>
          </cell>
          <cell r="N5789">
            <v>0.41249999999999998</v>
          </cell>
        </row>
        <row r="5790">
          <cell r="M5790" t="str">
            <v>415809</v>
          </cell>
          <cell r="N5790">
            <v>1</v>
          </cell>
        </row>
        <row r="5791">
          <cell r="M5791">
            <v>0</v>
          </cell>
          <cell r="N5791">
            <v>0</v>
          </cell>
        </row>
        <row r="5792">
          <cell r="M5792">
            <v>0</v>
          </cell>
          <cell r="N5792">
            <v>0</v>
          </cell>
        </row>
        <row r="5793">
          <cell r="M5793" t="str">
            <v>415901</v>
          </cell>
          <cell r="N5793">
            <v>0.22222220000000001</v>
          </cell>
        </row>
        <row r="5794">
          <cell r="M5794" t="str">
            <v>415901</v>
          </cell>
          <cell r="N5794">
            <v>0.1111111</v>
          </cell>
        </row>
        <row r="5795">
          <cell r="M5795" t="str">
            <v>415901</v>
          </cell>
          <cell r="N5795">
            <v>0.22222220000000001</v>
          </cell>
        </row>
        <row r="5796">
          <cell r="M5796" t="str">
            <v>415901</v>
          </cell>
          <cell r="N5796">
            <v>0.1111111</v>
          </cell>
        </row>
        <row r="5797">
          <cell r="M5797" t="str">
            <v>415901</v>
          </cell>
          <cell r="N5797">
            <v>0.22222220000000001</v>
          </cell>
        </row>
        <row r="5798">
          <cell r="M5798" t="str">
            <v>415901</v>
          </cell>
          <cell r="N5798">
            <v>0.22222220000000001</v>
          </cell>
        </row>
        <row r="5799">
          <cell r="M5799" t="str">
            <v>415901</v>
          </cell>
          <cell r="N5799">
            <v>0.1111111</v>
          </cell>
        </row>
        <row r="5800">
          <cell r="M5800" t="str">
            <v>415901</v>
          </cell>
          <cell r="N5800">
            <v>1</v>
          </cell>
        </row>
        <row r="5801">
          <cell r="M5801" t="str">
            <v>415901</v>
          </cell>
          <cell r="N5801">
            <v>1</v>
          </cell>
        </row>
        <row r="5802">
          <cell r="M5802" t="str">
            <v>415933</v>
          </cell>
          <cell r="N5802">
            <v>0.409474</v>
          </cell>
        </row>
        <row r="5803">
          <cell r="M5803" t="str">
            <v>415933</v>
          </cell>
          <cell r="N5803">
            <v>0.409474</v>
          </cell>
        </row>
        <row r="5804">
          <cell r="M5804" t="str">
            <v>415933</v>
          </cell>
          <cell r="N5804">
            <v>0.409474</v>
          </cell>
        </row>
        <row r="5805">
          <cell r="M5805" t="str">
            <v>415933</v>
          </cell>
          <cell r="N5805">
            <v>0.409474</v>
          </cell>
        </row>
        <row r="5806">
          <cell r="M5806" t="str">
            <v>415933</v>
          </cell>
          <cell r="N5806">
            <v>0.409474</v>
          </cell>
        </row>
        <row r="5807">
          <cell r="M5807" t="str">
            <v>415933</v>
          </cell>
          <cell r="N5807">
            <v>0.409474</v>
          </cell>
        </row>
        <row r="5808">
          <cell r="M5808" t="str">
            <v>415933</v>
          </cell>
          <cell r="N5808">
            <v>0.409474</v>
          </cell>
        </row>
        <row r="5809">
          <cell r="M5809" t="str">
            <v>415933</v>
          </cell>
          <cell r="N5809">
            <v>0.409474</v>
          </cell>
        </row>
        <row r="5810">
          <cell r="M5810" t="str">
            <v>416101</v>
          </cell>
          <cell r="N5810">
            <v>0.110842</v>
          </cell>
        </row>
        <row r="5811">
          <cell r="M5811" t="str">
            <v>416101</v>
          </cell>
          <cell r="N5811">
            <v>0.110842</v>
          </cell>
        </row>
        <row r="5812">
          <cell r="M5812" t="str">
            <v>416101</v>
          </cell>
          <cell r="N5812">
            <v>0.110842</v>
          </cell>
        </row>
        <row r="5813">
          <cell r="M5813" t="str">
            <v>416101</v>
          </cell>
          <cell r="N5813">
            <v>0.110842</v>
          </cell>
        </row>
        <row r="5814">
          <cell r="M5814" t="str">
            <v>416101</v>
          </cell>
          <cell r="N5814">
            <v>1</v>
          </cell>
        </row>
        <row r="5815">
          <cell r="M5815" t="str">
            <v>416102</v>
          </cell>
          <cell r="N5815">
            <v>1.85338E-2</v>
          </cell>
        </row>
        <row r="5816">
          <cell r="M5816" t="str">
            <v>416102</v>
          </cell>
          <cell r="N5816">
            <v>1.85338E-2</v>
          </cell>
        </row>
        <row r="5817">
          <cell r="M5817" t="str">
            <v>416102</v>
          </cell>
          <cell r="N5817">
            <v>1.85338E-2</v>
          </cell>
        </row>
        <row r="5818">
          <cell r="M5818" t="str">
            <v>416102</v>
          </cell>
          <cell r="N5818">
            <v>1.85338E-2</v>
          </cell>
        </row>
        <row r="5819">
          <cell r="M5819" t="str">
            <v>416102</v>
          </cell>
          <cell r="N5819">
            <v>1</v>
          </cell>
        </row>
        <row r="5820">
          <cell r="M5820">
            <v>0</v>
          </cell>
          <cell r="N5820">
            <v>0</v>
          </cell>
        </row>
        <row r="5821">
          <cell r="M5821">
            <v>0</v>
          </cell>
          <cell r="N5821">
            <v>0</v>
          </cell>
        </row>
        <row r="5822">
          <cell r="M5822" t="str">
            <v>416202</v>
          </cell>
          <cell r="N5822">
            <v>0.12837699999999999</v>
          </cell>
        </row>
        <row r="5823">
          <cell r="M5823" t="str">
            <v>416202</v>
          </cell>
          <cell r="N5823">
            <v>0.12837699999999999</v>
          </cell>
        </row>
        <row r="5824">
          <cell r="M5824" t="str">
            <v>416202</v>
          </cell>
          <cell r="N5824">
            <v>0.12837699999999999</v>
          </cell>
        </row>
        <row r="5825">
          <cell r="M5825" t="str">
            <v>416202</v>
          </cell>
          <cell r="N5825">
            <v>0.12837699999999999</v>
          </cell>
        </row>
        <row r="5826">
          <cell r="M5826" t="str">
            <v>416202</v>
          </cell>
          <cell r="N5826">
            <v>1</v>
          </cell>
        </row>
        <row r="5827">
          <cell r="M5827">
            <v>0</v>
          </cell>
          <cell r="N5827">
            <v>0</v>
          </cell>
        </row>
        <row r="5828">
          <cell r="M5828">
            <v>0</v>
          </cell>
          <cell r="N5828">
            <v>0</v>
          </cell>
        </row>
        <row r="5829">
          <cell r="M5829" t="str">
            <v>417104</v>
          </cell>
          <cell r="N5829">
            <v>0.1875</v>
          </cell>
        </row>
        <row r="5830">
          <cell r="M5830" t="str">
            <v>417104</v>
          </cell>
          <cell r="N5830">
            <v>0.1875</v>
          </cell>
        </row>
        <row r="5831">
          <cell r="M5831" t="str">
            <v>417104</v>
          </cell>
          <cell r="N5831">
            <v>0.1875</v>
          </cell>
        </row>
        <row r="5832">
          <cell r="M5832" t="str">
            <v>417104</v>
          </cell>
          <cell r="N5832">
            <v>1</v>
          </cell>
        </row>
        <row r="5833">
          <cell r="M5833" t="str">
            <v>417201</v>
          </cell>
          <cell r="N5833">
            <v>1</v>
          </cell>
        </row>
        <row r="5834">
          <cell r="M5834" t="str">
            <v>417301</v>
          </cell>
          <cell r="N5834">
            <v>1</v>
          </cell>
        </row>
        <row r="5835">
          <cell r="M5835" t="str">
            <v>417301</v>
          </cell>
          <cell r="N5835">
            <v>1</v>
          </cell>
        </row>
        <row r="5836">
          <cell r="M5836" t="str">
            <v>417401</v>
          </cell>
          <cell r="N5836">
            <v>6.25E-2</v>
          </cell>
        </row>
        <row r="5837">
          <cell r="M5837" t="str">
            <v>417401</v>
          </cell>
          <cell r="N5837">
            <v>1</v>
          </cell>
        </row>
        <row r="5838">
          <cell r="M5838" t="str">
            <v>417401</v>
          </cell>
          <cell r="N5838">
            <v>6.25E-2</v>
          </cell>
        </row>
        <row r="5839">
          <cell r="M5839" t="str">
            <v>417401</v>
          </cell>
          <cell r="N5839">
            <v>1</v>
          </cell>
        </row>
        <row r="5840">
          <cell r="M5840" t="str">
            <v>417401</v>
          </cell>
          <cell r="N5840">
            <v>6.25E-2</v>
          </cell>
        </row>
        <row r="5841">
          <cell r="M5841" t="str">
            <v>417401</v>
          </cell>
          <cell r="N5841">
            <v>1</v>
          </cell>
        </row>
        <row r="5842">
          <cell r="M5842" t="str">
            <v>417402</v>
          </cell>
          <cell r="N5842">
            <v>0.53125</v>
          </cell>
        </row>
        <row r="5843">
          <cell r="M5843" t="str">
            <v>417402</v>
          </cell>
          <cell r="N5843">
            <v>1</v>
          </cell>
        </row>
        <row r="5844">
          <cell r="M5844" t="str">
            <v>417402</v>
          </cell>
          <cell r="N5844">
            <v>0.53125</v>
          </cell>
        </row>
        <row r="5845">
          <cell r="M5845" t="str">
            <v>417402</v>
          </cell>
          <cell r="N5845">
            <v>1</v>
          </cell>
        </row>
        <row r="5846">
          <cell r="M5846" t="str">
            <v>417402</v>
          </cell>
          <cell r="N5846">
            <v>0.53125</v>
          </cell>
        </row>
        <row r="5847">
          <cell r="M5847" t="str">
            <v>417402</v>
          </cell>
          <cell r="N5847">
            <v>1</v>
          </cell>
        </row>
        <row r="5848">
          <cell r="M5848" t="str">
            <v>417601</v>
          </cell>
          <cell r="N5848">
            <v>1</v>
          </cell>
        </row>
        <row r="5849">
          <cell r="M5849" t="str">
            <v>417601</v>
          </cell>
          <cell r="N5849">
            <v>1</v>
          </cell>
        </row>
        <row r="5850">
          <cell r="M5850" t="str">
            <v>417602</v>
          </cell>
          <cell r="N5850">
            <v>0.51457799999999998</v>
          </cell>
        </row>
        <row r="5851">
          <cell r="M5851" t="str">
            <v>417602</v>
          </cell>
          <cell r="N5851">
            <v>1</v>
          </cell>
        </row>
        <row r="5852">
          <cell r="M5852" t="str">
            <v>417602</v>
          </cell>
          <cell r="N5852">
            <v>0.51457799999999998</v>
          </cell>
        </row>
        <row r="5853">
          <cell r="M5853" t="str">
            <v>417602</v>
          </cell>
          <cell r="N5853">
            <v>0.51457799999999998</v>
          </cell>
        </row>
        <row r="5854">
          <cell r="M5854" t="str">
            <v>417602</v>
          </cell>
          <cell r="N5854">
            <v>0.51457799999999998</v>
          </cell>
        </row>
        <row r="5855">
          <cell r="M5855" t="str">
            <v>417602</v>
          </cell>
          <cell r="N5855">
            <v>0.51457799999999998</v>
          </cell>
        </row>
        <row r="5856">
          <cell r="M5856">
            <v>0</v>
          </cell>
          <cell r="N5856">
            <v>0</v>
          </cell>
        </row>
        <row r="5857">
          <cell r="M5857">
            <v>0</v>
          </cell>
          <cell r="N5857">
            <v>0</v>
          </cell>
        </row>
        <row r="5858">
          <cell r="M5858" t="str">
            <v>417701</v>
          </cell>
          <cell r="N5858">
            <v>0.51457799999999998</v>
          </cell>
        </row>
        <row r="5859">
          <cell r="M5859">
            <v>0</v>
          </cell>
          <cell r="N5859">
            <v>0</v>
          </cell>
        </row>
        <row r="5860">
          <cell r="M5860">
            <v>0</v>
          </cell>
          <cell r="N5860">
            <v>0</v>
          </cell>
        </row>
        <row r="5861">
          <cell r="M5861">
            <v>0</v>
          </cell>
          <cell r="N5861">
            <v>0</v>
          </cell>
        </row>
        <row r="5862">
          <cell r="M5862">
            <v>0</v>
          </cell>
          <cell r="N5862">
            <v>0</v>
          </cell>
        </row>
        <row r="5863">
          <cell r="M5863">
            <v>0</v>
          </cell>
          <cell r="N5863">
            <v>0</v>
          </cell>
        </row>
        <row r="5864">
          <cell r="M5864" t="str">
            <v>417702</v>
          </cell>
          <cell r="N5864">
            <v>0.51457799999999998</v>
          </cell>
        </row>
        <row r="5865">
          <cell r="M5865" t="str">
            <v>417702</v>
          </cell>
          <cell r="N5865">
            <v>0.51457799999999998</v>
          </cell>
        </row>
        <row r="5866">
          <cell r="M5866" t="str">
            <v>417702</v>
          </cell>
          <cell r="N5866">
            <v>0.51457799999999998</v>
          </cell>
        </row>
        <row r="5867">
          <cell r="M5867" t="str">
            <v>418401</v>
          </cell>
          <cell r="N5867">
            <v>0.49419999999999997</v>
          </cell>
        </row>
        <row r="5868">
          <cell r="M5868" t="str">
            <v>418401</v>
          </cell>
          <cell r="N5868">
            <v>0.49419999999999997</v>
          </cell>
        </row>
        <row r="5869">
          <cell r="M5869" t="str">
            <v>418401</v>
          </cell>
          <cell r="N5869">
            <v>0.49419999999999997</v>
          </cell>
        </row>
        <row r="5870">
          <cell r="M5870" t="str">
            <v>418401</v>
          </cell>
          <cell r="N5870">
            <v>0.49419999999999997</v>
          </cell>
        </row>
        <row r="5871">
          <cell r="M5871" t="str">
            <v>418401</v>
          </cell>
          <cell r="N5871">
            <v>0.49419999999999997</v>
          </cell>
        </row>
        <row r="5872">
          <cell r="M5872" t="str">
            <v>418401</v>
          </cell>
          <cell r="N5872">
            <v>0.49419999999999997</v>
          </cell>
        </row>
        <row r="5873">
          <cell r="M5873" t="str">
            <v>418401</v>
          </cell>
          <cell r="N5873">
            <v>1</v>
          </cell>
        </row>
        <row r="5874">
          <cell r="M5874" t="str">
            <v>418407</v>
          </cell>
          <cell r="N5874">
            <v>0.49419999999999997</v>
          </cell>
        </row>
        <row r="5875">
          <cell r="M5875" t="str">
            <v>418407</v>
          </cell>
          <cell r="N5875">
            <v>0.49419999999999997</v>
          </cell>
        </row>
        <row r="5876">
          <cell r="M5876" t="str">
            <v>418407</v>
          </cell>
          <cell r="N5876">
            <v>0.49419999999999997</v>
          </cell>
        </row>
        <row r="5877">
          <cell r="M5877" t="str">
            <v>418407</v>
          </cell>
          <cell r="N5877">
            <v>1</v>
          </cell>
        </row>
        <row r="5878">
          <cell r="M5878" t="str">
            <v>418501</v>
          </cell>
          <cell r="N5878">
            <v>0.49419999999999997</v>
          </cell>
        </row>
        <row r="5879">
          <cell r="M5879" t="str">
            <v>418501</v>
          </cell>
          <cell r="N5879">
            <v>0.49419999999999997</v>
          </cell>
        </row>
        <row r="5880">
          <cell r="M5880" t="str">
            <v>418501</v>
          </cell>
          <cell r="N5880">
            <v>0.49419999999999997</v>
          </cell>
        </row>
        <row r="5881">
          <cell r="M5881" t="str">
            <v>418501</v>
          </cell>
          <cell r="N5881">
            <v>0.49419999999999997</v>
          </cell>
        </row>
        <row r="5882">
          <cell r="M5882" t="str">
            <v>418501</v>
          </cell>
          <cell r="N5882">
            <v>0.49419999999999997</v>
          </cell>
        </row>
        <row r="5883">
          <cell r="M5883" t="str">
            <v>418501</v>
          </cell>
          <cell r="N5883">
            <v>0.49419999999999997</v>
          </cell>
        </row>
        <row r="5884">
          <cell r="M5884" t="str">
            <v>418501</v>
          </cell>
          <cell r="N5884">
            <v>1</v>
          </cell>
        </row>
        <row r="5885">
          <cell r="M5885" t="str">
            <v>418507</v>
          </cell>
          <cell r="N5885">
            <v>0.49419999999999997</v>
          </cell>
        </row>
        <row r="5886">
          <cell r="M5886" t="str">
            <v>418507</v>
          </cell>
          <cell r="N5886">
            <v>0.49419999999999997</v>
          </cell>
        </row>
        <row r="5887">
          <cell r="M5887" t="str">
            <v>418507</v>
          </cell>
          <cell r="N5887">
            <v>0.49419999999999997</v>
          </cell>
        </row>
        <row r="5888">
          <cell r="M5888" t="str">
            <v>418507</v>
          </cell>
          <cell r="N5888">
            <v>1</v>
          </cell>
        </row>
        <row r="5889">
          <cell r="M5889" t="str">
            <v>418901</v>
          </cell>
          <cell r="N5889">
            <v>0.49419999999999997</v>
          </cell>
        </row>
        <row r="5890">
          <cell r="M5890" t="str">
            <v>418901</v>
          </cell>
          <cell r="N5890">
            <v>1</v>
          </cell>
        </row>
        <row r="5891">
          <cell r="M5891">
            <v>0</v>
          </cell>
          <cell r="N5891">
            <v>0</v>
          </cell>
        </row>
        <row r="5892">
          <cell r="M5892">
            <v>0</v>
          </cell>
          <cell r="N5892">
            <v>0</v>
          </cell>
        </row>
        <row r="5893">
          <cell r="M5893" t="str">
            <v>418901</v>
          </cell>
          <cell r="N5893">
            <v>0.49419999999999997</v>
          </cell>
        </row>
        <row r="5894">
          <cell r="M5894">
            <v>0</v>
          </cell>
          <cell r="N5894">
            <v>0</v>
          </cell>
        </row>
        <row r="5895">
          <cell r="M5895">
            <v>0</v>
          </cell>
          <cell r="N5895">
            <v>0</v>
          </cell>
        </row>
        <row r="5896">
          <cell r="M5896">
            <v>0</v>
          </cell>
          <cell r="N5896">
            <v>0</v>
          </cell>
        </row>
        <row r="5897">
          <cell r="M5897" t="str">
            <v>418907</v>
          </cell>
          <cell r="N5897">
            <v>0.49419999999999997</v>
          </cell>
        </row>
        <row r="5898">
          <cell r="M5898" t="str">
            <v>418907</v>
          </cell>
          <cell r="N5898">
            <v>0.49419999999999997</v>
          </cell>
        </row>
        <row r="5899">
          <cell r="M5899" t="str">
            <v>418907</v>
          </cell>
          <cell r="N5899">
            <v>0.49419999999999997</v>
          </cell>
        </row>
        <row r="5900">
          <cell r="M5900" t="str">
            <v>418907</v>
          </cell>
          <cell r="N5900">
            <v>0.49419999999999997</v>
          </cell>
        </row>
        <row r="5901">
          <cell r="M5901" t="str">
            <v>418907</v>
          </cell>
          <cell r="N5901">
            <v>0.49419999999999997</v>
          </cell>
        </row>
        <row r="5902">
          <cell r="M5902" t="str">
            <v>418907</v>
          </cell>
          <cell r="N5902">
            <v>0.49419999999999997</v>
          </cell>
        </row>
        <row r="5903">
          <cell r="M5903" t="str">
            <v>418907</v>
          </cell>
          <cell r="N5903">
            <v>1</v>
          </cell>
        </row>
        <row r="5904">
          <cell r="M5904">
            <v>0</v>
          </cell>
          <cell r="N5904">
            <v>0</v>
          </cell>
        </row>
        <row r="5905">
          <cell r="M5905" t="str">
            <v>418916</v>
          </cell>
          <cell r="N5905">
            <v>0.5</v>
          </cell>
        </row>
        <row r="5906">
          <cell r="M5906" t="str">
            <v>418916</v>
          </cell>
          <cell r="N5906">
            <v>0.5</v>
          </cell>
        </row>
        <row r="5907">
          <cell r="M5907" t="str">
            <v>418916</v>
          </cell>
          <cell r="N5907">
            <v>0.5</v>
          </cell>
        </row>
        <row r="5908">
          <cell r="M5908" t="str">
            <v>418916</v>
          </cell>
          <cell r="N5908">
            <v>0.5</v>
          </cell>
        </row>
        <row r="5909">
          <cell r="M5909" t="str">
            <v>418916</v>
          </cell>
          <cell r="N5909">
            <v>1</v>
          </cell>
        </row>
        <row r="5910">
          <cell r="M5910" t="str">
            <v>419001</v>
          </cell>
          <cell r="N5910">
            <v>0.49419999999999997</v>
          </cell>
        </row>
        <row r="5911">
          <cell r="M5911" t="str">
            <v>419001</v>
          </cell>
          <cell r="N5911">
            <v>0.49419999999999997</v>
          </cell>
        </row>
        <row r="5912">
          <cell r="M5912" t="str">
            <v>419001</v>
          </cell>
          <cell r="N5912">
            <v>0.49419999999999997</v>
          </cell>
        </row>
        <row r="5913">
          <cell r="M5913" t="str">
            <v>419001</v>
          </cell>
          <cell r="N5913">
            <v>0.49419999999999997</v>
          </cell>
        </row>
        <row r="5914">
          <cell r="M5914" t="str">
            <v>419001</v>
          </cell>
          <cell r="N5914">
            <v>0.49419999999999997</v>
          </cell>
        </row>
        <row r="5915">
          <cell r="M5915" t="str">
            <v>419001</v>
          </cell>
          <cell r="N5915">
            <v>0.49419999999999997</v>
          </cell>
        </row>
        <row r="5916">
          <cell r="M5916" t="str">
            <v>419001</v>
          </cell>
          <cell r="N5916">
            <v>1</v>
          </cell>
        </row>
        <row r="5917">
          <cell r="M5917" t="str">
            <v>419007</v>
          </cell>
          <cell r="N5917">
            <v>0.49419999999999997</v>
          </cell>
        </row>
        <row r="5918">
          <cell r="M5918" t="str">
            <v>419007</v>
          </cell>
          <cell r="N5918">
            <v>0.49419999999999997</v>
          </cell>
        </row>
        <row r="5919">
          <cell r="M5919" t="str">
            <v>419007</v>
          </cell>
          <cell r="N5919">
            <v>0.49419999999999997</v>
          </cell>
        </row>
        <row r="5920">
          <cell r="M5920" t="str">
            <v>419007</v>
          </cell>
          <cell r="N5920">
            <v>0.49419999999999997</v>
          </cell>
        </row>
        <row r="5921">
          <cell r="M5921" t="str">
            <v>419007</v>
          </cell>
          <cell r="N5921">
            <v>1</v>
          </cell>
        </row>
        <row r="5922">
          <cell r="M5922" t="str">
            <v>419205</v>
          </cell>
          <cell r="N5922">
            <v>0.4</v>
          </cell>
        </row>
        <row r="5923">
          <cell r="M5923">
            <v>0</v>
          </cell>
          <cell r="N5923">
            <v>0</v>
          </cell>
        </row>
        <row r="5924">
          <cell r="M5924" t="str">
            <v>419301</v>
          </cell>
          <cell r="N5924">
            <v>1</v>
          </cell>
        </row>
        <row r="5925">
          <cell r="M5925" t="str">
            <v>419301</v>
          </cell>
          <cell r="N5925">
            <v>1</v>
          </cell>
        </row>
        <row r="5926">
          <cell r="M5926">
            <v>0</v>
          </cell>
          <cell r="N5926">
            <v>0</v>
          </cell>
        </row>
        <row r="5927">
          <cell r="M5927" t="str">
            <v>419401</v>
          </cell>
          <cell r="N5927">
            <v>1</v>
          </cell>
        </row>
        <row r="5928">
          <cell r="M5928" t="str">
            <v>419401</v>
          </cell>
          <cell r="N5928">
            <v>1</v>
          </cell>
        </row>
        <row r="5929">
          <cell r="M5929">
            <v>0</v>
          </cell>
          <cell r="N5929">
            <v>0</v>
          </cell>
        </row>
        <row r="5930">
          <cell r="M5930">
            <v>0</v>
          </cell>
          <cell r="N5930">
            <v>0</v>
          </cell>
        </row>
        <row r="5931">
          <cell r="M5931" t="str">
            <v>419501</v>
          </cell>
          <cell r="N5931">
            <v>1</v>
          </cell>
        </row>
        <row r="5932">
          <cell r="M5932">
            <v>0</v>
          </cell>
          <cell r="N5932">
            <v>0</v>
          </cell>
        </row>
        <row r="5933">
          <cell r="M5933" t="str">
            <v>419901</v>
          </cell>
          <cell r="N5933">
            <v>1</v>
          </cell>
        </row>
        <row r="5934">
          <cell r="M5934">
            <v>0</v>
          </cell>
          <cell r="N5934">
            <v>0</v>
          </cell>
        </row>
        <row r="5935">
          <cell r="M5935">
            <v>0</v>
          </cell>
          <cell r="N5935">
            <v>0</v>
          </cell>
        </row>
        <row r="5936">
          <cell r="M5936" t="str">
            <v>419902</v>
          </cell>
          <cell r="N5936">
            <v>0.51457799999999998</v>
          </cell>
        </row>
        <row r="5937">
          <cell r="M5937">
            <v>0</v>
          </cell>
          <cell r="N5937">
            <v>0</v>
          </cell>
        </row>
        <row r="5938">
          <cell r="M5938">
            <v>0</v>
          </cell>
          <cell r="N5938">
            <v>0</v>
          </cell>
        </row>
        <row r="5939">
          <cell r="M5939">
            <v>0</v>
          </cell>
          <cell r="N5939">
            <v>0</v>
          </cell>
        </row>
        <row r="5940">
          <cell r="M5940" t="str">
            <v>416201</v>
          </cell>
          <cell r="N5940">
            <v>1.3368100000000001E-2</v>
          </cell>
        </row>
        <row r="5941">
          <cell r="M5941" t="str">
            <v>416201</v>
          </cell>
          <cell r="N5941">
            <v>1.3368100000000001E-2</v>
          </cell>
        </row>
        <row r="5942">
          <cell r="M5942" t="str">
            <v>416201</v>
          </cell>
          <cell r="N5942">
            <v>1.3368100000000001E-2</v>
          </cell>
        </row>
        <row r="5943">
          <cell r="M5943" t="str">
            <v>416201</v>
          </cell>
          <cell r="N5943">
            <v>1.3368100000000001E-2</v>
          </cell>
        </row>
        <row r="5944">
          <cell r="M5944" t="str">
            <v>416201</v>
          </cell>
          <cell r="N5944">
            <v>1.3368100000000001E-2</v>
          </cell>
        </row>
        <row r="5945">
          <cell r="M5945" t="str">
            <v>416201</v>
          </cell>
          <cell r="N5945">
            <v>1.3368100000000001E-2</v>
          </cell>
        </row>
        <row r="5946">
          <cell r="M5946" t="str">
            <v>420502</v>
          </cell>
          <cell r="N5946">
            <v>0.12837699999999999</v>
          </cell>
        </row>
        <row r="5947">
          <cell r="M5947" t="str">
            <v>420502</v>
          </cell>
          <cell r="N5947">
            <v>0.12837699999999999</v>
          </cell>
        </row>
        <row r="5948">
          <cell r="M5948" t="str">
            <v>420502</v>
          </cell>
          <cell r="N5948">
            <v>0.12837699999999999</v>
          </cell>
        </row>
        <row r="5949">
          <cell r="M5949" t="str">
            <v>420502</v>
          </cell>
          <cell r="N5949">
            <v>0.12837699999999999</v>
          </cell>
        </row>
        <row r="5950">
          <cell r="M5950" t="str">
            <v>420502</v>
          </cell>
          <cell r="N5950">
            <v>0.12837699999999999</v>
          </cell>
        </row>
        <row r="5951">
          <cell r="M5951" t="str">
            <v>420502</v>
          </cell>
          <cell r="N5951">
            <v>0.12837699999999999</v>
          </cell>
        </row>
        <row r="5952">
          <cell r="M5952" t="str">
            <v>420901</v>
          </cell>
          <cell r="N5952">
            <v>0.59375</v>
          </cell>
        </row>
        <row r="5953">
          <cell r="M5953" t="str">
            <v>420901</v>
          </cell>
          <cell r="N5953">
            <v>0.59375</v>
          </cell>
        </row>
        <row r="5954">
          <cell r="M5954" t="str">
            <v>420901</v>
          </cell>
          <cell r="N5954">
            <v>0.59375</v>
          </cell>
        </row>
        <row r="5955">
          <cell r="M5955" t="str">
            <v>420901</v>
          </cell>
          <cell r="N5955">
            <v>0.59375</v>
          </cell>
        </row>
        <row r="5956">
          <cell r="M5956" t="str">
            <v>420901</v>
          </cell>
          <cell r="N5956">
            <v>0.59375</v>
          </cell>
        </row>
        <row r="5957">
          <cell r="M5957" t="str">
            <v>420901</v>
          </cell>
          <cell r="N5957">
            <v>0.59375</v>
          </cell>
        </row>
        <row r="5958">
          <cell r="M5958" t="str">
            <v>420901</v>
          </cell>
          <cell r="N5958">
            <v>1</v>
          </cell>
        </row>
        <row r="5959">
          <cell r="M5959">
            <v>0</v>
          </cell>
          <cell r="N5959">
            <v>0</v>
          </cell>
        </row>
        <row r="5960">
          <cell r="M5960" t="str">
            <v>421005</v>
          </cell>
          <cell r="N5960">
            <v>0.5</v>
          </cell>
        </row>
        <row r="5961">
          <cell r="M5961" t="str">
            <v>421005</v>
          </cell>
          <cell r="N5961">
            <v>0.5</v>
          </cell>
        </row>
        <row r="5962">
          <cell r="M5962" t="str">
            <v>421005</v>
          </cell>
          <cell r="N5962">
            <v>0.5</v>
          </cell>
        </row>
        <row r="5963">
          <cell r="M5963" t="str">
            <v>421005</v>
          </cell>
          <cell r="N5963">
            <v>0.5</v>
          </cell>
        </row>
        <row r="5964">
          <cell r="M5964" t="str">
            <v>421005</v>
          </cell>
          <cell r="N5964">
            <v>1</v>
          </cell>
        </row>
        <row r="5965">
          <cell r="M5965" t="str">
            <v>421105</v>
          </cell>
          <cell r="N5965">
            <v>0.5</v>
          </cell>
        </row>
        <row r="5966">
          <cell r="M5966" t="str">
            <v>421105</v>
          </cell>
          <cell r="N5966">
            <v>0.5</v>
          </cell>
        </row>
        <row r="5967">
          <cell r="M5967" t="str">
            <v>421105</v>
          </cell>
          <cell r="N5967">
            <v>0.5</v>
          </cell>
        </row>
        <row r="5968">
          <cell r="M5968" t="str">
            <v>421105</v>
          </cell>
          <cell r="N5968">
            <v>0.5</v>
          </cell>
        </row>
        <row r="5969">
          <cell r="M5969" t="str">
            <v>421105</v>
          </cell>
          <cell r="N5969">
            <v>1</v>
          </cell>
        </row>
        <row r="5970">
          <cell r="M5970" t="str">
            <v>421205</v>
          </cell>
          <cell r="N5970">
            <v>0.5</v>
          </cell>
        </row>
        <row r="5971">
          <cell r="M5971" t="str">
            <v>421205</v>
          </cell>
          <cell r="N5971">
            <v>0.5</v>
          </cell>
        </row>
        <row r="5972">
          <cell r="M5972" t="str">
            <v>421205</v>
          </cell>
          <cell r="N5972">
            <v>0.5</v>
          </cell>
        </row>
        <row r="5973">
          <cell r="M5973" t="str">
            <v>421205</v>
          </cell>
          <cell r="N5973">
            <v>0.5</v>
          </cell>
        </row>
        <row r="5974">
          <cell r="M5974" t="str">
            <v>421205</v>
          </cell>
          <cell r="N5974">
            <v>1</v>
          </cell>
        </row>
        <row r="5975">
          <cell r="M5975" t="str">
            <v>421301</v>
          </cell>
          <cell r="N5975">
            <v>1</v>
          </cell>
        </row>
        <row r="5976">
          <cell r="M5976" t="str">
            <v>421302</v>
          </cell>
          <cell r="N5976">
            <v>1</v>
          </cell>
        </row>
        <row r="5977">
          <cell r="M5977" t="str">
            <v>421401</v>
          </cell>
          <cell r="N5977">
            <v>1</v>
          </cell>
        </row>
        <row r="5978">
          <cell r="M5978" t="str">
            <v>421501</v>
          </cell>
          <cell r="N5978">
            <v>6.2547900000000003E-2</v>
          </cell>
        </row>
        <row r="5979">
          <cell r="M5979" t="str">
            <v>421501</v>
          </cell>
          <cell r="N5979">
            <v>6.2547900000000003E-2</v>
          </cell>
        </row>
        <row r="5980">
          <cell r="M5980" t="str">
            <v>421501</v>
          </cell>
          <cell r="N5980">
            <v>6.2547900000000003E-2</v>
          </cell>
        </row>
        <row r="5981">
          <cell r="M5981" t="str">
            <v>421501</v>
          </cell>
          <cell r="N5981">
            <v>6.2547900000000003E-2</v>
          </cell>
        </row>
        <row r="5982">
          <cell r="M5982" t="str">
            <v>421501</v>
          </cell>
          <cell r="N5982">
            <v>6.2547900000000003E-2</v>
          </cell>
        </row>
        <row r="5983">
          <cell r="M5983" t="str">
            <v>421501</v>
          </cell>
          <cell r="N5983">
            <v>6.2547900000000003E-2</v>
          </cell>
        </row>
        <row r="5984">
          <cell r="M5984" t="str">
            <v>421501</v>
          </cell>
          <cell r="N5984">
            <v>6.2547900000000003E-2</v>
          </cell>
        </row>
        <row r="5985">
          <cell r="M5985" t="str">
            <v>421501</v>
          </cell>
          <cell r="N5985">
            <v>6.2547900000000003E-2</v>
          </cell>
        </row>
        <row r="5986">
          <cell r="M5986" t="str">
            <v>421701</v>
          </cell>
          <cell r="N5986">
            <v>0.60828130000000002</v>
          </cell>
        </row>
        <row r="5987">
          <cell r="M5987" t="str">
            <v>421701</v>
          </cell>
          <cell r="N5987">
            <v>0.60828130000000002</v>
          </cell>
        </row>
        <row r="5988">
          <cell r="M5988" t="str">
            <v>421701</v>
          </cell>
          <cell r="N5988">
            <v>0.60828130000000002</v>
          </cell>
        </row>
        <row r="5989">
          <cell r="M5989" t="str">
            <v>421701</v>
          </cell>
          <cell r="N5989">
            <v>0.60828130000000002</v>
          </cell>
        </row>
        <row r="5990">
          <cell r="M5990" t="str">
            <v>421701</v>
          </cell>
          <cell r="N5990">
            <v>0.60828130000000002</v>
          </cell>
        </row>
        <row r="5991">
          <cell r="M5991" t="str">
            <v>421701</v>
          </cell>
          <cell r="N5991">
            <v>0.60828130000000002</v>
          </cell>
        </row>
        <row r="5992">
          <cell r="M5992" t="str">
            <v>421701</v>
          </cell>
          <cell r="N5992">
            <v>1</v>
          </cell>
        </row>
        <row r="5993">
          <cell r="M5993" t="str">
            <v>421702</v>
          </cell>
          <cell r="N5993">
            <v>0.68100000000000005</v>
          </cell>
        </row>
        <row r="5994">
          <cell r="M5994" t="str">
            <v>421702</v>
          </cell>
          <cell r="N5994">
            <v>0.68100000000000005</v>
          </cell>
        </row>
        <row r="5995">
          <cell r="M5995" t="str">
            <v>421702</v>
          </cell>
          <cell r="N5995">
            <v>0.68100000000000005</v>
          </cell>
        </row>
        <row r="5996">
          <cell r="M5996" t="str">
            <v>421702</v>
          </cell>
          <cell r="N5996">
            <v>0.68100000000000005</v>
          </cell>
        </row>
        <row r="5997">
          <cell r="M5997" t="str">
            <v>421702</v>
          </cell>
          <cell r="N5997">
            <v>0.68100000000000005</v>
          </cell>
        </row>
        <row r="5998">
          <cell r="M5998" t="str">
            <v>421702</v>
          </cell>
          <cell r="N5998">
            <v>0.68100000000000005</v>
          </cell>
        </row>
        <row r="5999">
          <cell r="M5999">
            <v>0</v>
          </cell>
          <cell r="N5999">
            <v>0</v>
          </cell>
        </row>
        <row r="6000">
          <cell r="M6000">
            <v>0</v>
          </cell>
          <cell r="N6000">
            <v>0</v>
          </cell>
        </row>
        <row r="6001">
          <cell r="M6001" t="str">
            <v>422305</v>
          </cell>
          <cell r="N6001">
            <v>0.5</v>
          </cell>
        </row>
        <row r="6002">
          <cell r="M6002" t="str">
            <v>422305</v>
          </cell>
          <cell r="N6002">
            <v>0.5</v>
          </cell>
        </row>
        <row r="6003">
          <cell r="M6003" t="str">
            <v>422305</v>
          </cell>
          <cell r="N6003">
            <v>0.5</v>
          </cell>
        </row>
        <row r="6004">
          <cell r="M6004" t="str">
            <v>422305</v>
          </cell>
          <cell r="N6004">
            <v>0.5</v>
          </cell>
        </row>
        <row r="6005">
          <cell r="M6005" t="str">
            <v>422305</v>
          </cell>
          <cell r="N6005">
            <v>1</v>
          </cell>
        </row>
        <row r="6006">
          <cell r="M6006">
            <v>0</v>
          </cell>
          <cell r="N6006">
            <v>0</v>
          </cell>
        </row>
        <row r="6007">
          <cell r="M6007">
            <v>0</v>
          </cell>
          <cell r="N6007">
            <v>0</v>
          </cell>
        </row>
        <row r="6008">
          <cell r="M6008" t="str">
            <v>422601</v>
          </cell>
          <cell r="N6008">
            <v>0.18554689999999999</v>
          </cell>
        </row>
        <row r="6009">
          <cell r="M6009" t="str">
            <v>422601</v>
          </cell>
          <cell r="N6009">
            <v>0.18554689999999999</v>
          </cell>
        </row>
        <row r="6010">
          <cell r="M6010" t="str">
            <v>422601</v>
          </cell>
          <cell r="N6010">
            <v>0.18554689999999999</v>
          </cell>
        </row>
        <row r="6011">
          <cell r="M6011" t="str">
            <v>422601</v>
          </cell>
          <cell r="N6011">
            <v>0.18554689999999999</v>
          </cell>
        </row>
        <row r="6012">
          <cell r="M6012" t="str">
            <v>422601</v>
          </cell>
          <cell r="N6012">
            <v>1</v>
          </cell>
        </row>
        <row r="6013">
          <cell r="M6013">
            <v>0</v>
          </cell>
          <cell r="N6013">
            <v>0</v>
          </cell>
        </row>
        <row r="6014">
          <cell r="M6014">
            <v>0</v>
          </cell>
          <cell r="N6014">
            <v>0</v>
          </cell>
        </row>
        <row r="6015">
          <cell r="M6015" t="str">
            <v>422601</v>
          </cell>
          <cell r="N6015">
            <v>1</v>
          </cell>
        </row>
        <row r="6016">
          <cell r="M6016" t="str">
            <v>422602</v>
          </cell>
          <cell r="N6016">
            <v>3.7067999999999997E-2</v>
          </cell>
        </row>
        <row r="6017">
          <cell r="M6017" t="str">
            <v>422602</v>
          </cell>
          <cell r="N6017">
            <v>3.7067999999999997E-2</v>
          </cell>
        </row>
        <row r="6018">
          <cell r="M6018" t="str">
            <v>422602</v>
          </cell>
          <cell r="N6018">
            <v>3.7067999999999997E-2</v>
          </cell>
        </row>
        <row r="6019">
          <cell r="M6019" t="str">
            <v>422602</v>
          </cell>
          <cell r="N6019">
            <v>3.7067999999999997E-2</v>
          </cell>
        </row>
        <row r="6020">
          <cell r="M6020" t="str">
            <v>422602</v>
          </cell>
          <cell r="N6020">
            <v>1</v>
          </cell>
        </row>
        <row r="6021">
          <cell r="M6021">
            <v>0</v>
          </cell>
          <cell r="N6021">
            <v>0</v>
          </cell>
        </row>
        <row r="6022">
          <cell r="M6022">
            <v>0</v>
          </cell>
          <cell r="N6022">
            <v>0</v>
          </cell>
        </row>
        <row r="6023">
          <cell r="M6023" t="str">
            <v>422602</v>
          </cell>
          <cell r="N6023">
            <v>1</v>
          </cell>
        </row>
        <row r="6024">
          <cell r="M6024" t="str">
            <v>422901</v>
          </cell>
          <cell r="N6024">
            <v>7.1995999999999996E-3</v>
          </cell>
        </row>
        <row r="6025">
          <cell r="M6025" t="str">
            <v>422901</v>
          </cell>
          <cell r="N6025">
            <v>7.1995999999999996E-3</v>
          </cell>
        </row>
        <row r="6026">
          <cell r="M6026" t="str">
            <v>422901</v>
          </cell>
          <cell r="N6026">
            <v>7.1995999999999996E-3</v>
          </cell>
        </row>
        <row r="6027">
          <cell r="M6027" t="str">
            <v>422901</v>
          </cell>
          <cell r="N6027">
            <v>1</v>
          </cell>
        </row>
        <row r="6028">
          <cell r="M6028">
            <v>0</v>
          </cell>
          <cell r="N6028">
            <v>0</v>
          </cell>
        </row>
        <row r="6029">
          <cell r="M6029">
            <v>0</v>
          </cell>
          <cell r="N6029">
            <v>0</v>
          </cell>
        </row>
        <row r="6030">
          <cell r="M6030" t="str">
            <v>423001</v>
          </cell>
          <cell r="N6030">
            <v>8.2307999999999999E-3</v>
          </cell>
        </row>
        <row r="6031">
          <cell r="M6031">
            <v>0</v>
          </cell>
          <cell r="N6031">
            <v>0</v>
          </cell>
        </row>
        <row r="6032">
          <cell r="M6032" t="str">
            <v>423101</v>
          </cell>
          <cell r="N6032">
            <v>0.1496912</v>
          </cell>
        </row>
        <row r="6033">
          <cell r="M6033" t="str">
            <v>423101</v>
          </cell>
          <cell r="N6033">
            <v>0.1496912</v>
          </cell>
        </row>
        <row r="6034">
          <cell r="M6034" t="str">
            <v>423101</v>
          </cell>
          <cell r="N6034">
            <v>0.1496912</v>
          </cell>
        </row>
        <row r="6035">
          <cell r="M6035" t="str">
            <v>423101</v>
          </cell>
          <cell r="N6035">
            <v>0.1496912</v>
          </cell>
        </row>
        <row r="6036">
          <cell r="M6036" t="str">
            <v>423101</v>
          </cell>
          <cell r="N6036">
            <v>0.1496912</v>
          </cell>
        </row>
        <row r="6037">
          <cell r="M6037" t="str">
            <v>423101</v>
          </cell>
          <cell r="N6037">
            <v>1</v>
          </cell>
        </row>
        <row r="6038">
          <cell r="M6038">
            <v>0</v>
          </cell>
          <cell r="N6038">
            <v>0</v>
          </cell>
        </row>
        <row r="6039">
          <cell r="M6039">
            <v>0</v>
          </cell>
          <cell r="N6039">
            <v>0</v>
          </cell>
        </row>
        <row r="6040">
          <cell r="M6040" t="str">
            <v>423405</v>
          </cell>
          <cell r="N6040">
            <v>0.12396649999999999</v>
          </cell>
        </row>
        <row r="6041">
          <cell r="M6041" t="str">
            <v>423405</v>
          </cell>
          <cell r="N6041">
            <v>0.12396649999999999</v>
          </cell>
        </row>
        <row r="6042">
          <cell r="M6042" t="str">
            <v>423405</v>
          </cell>
          <cell r="N6042">
            <v>1</v>
          </cell>
        </row>
        <row r="6043">
          <cell r="M6043" t="str">
            <v>423505</v>
          </cell>
          <cell r="N6043">
            <v>0.12396649999999999</v>
          </cell>
        </row>
        <row r="6044">
          <cell r="M6044" t="str">
            <v>423505</v>
          </cell>
          <cell r="N6044">
            <v>0.12396649999999999</v>
          </cell>
        </row>
        <row r="6045">
          <cell r="M6045" t="str">
            <v>423505</v>
          </cell>
          <cell r="N6045">
            <v>1</v>
          </cell>
        </row>
        <row r="6046">
          <cell r="M6046" t="str">
            <v>423541</v>
          </cell>
          <cell r="N6046">
            <v>0.1239669</v>
          </cell>
        </row>
        <row r="6047">
          <cell r="M6047" t="str">
            <v>423541</v>
          </cell>
          <cell r="N6047">
            <v>0.1239669</v>
          </cell>
        </row>
        <row r="6048">
          <cell r="M6048" t="str">
            <v>423541</v>
          </cell>
          <cell r="N6048">
            <v>0.1239669</v>
          </cell>
        </row>
        <row r="6049">
          <cell r="M6049" t="str">
            <v>423605</v>
          </cell>
          <cell r="N6049">
            <v>0.12396649999999999</v>
          </cell>
        </row>
        <row r="6050">
          <cell r="M6050" t="str">
            <v>423605</v>
          </cell>
          <cell r="N6050">
            <v>0.12396649999999999</v>
          </cell>
        </row>
        <row r="6051">
          <cell r="M6051" t="str">
            <v>423605</v>
          </cell>
          <cell r="N6051">
            <v>1</v>
          </cell>
        </row>
        <row r="6052">
          <cell r="M6052" t="str">
            <v>423705</v>
          </cell>
          <cell r="N6052">
            <v>0.12396649999999999</v>
          </cell>
        </row>
        <row r="6053">
          <cell r="M6053" t="str">
            <v>423705</v>
          </cell>
          <cell r="N6053">
            <v>0.12396649999999999</v>
          </cell>
        </row>
        <row r="6054">
          <cell r="M6054">
            <v>0</v>
          </cell>
          <cell r="N6054">
            <v>0</v>
          </cell>
        </row>
        <row r="6055">
          <cell r="M6055">
            <v>0</v>
          </cell>
          <cell r="N6055">
            <v>0</v>
          </cell>
        </row>
        <row r="6056">
          <cell r="M6056" t="str">
            <v>423805</v>
          </cell>
          <cell r="N6056">
            <v>0.12396649999999999</v>
          </cell>
        </row>
        <row r="6057">
          <cell r="M6057" t="str">
            <v>423805</v>
          </cell>
          <cell r="N6057">
            <v>0.12396649999999999</v>
          </cell>
        </row>
        <row r="6058">
          <cell r="M6058" t="str">
            <v>423805</v>
          </cell>
          <cell r="N6058">
            <v>1</v>
          </cell>
        </row>
        <row r="6059">
          <cell r="M6059" t="str">
            <v>423905</v>
          </cell>
          <cell r="N6059">
            <v>0.12396649999999999</v>
          </cell>
        </row>
        <row r="6060">
          <cell r="M6060" t="str">
            <v>423905</v>
          </cell>
          <cell r="N6060">
            <v>0.12396649999999999</v>
          </cell>
        </row>
        <row r="6061">
          <cell r="M6061" t="str">
            <v>423905</v>
          </cell>
          <cell r="N6061">
            <v>1</v>
          </cell>
        </row>
        <row r="6062">
          <cell r="M6062" t="str">
            <v>424101</v>
          </cell>
          <cell r="N6062">
            <v>0.22222220000000001</v>
          </cell>
        </row>
        <row r="6063">
          <cell r="M6063" t="str">
            <v>424101</v>
          </cell>
          <cell r="N6063">
            <v>0.22222220000000001</v>
          </cell>
        </row>
        <row r="6064">
          <cell r="M6064" t="str">
            <v>424101</v>
          </cell>
          <cell r="N6064">
            <v>0.22222220000000001</v>
          </cell>
        </row>
        <row r="6065">
          <cell r="M6065" t="str">
            <v>424101</v>
          </cell>
          <cell r="N6065">
            <v>0.22222220000000001</v>
          </cell>
        </row>
        <row r="6066">
          <cell r="M6066" t="str">
            <v>424101</v>
          </cell>
          <cell r="N6066">
            <v>0.22222220000000001</v>
          </cell>
        </row>
        <row r="6067">
          <cell r="M6067" t="str">
            <v>424101</v>
          </cell>
          <cell r="N6067">
            <v>0.22222220000000001</v>
          </cell>
        </row>
        <row r="6068">
          <cell r="M6068" t="str">
            <v>424817</v>
          </cell>
          <cell r="N6068">
            <v>1</v>
          </cell>
        </row>
        <row r="6069">
          <cell r="M6069" t="str">
            <v>424817</v>
          </cell>
          <cell r="N6069">
            <v>1</v>
          </cell>
        </row>
        <row r="6070">
          <cell r="M6070" t="str">
            <v>424817</v>
          </cell>
          <cell r="N6070">
            <v>1</v>
          </cell>
        </row>
        <row r="6071">
          <cell r="M6071" t="str">
            <v>424817</v>
          </cell>
          <cell r="N6071">
            <v>1</v>
          </cell>
        </row>
        <row r="6072">
          <cell r="M6072" t="str">
            <v>424817</v>
          </cell>
          <cell r="N6072">
            <v>1</v>
          </cell>
        </row>
        <row r="6073">
          <cell r="M6073" t="str">
            <v>424817</v>
          </cell>
          <cell r="N6073">
            <v>1</v>
          </cell>
        </row>
        <row r="6074">
          <cell r="M6074" t="str">
            <v>424817</v>
          </cell>
          <cell r="N6074">
            <v>1</v>
          </cell>
        </row>
        <row r="6075">
          <cell r="M6075" t="str">
            <v>424817</v>
          </cell>
          <cell r="N6075">
            <v>1</v>
          </cell>
        </row>
        <row r="6076">
          <cell r="M6076" t="str">
            <v>425601</v>
          </cell>
          <cell r="N6076">
            <v>8.2307999999999999E-3</v>
          </cell>
        </row>
        <row r="6077">
          <cell r="M6077" t="str">
            <v>425601</v>
          </cell>
          <cell r="N6077">
            <v>8.2307999999999999E-3</v>
          </cell>
        </row>
        <row r="6078">
          <cell r="M6078" t="str">
            <v>425601</v>
          </cell>
          <cell r="N6078">
            <v>8.2307999999999999E-3</v>
          </cell>
        </row>
        <row r="6079">
          <cell r="M6079" t="str">
            <v>425601</v>
          </cell>
          <cell r="N6079">
            <v>8.2307999999999999E-3</v>
          </cell>
        </row>
        <row r="6080">
          <cell r="M6080" t="str">
            <v>425601</v>
          </cell>
          <cell r="N6080">
            <v>8.2307999999999999E-3</v>
          </cell>
        </row>
        <row r="6081">
          <cell r="M6081" t="str">
            <v>425601</v>
          </cell>
          <cell r="N6081">
            <v>8.2307999999999999E-3</v>
          </cell>
        </row>
        <row r="6082">
          <cell r="M6082" t="str">
            <v>425601</v>
          </cell>
          <cell r="N6082">
            <v>8.2307999999999999E-3</v>
          </cell>
        </row>
        <row r="6083">
          <cell r="M6083">
            <v>0</v>
          </cell>
          <cell r="N6083">
            <v>0</v>
          </cell>
        </row>
        <row r="6084">
          <cell r="M6084" t="str">
            <v>425701</v>
          </cell>
          <cell r="N6084">
            <v>8.2307999999999999E-3</v>
          </cell>
        </row>
        <row r="6085">
          <cell r="M6085" t="str">
            <v>425701</v>
          </cell>
          <cell r="N6085">
            <v>8.2307999999999999E-3</v>
          </cell>
        </row>
        <row r="6086">
          <cell r="M6086" t="str">
            <v>425701</v>
          </cell>
          <cell r="N6086">
            <v>8.2307999999999999E-3</v>
          </cell>
        </row>
        <row r="6087">
          <cell r="M6087" t="str">
            <v>425701</v>
          </cell>
          <cell r="N6087">
            <v>8.2307999999999999E-3</v>
          </cell>
        </row>
        <row r="6088">
          <cell r="M6088" t="str">
            <v>425701</v>
          </cell>
          <cell r="N6088">
            <v>8.2307999999999999E-3</v>
          </cell>
        </row>
        <row r="6089">
          <cell r="M6089" t="str">
            <v>425701</v>
          </cell>
          <cell r="N6089">
            <v>8.2307999999999999E-3</v>
          </cell>
        </row>
        <row r="6090">
          <cell r="M6090" t="str">
            <v>425701</v>
          </cell>
          <cell r="N6090">
            <v>8.2307999999999999E-3</v>
          </cell>
        </row>
        <row r="6091">
          <cell r="M6091" t="str">
            <v>425801</v>
          </cell>
          <cell r="N6091">
            <v>8.2307999999999999E-3</v>
          </cell>
        </row>
        <row r="6092">
          <cell r="M6092" t="str">
            <v>425801</v>
          </cell>
          <cell r="N6092">
            <v>8.2307999999999999E-3</v>
          </cell>
        </row>
        <row r="6093">
          <cell r="M6093" t="str">
            <v>425801</v>
          </cell>
          <cell r="N6093">
            <v>8.2307999999999999E-3</v>
          </cell>
        </row>
        <row r="6094">
          <cell r="M6094" t="str">
            <v>425801</v>
          </cell>
          <cell r="N6094">
            <v>8.2307999999999999E-3</v>
          </cell>
        </row>
        <row r="6095">
          <cell r="M6095" t="str">
            <v>425801</v>
          </cell>
          <cell r="N6095">
            <v>8.2307999999999999E-3</v>
          </cell>
        </row>
        <row r="6096">
          <cell r="M6096" t="str">
            <v>425801</v>
          </cell>
          <cell r="N6096">
            <v>8.2307999999999999E-3</v>
          </cell>
        </row>
        <row r="6097">
          <cell r="M6097" t="str">
            <v>425801</v>
          </cell>
          <cell r="N6097">
            <v>8.2307999999999999E-3</v>
          </cell>
        </row>
        <row r="6098">
          <cell r="M6098" t="str">
            <v>425901</v>
          </cell>
          <cell r="N6098">
            <v>8.2307999999999999E-3</v>
          </cell>
        </row>
        <row r="6099">
          <cell r="M6099" t="str">
            <v>425901</v>
          </cell>
          <cell r="N6099">
            <v>8.2307999999999999E-3</v>
          </cell>
        </row>
        <row r="6100">
          <cell r="M6100" t="str">
            <v>425901</v>
          </cell>
          <cell r="N6100">
            <v>8.2307999999999999E-3</v>
          </cell>
        </row>
        <row r="6101">
          <cell r="M6101" t="str">
            <v>425901</v>
          </cell>
          <cell r="N6101">
            <v>8.2307999999999999E-3</v>
          </cell>
        </row>
        <row r="6102">
          <cell r="M6102" t="str">
            <v>425901</v>
          </cell>
          <cell r="N6102">
            <v>8.2307999999999999E-3</v>
          </cell>
        </row>
        <row r="6103">
          <cell r="M6103" t="str">
            <v>425901</v>
          </cell>
          <cell r="N6103">
            <v>8.2307999999999999E-3</v>
          </cell>
        </row>
        <row r="6104">
          <cell r="M6104" t="str">
            <v>425901</v>
          </cell>
          <cell r="N6104">
            <v>8.2307999999999999E-3</v>
          </cell>
        </row>
        <row r="6105">
          <cell r="M6105" t="str">
            <v>426101</v>
          </cell>
          <cell r="N6105">
            <v>0.110842</v>
          </cell>
        </row>
        <row r="6106">
          <cell r="M6106" t="str">
            <v>426101</v>
          </cell>
          <cell r="N6106">
            <v>0.110842</v>
          </cell>
        </row>
        <row r="6107">
          <cell r="M6107" t="str">
            <v>426101</v>
          </cell>
          <cell r="N6107">
            <v>1</v>
          </cell>
        </row>
        <row r="6108">
          <cell r="M6108" t="str">
            <v>426102</v>
          </cell>
          <cell r="N6108">
            <v>1.85338E-2</v>
          </cell>
        </row>
        <row r="6109">
          <cell r="M6109" t="str">
            <v>426102</v>
          </cell>
          <cell r="N6109">
            <v>1.85338E-2</v>
          </cell>
        </row>
        <row r="6110">
          <cell r="M6110" t="str">
            <v>426102</v>
          </cell>
          <cell r="N6110">
            <v>1</v>
          </cell>
        </row>
        <row r="6111">
          <cell r="M6111" t="str">
            <v>426201</v>
          </cell>
          <cell r="N6111">
            <v>0.22898640000000001</v>
          </cell>
        </row>
        <row r="6112">
          <cell r="M6112" t="str">
            <v>426201</v>
          </cell>
          <cell r="N6112">
            <v>1</v>
          </cell>
        </row>
        <row r="6113">
          <cell r="M6113" t="str">
            <v>426301</v>
          </cell>
          <cell r="N6113">
            <v>0.22898640000000001</v>
          </cell>
        </row>
        <row r="6114">
          <cell r="M6114" t="str">
            <v>426301</v>
          </cell>
          <cell r="N6114">
            <v>0.22898640000000001</v>
          </cell>
        </row>
        <row r="6115">
          <cell r="M6115" t="str">
            <v>426301</v>
          </cell>
          <cell r="N6115">
            <v>1</v>
          </cell>
        </row>
        <row r="6116">
          <cell r="M6116">
            <v>0</v>
          </cell>
          <cell r="N6116">
            <v>0</v>
          </cell>
        </row>
        <row r="6117">
          <cell r="M6117">
            <v>0</v>
          </cell>
          <cell r="N6117">
            <v>0</v>
          </cell>
        </row>
        <row r="6118">
          <cell r="M6118" t="str">
            <v>426401</v>
          </cell>
          <cell r="N6118">
            <v>7.1995999999999996E-3</v>
          </cell>
        </row>
        <row r="6119">
          <cell r="M6119" t="str">
            <v>426401</v>
          </cell>
          <cell r="N6119">
            <v>7.1995999999999996E-3</v>
          </cell>
        </row>
        <row r="6120">
          <cell r="M6120" t="str">
            <v>426401</v>
          </cell>
          <cell r="N6120">
            <v>7.1995999999999996E-3</v>
          </cell>
        </row>
        <row r="6121">
          <cell r="M6121" t="str">
            <v>426401</v>
          </cell>
          <cell r="N6121">
            <v>7.1995999999999996E-3</v>
          </cell>
        </row>
        <row r="6122">
          <cell r="M6122" t="str">
            <v>426401</v>
          </cell>
          <cell r="N6122">
            <v>7.1995999999999996E-3</v>
          </cell>
        </row>
        <row r="6123">
          <cell r="M6123" t="str">
            <v>426401</v>
          </cell>
          <cell r="N6123">
            <v>1</v>
          </cell>
        </row>
        <row r="6124">
          <cell r="M6124" t="str">
            <v>426601</v>
          </cell>
          <cell r="N6124">
            <v>0.49419999999999997</v>
          </cell>
        </row>
        <row r="6125">
          <cell r="M6125" t="str">
            <v>426601</v>
          </cell>
          <cell r="N6125">
            <v>0.49419999999999997</v>
          </cell>
        </row>
        <row r="6126">
          <cell r="M6126" t="str">
            <v>426601</v>
          </cell>
          <cell r="N6126">
            <v>0.49419999999999997</v>
          </cell>
        </row>
        <row r="6127">
          <cell r="M6127" t="str">
            <v>426601</v>
          </cell>
          <cell r="N6127">
            <v>1</v>
          </cell>
        </row>
        <row r="6128">
          <cell r="M6128">
            <v>0</v>
          </cell>
          <cell r="N6128">
            <v>0</v>
          </cell>
        </row>
        <row r="6129">
          <cell r="M6129">
            <v>0</v>
          </cell>
          <cell r="N6129">
            <v>0</v>
          </cell>
        </row>
        <row r="6130">
          <cell r="M6130" t="str">
            <v>426820</v>
          </cell>
          <cell r="N6130">
            <v>0.65</v>
          </cell>
        </row>
        <row r="6131">
          <cell r="M6131" t="str">
            <v>426820</v>
          </cell>
          <cell r="N6131">
            <v>0.65</v>
          </cell>
        </row>
        <row r="6132">
          <cell r="M6132" t="str">
            <v>426820</v>
          </cell>
          <cell r="N6132">
            <v>0.65</v>
          </cell>
        </row>
        <row r="6133">
          <cell r="M6133" t="str">
            <v>426820</v>
          </cell>
          <cell r="N6133">
            <v>0.65</v>
          </cell>
        </row>
        <row r="6134">
          <cell r="M6134" t="str">
            <v>426820</v>
          </cell>
          <cell r="N6134">
            <v>0.65</v>
          </cell>
        </row>
        <row r="6135">
          <cell r="M6135" t="str">
            <v>426820</v>
          </cell>
          <cell r="N6135">
            <v>0.65</v>
          </cell>
        </row>
        <row r="6136">
          <cell r="M6136" t="str">
            <v>426820</v>
          </cell>
          <cell r="N6136">
            <v>0.65</v>
          </cell>
        </row>
        <row r="6137">
          <cell r="M6137" t="str">
            <v>426820</v>
          </cell>
          <cell r="N6137">
            <v>0.65</v>
          </cell>
        </row>
        <row r="6138">
          <cell r="M6138" t="str">
            <v>426820</v>
          </cell>
          <cell r="N6138">
            <v>1</v>
          </cell>
        </row>
        <row r="6139">
          <cell r="M6139" t="str">
            <v>426901</v>
          </cell>
          <cell r="N6139">
            <v>1</v>
          </cell>
        </row>
        <row r="6140">
          <cell r="M6140">
            <v>0</v>
          </cell>
          <cell r="N6140">
            <v>0</v>
          </cell>
        </row>
        <row r="6141">
          <cell r="M6141">
            <v>0</v>
          </cell>
          <cell r="N6141">
            <v>0</v>
          </cell>
        </row>
        <row r="6142">
          <cell r="M6142" t="str">
            <v>426902</v>
          </cell>
          <cell r="N6142">
            <v>0.51457799999999998</v>
          </cell>
        </row>
        <row r="6143">
          <cell r="M6143" t="str">
            <v>426902</v>
          </cell>
          <cell r="N6143">
            <v>0.51457799999999998</v>
          </cell>
        </row>
        <row r="6144">
          <cell r="M6144">
            <v>0</v>
          </cell>
          <cell r="N6144">
            <v>0</v>
          </cell>
        </row>
        <row r="6145">
          <cell r="M6145">
            <v>0</v>
          </cell>
          <cell r="N6145">
            <v>0</v>
          </cell>
        </row>
        <row r="6146">
          <cell r="M6146">
            <v>0</v>
          </cell>
          <cell r="N6146">
            <v>0</v>
          </cell>
        </row>
        <row r="6147">
          <cell r="M6147">
            <v>0</v>
          </cell>
          <cell r="N6147">
            <v>0</v>
          </cell>
        </row>
        <row r="6148">
          <cell r="M6148" t="str">
            <v>427001</v>
          </cell>
          <cell r="N6148">
            <v>3.5647999999999999E-2</v>
          </cell>
        </row>
        <row r="6149">
          <cell r="M6149">
            <v>0</v>
          </cell>
          <cell r="N6149">
            <v>0</v>
          </cell>
        </row>
        <row r="6150">
          <cell r="M6150">
            <v>0</v>
          </cell>
          <cell r="N6150">
            <v>0</v>
          </cell>
        </row>
        <row r="6151">
          <cell r="M6151" t="str">
            <v>427002</v>
          </cell>
          <cell r="N6151">
            <v>1</v>
          </cell>
        </row>
        <row r="6152">
          <cell r="M6152" t="str">
            <v>427101</v>
          </cell>
          <cell r="N6152">
            <v>3.5647999999999999E-2</v>
          </cell>
        </row>
        <row r="6153">
          <cell r="M6153" t="str">
            <v>427101</v>
          </cell>
          <cell r="N6153">
            <v>3.5647999999999999E-2</v>
          </cell>
        </row>
        <row r="6154">
          <cell r="M6154" t="str">
            <v>427101</v>
          </cell>
          <cell r="N6154">
            <v>3.5647999999999999E-2</v>
          </cell>
        </row>
        <row r="6155">
          <cell r="M6155" t="str">
            <v>427101</v>
          </cell>
          <cell r="N6155">
            <v>3.5647999999999999E-2</v>
          </cell>
        </row>
        <row r="6156">
          <cell r="M6156" t="str">
            <v>427101</v>
          </cell>
          <cell r="N6156">
            <v>3.5647999999999999E-2</v>
          </cell>
        </row>
        <row r="6157">
          <cell r="M6157" t="str">
            <v>427101</v>
          </cell>
          <cell r="N6157">
            <v>3.5647999999999999E-2</v>
          </cell>
        </row>
        <row r="6158">
          <cell r="M6158" t="str">
            <v>427101</v>
          </cell>
          <cell r="N6158">
            <v>1</v>
          </cell>
        </row>
        <row r="6159">
          <cell r="M6159">
            <v>0</v>
          </cell>
          <cell r="N6159">
            <v>0</v>
          </cell>
        </row>
        <row r="6160">
          <cell r="M6160">
            <v>0</v>
          </cell>
          <cell r="N6160">
            <v>0</v>
          </cell>
        </row>
        <row r="6161">
          <cell r="M6161" t="str">
            <v>427102</v>
          </cell>
          <cell r="N6161">
            <v>0.34011999999999998</v>
          </cell>
        </row>
        <row r="6162">
          <cell r="M6162" t="str">
            <v>427102</v>
          </cell>
          <cell r="N6162">
            <v>0.34011999999999998</v>
          </cell>
        </row>
        <row r="6163">
          <cell r="M6163" t="str">
            <v>427102</v>
          </cell>
          <cell r="N6163">
            <v>0.34011999999999998</v>
          </cell>
        </row>
        <row r="6164">
          <cell r="M6164" t="str">
            <v>427102</v>
          </cell>
          <cell r="N6164">
            <v>0.34011999999999998</v>
          </cell>
        </row>
        <row r="6165">
          <cell r="M6165" t="str">
            <v>427102</v>
          </cell>
          <cell r="N6165">
            <v>0.34011999999999998</v>
          </cell>
        </row>
        <row r="6166">
          <cell r="M6166">
            <v>0</v>
          </cell>
          <cell r="N6166">
            <v>0</v>
          </cell>
        </row>
        <row r="6167">
          <cell r="M6167">
            <v>0</v>
          </cell>
          <cell r="N6167">
            <v>0</v>
          </cell>
        </row>
        <row r="6168">
          <cell r="M6168">
            <v>0</v>
          </cell>
          <cell r="N6168">
            <v>0</v>
          </cell>
        </row>
        <row r="6169">
          <cell r="M6169" t="str">
            <v>427201</v>
          </cell>
          <cell r="N6169">
            <v>3.5647999999999999E-2</v>
          </cell>
        </row>
        <row r="6170">
          <cell r="M6170" t="str">
            <v>427201</v>
          </cell>
          <cell r="N6170">
            <v>3.5647999999999999E-2</v>
          </cell>
        </row>
        <row r="6171">
          <cell r="M6171" t="str">
            <v>427201</v>
          </cell>
          <cell r="N6171">
            <v>3.5647999999999999E-2</v>
          </cell>
        </row>
        <row r="6172">
          <cell r="M6172" t="str">
            <v>427201</v>
          </cell>
          <cell r="N6172">
            <v>3.5647999999999999E-2</v>
          </cell>
        </row>
        <row r="6173">
          <cell r="M6173" t="str">
            <v>427201</v>
          </cell>
          <cell r="N6173">
            <v>3.5647999999999999E-2</v>
          </cell>
        </row>
        <row r="6174">
          <cell r="M6174" t="str">
            <v>427201</v>
          </cell>
          <cell r="N6174">
            <v>3.5647999999999999E-2</v>
          </cell>
        </row>
        <row r="6175">
          <cell r="M6175" t="str">
            <v>427201</v>
          </cell>
          <cell r="N6175">
            <v>3.5647999999999999E-2</v>
          </cell>
        </row>
        <row r="6176">
          <cell r="M6176" t="str">
            <v>427201</v>
          </cell>
          <cell r="N6176">
            <v>1</v>
          </cell>
        </row>
        <row r="6177">
          <cell r="M6177">
            <v>0</v>
          </cell>
          <cell r="N6177">
            <v>0</v>
          </cell>
        </row>
        <row r="6178">
          <cell r="M6178">
            <v>0</v>
          </cell>
          <cell r="N6178">
            <v>0</v>
          </cell>
        </row>
        <row r="6179">
          <cell r="M6179">
            <v>0</v>
          </cell>
          <cell r="N6179">
            <v>0</v>
          </cell>
        </row>
        <row r="6180">
          <cell r="M6180" t="str">
            <v>427601</v>
          </cell>
          <cell r="N6180">
            <v>1</v>
          </cell>
        </row>
        <row r="6181">
          <cell r="M6181" t="str">
            <v>427601</v>
          </cell>
          <cell r="N6181">
            <v>1</v>
          </cell>
        </row>
        <row r="6182">
          <cell r="M6182" t="str">
            <v>427601</v>
          </cell>
          <cell r="N6182">
            <v>1</v>
          </cell>
        </row>
        <row r="6183">
          <cell r="M6183">
            <v>0</v>
          </cell>
          <cell r="N6183">
            <v>0</v>
          </cell>
        </row>
        <row r="6184">
          <cell r="M6184">
            <v>0</v>
          </cell>
          <cell r="N6184">
            <v>0</v>
          </cell>
        </row>
        <row r="6185">
          <cell r="M6185">
            <v>0</v>
          </cell>
          <cell r="N6185">
            <v>0</v>
          </cell>
        </row>
        <row r="6186">
          <cell r="M6186">
            <v>0</v>
          </cell>
          <cell r="N6186">
            <v>0</v>
          </cell>
        </row>
        <row r="6187">
          <cell r="M6187">
            <v>0</v>
          </cell>
          <cell r="N6187">
            <v>0</v>
          </cell>
        </row>
        <row r="6188">
          <cell r="M6188" t="str">
            <v>427706</v>
          </cell>
          <cell r="N6188">
            <v>1</v>
          </cell>
        </row>
        <row r="6189">
          <cell r="M6189" t="str">
            <v>427901</v>
          </cell>
          <cell r="N6189">
            <v>0.12396649999999999</v>
          </cell>
        </row>
        <row r="6190">
          <cell r="M6190" t="str">
            <v>427901</v>
          </cell>
          <cell r="N6190">
            <v>0.12396649999999999</v>
          </cell>
        </row>
        <row r="6191">
          <cell r="M6191" t="str">
            <v>427905</v>
          </cell>
          <cell r="N6191">
            <v>0.12396649999999999</v>
          </cell>
        </row>
        <row r="6192">
          <cell r="M6192" t="str">
            <v>427905</v>
          </cell>
          <cell r="N6192">
            <v>0.12396649999999999</v>
          </cell>
        </row>
        <row r="6193">
          <cell r="M6193">
            <v>0</v>
          </cell>
          <cell r="N6193">
            <v>0</v>
          </cell>
        </row>
        <row r="6194">
          <cell r="M6194">
            <v>0</v>
          </cell>
          <cell r="N6194">
            <v>0</v>
          </cell>
        </row>
        <row r="6195">
          <cell r="M6195">
            <v>0</v>
          </cell>
          <cell r="N6195">
            <v>0</v>
          </cell>
        </row>
        <row r="6196">
          <cell r="M6196">
            <v>0</v>
          </cell>
          <cell r="N6196">
            <v>0</v>
          </cell>
        </row>
        <row r="6197">
          <cell r="M6197">
            <v>0</v>
          </cell>
          <cell r="N6197">
            <v>0</v>
          </cell>
        </row>
        <row r="6198">
          <cell r="M6198">
            <v>0</v>
          </cell>
          <cell r="N6198">
            <v>0</v>
          </cell>
        </row>
        <row r="6199">
          <cell r="M6199" t="str">
            <v>428201</v>
          </cell>
          <cell r="N6199">
            <v>0.51457799999999998</v>
          </cell>
        </row>
        <row r="6200">
          <cell r="M6200">
            <v>0</v>
          </cell>
          <cell r="N6200">
            <v>0</v>
          </cell>
        </row>
        <row r="6201">
          <cell r="M6201">
            <v>0</v>
          </cell>
          <cell r="N6201">
            <v>0</v>
          </cell>
        </row>
        <row r="6202">
          <cell r="M6202">
            <v>0</v>
          </cell>
          <cell r="N6202">
            <v>0</v>
          </cell>
        </row>
        <row r="6203">
          <cell r="M6203" t="str">
            <v>428701</v>
          </cell>
          <cell r="N6203">
            <v>0.51457799999999998</v>
          </cell>
        </row>
        <row r="6204">
          <cell r="M6204">
            <v>0</v>
          </cell>
          <cell r="N6204">
            <v>0</v>
          </cell>
        </row>
        <row r="6205">
          <cell r="M6205">
            <v>0</v>
          </cell>
          <cell r="N6205">
            <v>0</v>
          </cell>
        </row>
        <row r="6206">
          <cell r="M6206">
            <v>0</v>
          </cell>
          <cell r="N6206">
            <v>0</v>
          </cell>
        </row>
        <row r="6207">
          <cell r="M6207" t="str">
            <v>428702</v>
          </cell>
          <cell r="N6207">
            <v>0.51457799999999998</v>
          </cell>
        </row>
        <row r="6208">
          <cell r="M6208" t="str">
            <v>428702</v>
          </cell>
          <cell r="N6208">
            <v>0.51457799999999998</v>
          </cell>
        </row>
        <row r="6209">
          <cell r="M6209" t="str">
            <v>428702</v>
          </cell>
          <cell r="N6209">
            <v>0.51457799999999998</v>
          </cell>
        </row>
        <row r="6210">
          <cell r="M6210" t="str">
            <v>428702</v>
          </cell>
          <cell r="N6210">
            <v>0.51457799999999998</v>
          </cell>
        </row>
        <row r="6211">
          <cell r="M6211" t="str">
            <v>428702</v>
          </cell>
          <cell r="N6211">
            <v>0.51457799999999998</v>
          </cell>
        </row>
        <row r="6212">
          <cell r="M6212" t="str">
            <v>428702</v>
          </cell>
          <cell r="N6212">
            <v>0.51457799999999998</v>
          </cell>
        </row>
        <row r="6213">
          <cell r="M6213" t="str">
            <v>428702</v>
          </cell>
          <cell r="N6213">
            <v>0.51457799999999998</v>
          </cell>
        </row>
        <row r="6214">
          <cell r="M6214" t="str">
            <v>428702</v>
          </cell>
          <cell r="N6214">
            <v>0.51457799999999998</v>
          </cell>
        </row>
        <row r="6215">
          <cell r="M6215">
            <v>0</v>
          </cell>
          <cell r="N6215">
            <v>0</v>
          </cell>
        </row>
        <row r="6216">
          <cell r="M6216" t="str">
            <v>428801</v>
          </cell>
          <cell r="N6216">
            <v>0.5</v>
          </cell>
        </row>
        <row r="6217">
          <cell r="M6217" t="str">
            <v>428801</v>
          </cell>
          <cell r="N6217">
            <v>0.5</v>
          </cell>
        </row>
        <row r="6218">
          <cell r="M6218">
            <v>0</v>
          </cell>
          <cell r="N6218">
            <v>0</v>
          </cell>
        </row>
        <row r="6219">
          <cell r="M6219">
            <v>0</v>
          </cell>
          <cell r="N6219">
            <v>0</v>
          </cell>
        </row>
        <row r="6220">
          <cell r="M6220">
            <v>0</v>
          </cell>
          <cell r="N6220">
            <v>0</v>
          </cell>
        </row>
        <row r="6221">
          <cell r="M6221">
            <v>0</v>
          </cell>
          <cell r="N6221">
            <v>0</v>
          </cell>
        </row>
        <row r="6222">
          <cell r="M6222" t="str">
            <v>428811</v>
          </cell>
          <cell r="N6222">
            <v>0.5</v>
          </cell>
        </row>
        <row r="6223">
          <cell r="M6223">
            <v>0</v>
          </cell>
          <cell r="N6223">
            <v>0</v>
          </cell>
        </row>
        <row r="6224">
          <cell r="M6224">
            <v>0</v>
          </cell>
          <cell r="N6224">
            <v>0</v>
          </cell>
        </row>
        <row r="6225">
          <cell r="M6225">
            <v>0</v>
          </cell>
          <cell r="N6225">
            <v>0</v>
          </cell>
        </row>
        <row r="6226">
          <cell r="M6226">
            <v>0</v>
          </cell>
          <cell r="N6226">
            <v>0</v>
          </cell>
        </row>
        <row r="6227">
          <cell r="M6227">
            <v>0</v>
          </cell>
          <cell r="N6227">
            <v>0</v>
          </cell>
        </row>
        <row r="6228">
          <cell r="M6228">
            <v>0</v>
          </cell>
          <cell r="N6228">
            <v>0</v>
          </cell>
        </row>
        <row r="6229">
          <cell r="M6229">
            <v>0</v>
          </cell>
          <cell r="N6229">
            <v>0</v>
          </cell>
        </row>
        <row r="6230">
          <cell r="M6230" t="str">
            <v>429301</v>
          </cell>
          <cell r="N6230">
            <v>0.35129880000000002</v>
          </cell>
        </row>
        <row r="6231">
          <cell r="M6231">
            <v>0</v>
          </cell>
          <cell r="N6231">
            <v>0</v>
          </cell>
        </row>
        <row r="6232">
          <cell r="M6232">
            <v>0</v>
          </cell>
          <cell r="N6232">
            <v>0</v>
          </cell>
        </row>
        <row r="6233">
          <cell r="M6233">
            <v>0</v>
          </cell>
          <cell r="N6233">
            <v>0</v>
          </cell>
        </row>
        <row r="6234">
          <cell r="M6234">
            <v>0</v>
          </cell>
          <cell r="N6234">
            <v>0</v>
          </cell>
        </row>
        <row r="6235">
          <cell r="M6235">
            <v>0</v>
          </cell>
          <cell r="N6235">
            <v>0</v>
          </cell>
        </row>
        <row r="6236">
          <cell r="M6236">
            <v>0</v>
          </cell>
          <cell r="N6236">
            <v>0</v>
          </cell>
        </row>
        <row r="6237">
          <cell r="M6237">
            <v>0</v>
          </cell>
          <cell r="N6237">
            <v>0</v>
          </cell>
        </row>
        <row r="6238">
          <cell r="M6238" t="str">
            <v>429401</v>
          </cell>
          <cell r="N6238">
            <v>0.35129880000000002</v>
          </cell>
        </row>
        <row r="6239">
          <cell r="M6239">
            <v>0</v>
          </cell>
          <cell r="N6239">
            <v>0</v>
          </cell>
        </row>
        <row r="6240">
          <cell r="M6240">
            <v>0</v>
          </cell>
          <cell r="N6240">
            <v>0</v>
          </cell>
        </row>
        <row r="6241">
          <cell r="M6241">
            <v>0</v>
          </cell>
          <cell r="N6241">
            <v>0</v>
          </cell>
        </row>
        <row r="6242">
          <cell r="M6242">
            <v>0</v>
          </cell>
          <cell r="N6242">
            <v>0</v>
          </cell>
        </row>
        <row r="6243">
          <cell r="M6243" t="str">
            <v>429905</v>
          </cell>
          <cell r="N6243">
            <v>1</v>
          </cell>
        </row>
        <row r="6244">
          <cell r="M6244">
            <v>0</v>
          </cell>
          <cell r="N6244">
            <v>0</v>
          </cell>
        </row>
        <row r="6245">
          <cell r="M6245">
            <v>0</v>
          </cell>
          <cell r="N6245">
            <v>0</v>
          </cell>
        </row>
        <row r="6246">
          <cell r="M6246">
            <v>0</v>
          </cell>
          <cell r="N6246">
            <v>0</v>
          </cell>
        </row>
        <row r="6247">
          <cell r="M6247">
            <v>0</v>
          </cell>
          <cell r="N6247">
            <v>0</v>
          </cell>
        </row>
        <row r="6248">
          <cell r="M6248" t="str">
            <v>429941</v>
          </cell>
          <cell r="N6248">
            <v>1</v>
          </cell>
        </row>
        <row r="6249">
          <cell r="M6249">
            <v>0</v>
          </cell>
          <cell r="N6249">
            <v>0</v>
          </cell>
        </row>
        <row r="6250">
          <cell r="M6250">
            <v>0</v>
          </cell>
          <cell r="N6250">
            <v>0</v>
          </cell>
        </row>
        <row r="6251">
          <cell r="M6251">
            <v>0</v>
          </cell>
          <cell r="N6251">
            <v>0</v>
          </cell>
        </row>
        <row r="6252">
          <cell r="M6252" t="str">
            <v>430318</v>
          </cell>
          <cell r="N6252">
            <v>0.5</v>
          </cell>
        </row>
        <row r="6253">
          <cell r="M6253" t="str">
            <v>430318</v>
          </cell>
          <cell r="N6253">
            <v>0.5</v>
          </cell>
        </row>
        <row r="6254">
          <cell r="M6254" t="str">
            <v>430318</v>
          </cell>
          <cell r="N6254">
            <v>0.5</v>
          </cell>
        </row>
        <row r="6255">
          <cell r="M6255" t="str">
            <v>431103</v>
          </cell>
          <cell r="N6255">
            <v>0.43809999999999999</v>
          </cell>
        </row>
        <row r="6256">
          <cell r="M6256" t="str">
            <v>431103</v>
          </cell>
          <cell r="N6256">
            <v>0.43809999999999999</v>
          </cell>
        </row>
        <row r="6257">
          <cell r="M6257" t="str">
            <v>431103</v>
          </cell>
          <cell r="N6257">
            <v>0.43809999999999999</v>
          </cell>
        </row>
        <row r="6258">
          <cell r="M6258" t="str">
            <v>431103</v>
          </cell>
          <cell r="N6258">
            <v>0.43809999999999999</v>
          </cell>
        </row>
        <row r="6259">
          <cell r="M6259">
            <v>0</v>
          </cell>
          <cell r="N6259">
            <v>0</v>
          </cell>
        </row>
        <row r="6260">
          <cell r="M6260">
            <v>0</v>
          </cell>
          <cell r="N6260">
            <v>0</v>
          </cell>
        </row>
        <row r="6261">
          <cell r="M6261" t="str">
            <v>431801</v>
          </cell>
          <cell r="N6261">
            <v>0.51457799999999998</v>
          </cell>
        </row>
        <row r="6262">
          <cell r="M6262" t="str">
            <v>431801</v>
          </cell>
          <cell r="N6262">
            <v>0.51457799999999998</v>
          </cell>
        </row>
        <row r="6263">
          <cell r="M6263" t="str">
            <v>431801</v>
          </cell>
          <cell r="N6263">
            <v>0.51457799999999998</v>
          </cell>
        </row>
        <row r="6264">
          <cell r="M6264" t="str">
            <v>431801</v>
          </cell>
          <cell r="N6264">
            <v>0.51457799999999998</v>
          </cell>
        </row>
        <row r="6265">
          <cell r="M6265" t="str">
            <v>431801</v>
          </cell>
          <cell r="N6265">
            <v>0.51457799999999998</v>
          </cell>
        </row>
        <row r="6266">
          <cell r="M6266">
            <v>0</v>
          </cell>
          <cell r="N6266">
            <v>0</v>
          </cell>
        </row>
        <row r="6267">
          <cell r="M6267">
            <v>0</v>
          </cell>
          <cell r="N6267">
            <v>0</v>
          </cell>
        </row>
        <row r="6268">
          <cell r="M6268" t="str">
            <v>431802</v>
          </cell>
          <cell r="N6268">
            <v>0.51457799999999998</v>
          </cell>
        </row>
        <row r="6269">
          <cell r="M6269">
            <v>0</v>
          </cell>
          <cell r="N6269">
            <v>0</v>
          </cell>
        </row>
        <row r="6270">
          <cell r="M6270">
            <v>0</v>
          </cell>
          <cell r="N6270">
            <v>0</v>
          </cell>
        </row>
        <row r="6271">
          <cell r="M6271">
            <v>0</v>
          </cell>
          <cell r="N6271">
            <v>0</v>
          </cell>
        </row>
        <row r="6272">
          <cell r="M6272">
            <v>0</v>
          </cell>
          <cell r="N6272">
            <v>0</v>
          </cell>
        </row>
        <row r="6273">
          <cell r="M6273">
            <v>0</v>
          </cell>
          <cell r="N6273">
            <v>0</v>
          </cell>
        </row>
        <row r="6274">
          <cell r="M6274">
            <v>0</v>
          </cell>
          <cell r="N6274">
            <v>0</v>
          </cell>
        </row>
        <row r="6275">
          <cell r="M6275" t="str">
            <v>431901</v>
          </cell>
          <cell r="N6275">
            <v>0.51457799999999998</v>
          </cell>
        </row>
        <row r="6276">
          <cell r="M6276">
            <v>0</v>
          </cell>
          <cell r="N6276">
            <v>0</v>
          </cell>
        </row>
        <row r="6277">
          <cell r="M6277">
            <v>0</v>
          </cell>
          <cell r="N6277">
            <v>0</v>
          </cell>
        </row>
        <row r="6278">
          <cell r="M6278">
            <v>0</v>
          </cell>
          <cell r="N6278">
            <v>0</v>
          </cell>
        </row>
        <row r="6279">
          <cell r="M6279">
            <v>0</v>
          </cell>
          <cell r="N6279">
            <v>0</v>
          </cell>
        </row>
        <row r="6280">
          <cell r="M6280">
            <v>0</v>
          </cell>
          <cell r="N6280">
            <v>0</v>
          </cell>
        </row>
        <row r="6281">
          <cell r="M6281">
            <v>0</v>
          </cell>
          <cell r="N6281">
            <v>0</v>
          </cell>
        </row>
        <row r="6282">
          <cell r="M6282" t="str">
            <v>432001</v>
          </cell>
          <cell r="N6282">
            <v>0.51457799999999998</v>
          </cell>
        </row>
        <row r="6283">
          <cell r="M6283" t="str">
            <v>432001</v>
          </cell>
          <cell r="N6283">
            <v>0.51457799999999998</v>
          </cell>
        </row>
        <row r="6284">
          <cell r="M6284" t="str">
            <v>432001</v>
          </cell>
          <cell r="N6284">
            <v>0.51457799999999998</v>
          </cell>
        </row>
        <row r="6285">
          <cell r="M6285" t="str">
            <v>432001</v>
          </cell>
          <cell r="N6285">
            <v>0.51457799999999998</v>
          </cell>
        </row>
        <row r="6286">
          <cell r="M6286" t="str">
            <v>432001</v>
          </cell>
          <cell r="N6286">
            <v>0.51457799999999998</v>
          </cell>
        </row>
        <row r="6287">
          <cell r="M6287">
            <v>0</v>
          </cell>
          <cell r="N6287">
            <v>0</v>
          </cell>
        </row>
        <row r="6288">
          <cell r="M6288" t="str">
            <v>432002</v>
          </cell>
          <cell r="N6288">
            <v>0.51457799999999998</v>
          </cell>
        </row>
        <row r="6289">
          <cell r="M6289">
            <v>0</v>
          </cell>
          <cell r="N6289">
            <v>0</v>
          </cell>
        </row>
        <row r="6290">
          <cell r="M6290">
            <v>0</v>
          </cell>
          <cell r="N6290">
            <v>0</v>
          </cell>
        </row>
        <row r="6291">
          <cell r="M6291">
            <v>0</v>
          </cell>
          <cell r="N6291">
            <v>0</v>
          </cell>
        </row>
        <row r="6292">
          <cell r="M6292">
            <v>0</v>
          </cell>
          <cell r="N6292">
            <v>0</v>
          </cell>
        </row>
        <row r="6293">
          <cell r="M6293" t="str">
            <v>432103</v>
          </cell>
          <cell r="N6293">
            <v>4.1640000000000003E-2</v>
          </cell>
        </row>
        <row r="6294">
          <cell r="M6294" t="str">
            <v>432103</v>
          </cell>
          <cell r="N6294">
            <v>4.1640000000000003E-2</v>
          </cell>
        </row>
        <row r="6295">
          <cell r="M6295" t="str">
            <v>432103</v>
          </cell>
          <cell r="N6295">
            <v>4.1640000000000003E-2</v>
          </cell>
        </row>
        <row r="6296">
          <cell r="M6296" t="str">
            <v>432103</v>
          </cell>
          <cell r="N6296">
            <v>4.1640000000000003E-2</v>
          </cell>
        </row>
        <row r="6297">
          <cell r="M6297" t="str">
            <v>432103</v>
          </cell>
          <cell r="N6297">
            <v>4.1640000000000003E-2</v>
          </cell>
        </row>
        <row r="6298">
          <cell r="M6298">
            <v>0</v>
          </cell>
          <cell r="N6298">
            <v>0</v>
          </cell>
        </row>
        <row r="6299">
          <cell r="M6299" t="str">
            <v>432205</v>
          </cell>
          <cell r="N6299">
            <v>0.12396649999999999</v>
          </cell>
        </row>
        <row r="6300">
          <cell r="M6300" t="str">
            <v>432205</v>
          </cell>
          <cell r="N6300">
            <v>0.12396649999999999</v>
          </cell>
        </row>
        <row r="6301">
          <cell r="M6301" t="str">
            <v>432205</v>
          </cell>
          <cell r="N6301">
            <v>0.12396649999999999</v>
          </cell>
        </row>
        <row r="6302">
          <cell r="M6302" t="str">
            <v>432205</v>
          </cell>
          <cell r="N6302">
            <v>0.12396649999999999</v>
          </cell>
        </row>
        <row r="6303">
          <cell r="M6303" t="str">
            <v>432241</v>
          </cell>
          <cell r="N6303">
            <v>0.1239669</v>
          </cell>
        </row>
        <row r="6304">
          <cell r="M6304" t="str">
            <v>432241</v>
          </cell>
          <cell r="N6304">
            <v>0.1239669</v>
          </cell>
        </row>
        <row r="6305">
          <cell r="M6305" t="str">
            <v>432241</v>
          </cell>
          <cell r="N6305">
            <v>0.1239669</v>
          </cell>
        </row>
        <row r="6306">
          <cell r="M6306">
            <v>0</v>
          </cell>
          <cell r="N6306">
            <v>0</v>
          </cell>
        </row>
        <row r="6307">
          <cell r="M6307">
            <v>0</v>
          </cell>
          <cell r="N6307">
            <v>0</v>
          </cell>
        </row>
        <row r="6308">
          <cell r="M6308">
            <v>0</v>
          </cell>
          <cell r="N6308">
            <v>0</v>
          </cell>
        </row>
        <row r="6309">
          <cell r="M6309">
            <v>0</v>
          </cell>
          <cell r="N6309">
            <v>0</v>
          </cell>
        </row>
        <row r="6310">
          <cell r="M6310">
            <v>0</v>
          </cell>
          <cell r="N6310">
            <v>0</v>
          </cell>
        </row>
        <row r="6311">
          <cell r="M6311">
            <v>0</v>
          </cell>
          <cell r="N6311">
            <v>0</v>
          </cell>
        </row>
        <row r="6312">
          <cell r="M6312">
            <v>0</v>
          </cell>
          <cell r="N6312">
            <v>0</v>
          </cell>
        </row>
        <row r="6313">
          <cell r="M6313">
            <v>0</v>
          </cell>
          <cell r="N6313">
            <v>0</v>
          </cell>
        </row>
        <row r="6314">
          <cell r="M6314">
            <v>0</v>
          </cell>
          <cell r="N6314">
            <v>0</v>
          </cell>
        </row>
        <row r="6315">
          <cell r="M6315" t="str">
            <v>433303</v>
          </cell>
          <cell r="N6315">
            <v>1</v>
          </cell>
        </row>
        <row r="6316">
          <cell r="M6316">
            <v>0</v>
          </cell>
          <cell r="N6316">
            <v>0</v>
          </cell>
        </row>
        <row r="6317">
          <cell r="M6317">
            <v>0</v>
          </cell>
          <cell r="N6317">
            <v>0</v>
          </cell>
        </row>
        <row r="6318">
          <cell r="M6318">
            <v>0</v>
          </cell>
          <cell r="N6318">
            <v>0</v>
          </cell>
        </row>
        <row r="6319">
          <cell r="M6319">
            <v>0</v>
          </cell>
          <cell r="N6319">
            <v>0</v>
          </cell>
        </row>
        <row r="6320">
          <cell r="M6320">
            <v>0</v>
          </cell>
          <cell r="N6320">
            <v>0</v>
          </cell>
        </row>
        <row r="6321">
          <cell r="M6321">
            <v>0</v>
          </cell>
          <cell r="N6321">
            <v>0</v>
          </cell>
        </row>
        <row r="6322">
          <cell r="M6322" t="str">
            <v>433304</v>
          </cell>
          <cell r="N6322">
            <v>1</v>
          </cell>
        </row>
        <row r="6323">
          <cell r="M6323">
            <v>0</v>
          </cell>
          <cell r="N6323">
            <v>0</v>
          </cell>
        </row>
        <row r="6324">
          <cell r="M6324">
            <v>0</v>
          </cell>
          <cell r="N6324">
            <v>0</v>
          </cell>
        </row>
        <row r="6325">
          <cell r="M6325">
            <v>0</v>
          </cell>
          <cell r="N6325">
            <v>0</v>
          </cell>
        </row>
        <row r="6326">
          <cell r="M6326">
            <v>0</v>
          </cell>
          <cell r="N6326">
            <v>0</v>
          </cell>
        </row>
        <row r="6327">
          <cell r="M6327" t="str">
            <v>433404</v>
          </cell>
          <cell r="N6327">
            <v>1</v>
          </cell>
        </row>
        <row r="6328">
          <cell r="M6328">
            <v>0</v>
          </cell>
          <cell r="N6328">
            <v>0</v>
          </cell>
        </row>
        <row r="6329">
          <cell r="M6329">
            <v>0</v>
          </cell>
          <cell r="N6329">
            <v>0</v>
          </cell>
        </row>
        <row r="6330">
          <cell r="M6330">
            <v>0</v>
          </cell>
          <cell r="N6330">
            <v>0</v>
          </cell>
        </row>
        <row r="6331">
          <cell r="M6331">
            <v>0</v>
          </cell>
          <cell r="N6331">
            <v>0</v>
          </cell>
        </row>
        <row r="6332">
          <cell r="M6332">
            <v>0</v>
          </cell>
          <cell r="N6332">
            <v>0</v>
          </cell>
        </row>
        <row r="6333">
          <cell r="M6333" t="str">
            <v>433504</v>
          </cell>
          <cell r="N6333">
            <v>1</v>
          </cell>
        </row>
        <row r="6334">
          <cell r="M6334">
            <v>0</v>
          </cell>
          <cell r="N6334">
            <v>0</v>
          </cell>
        </row>
        <row r="6335">
          <cell r="M6335">
            <v>0</v>
          </cell>
          <cell r="N6335">
            <v>0</v>
          </cell>
        </row>
        <row r="6336">
          <cell r="M6336">
            <v>0</v>
          </cell>
          <cell r="N6336">
            <v>0</v>
          </cell>
        </row>
        <row r="6337">
          <cell r="M6337">
            <v>0</v>
          </cell>
          <cell r="N6337">
            <v>0</v>
          </cell>
        </row>
        <row r="6338">
          <cell r="M6338">
            <v>0</v>
          </cell>
          <cell r="N6338">
            <v>0</v>
          </cell>
        </row>
        <row r="6339">
          <cell r="M6339" t="str">
            <v>433604</v>
          </cell>
          <cell r="N6339">
            <v>1</v>
          </cell>
        </row>
        <row r="6340">
          <cell r="M6340">
            <v>0</v>
          </cell>
          <cell r="N6340">
            <v>0</v>
          </cell>
        </row>
        <row r="6341">
          <cell r="M6341">
            <v>0</v>
          </cell>
          <cell r="N6341">
            <v>0</v>
          </cell>
        </row>
        <row r="6342">
          <cell r="M6342">
            <v>0</v>
          </cell>
          <cell r="N6342">
            <v>0</v>
          </cell>
        </row>
        <row r="6343">
          <cell r="M6343">
            <v>0</v>
          </cell>
          <cell r="N6343">
            <v>0</v>
          </cell>
        </row>
        <row r="6344">
          <cell r="M6344">
            <v>0</v>
          </cell>
          <cell r="N6344">
            <v>0</v>
          </cell>
        </row>
        <row r="6345">
          <cell r="M6345">
            <v>0</v>
          </cell>
          <cell r="N6345">
            <v>0</v>
          </cell>
        </row>
        <row r="6346">
          <cell r="M6346" t="str">
            <v>433704</v>
          </cell>
          <cell r="N6346">
            <v>1</v>
          </cell>
        </row>
        <row r="6347">
          <cell r="M6347">
            <v>0</v>
          </cell>
          <cell r="N6347">
            <v>0</v>
          </cell>
        </row>
        <row r="6348">
          <cell r="M6348">
            <v>0</v>
          </cell>
          <cell r="N6348">
            <v>0</v>
          </cell>
        </row>
        <row r="6349">
          <cell r="M6349">
            <v>0</v>
          </cell>
          <cell r="N6349">
            <v>0</v>
          </cell>
        </row>
        <row r="6350">
          <cell r="M6350">
            <v>0</v>
          </cell>
          <cell r="N6350">
            <v>0</v>
          </cell>
        </row>
        <row r="6351">
          <cell r="M6351">
            <v>0</v>
          </cell>
          <cell r="N6351">
            <v>0</v>
          </cell>
        </row>
        <row r="6352">
          <cell r="M6352">
            <v>0</v>
          </cell>
          <cell r="N6352">
            <v>0</v>
          </cell>
        </row>
        <row r="6353">
          <cell r="M6353" t="str">
            <v>433804</v>
          </cell>
          <cell r="N6353">
            <v>1</v>
          </cell>
        </row>
        <row r="6354">
          <cell r="M6354">
            <v>0</v>
          </cell>
          <cell r="N6354">
            <v>0</v>
          </cell>
        </row>
        <row r="6355">
          <cell r="M6355">
            <v>0</v>
          </cell>
          <cell r="N6355">
            <v>0</v>
          </cell>
        </row>
        <row r="6356">
          <cell r="M6356">
            <v>0</v>
          </cell>
          <cell r="N6356">
            <v>0</v>
          </cell>
        </row>
        <row r="6357">
          <cell r="M6357">
            <v>0</v>
          </cell>
          <cell r="N6357">
            <v>0</v>
          </cell>
        </row>
        <row r="6358">
          <cell r="M6358">
            <v>0</v>
          </cell>
          <cell r="N6358">
            <v>0</v>
          </cell>
        </row>
        <row r="6359">
          <cell r="M6359" t="str">
            <v>433904</v>
          </cell>
          <cell r="N6359">
            <v>1</v>
          </cell>
        </row>
        <row r="6360">
          <cell r="M6360">
            <v>0</v>
          </cell>
          <cell r="N6360">
            <v>0</v>
          </cell>
        </row>
        <row r="6361">
          <cell r="M6361">
            <v>0</v>
          </cell>
          <cell r="N6361">
            <v>0</v>
          </cell>
        </row>
        <row r="6362">
          <cell r="M6362">
            <v>0</v>
          </cell>
          <cell r="N6362">
            <v>0</v>
          </cell>
        </row>
        <row r="6363">
          <cell r="M6363">
            <v>0</v>
          </cell>
          <cell r="N6363">
            <v>0</v>
          </cell>
        </row>
        <row r="6364">
          <cell r="M6364">
            <v>0</v>
          </cell>
          <cell r="N6364">
            <v>0</v>
          </cell>
        </row>
        <row r="6365">
          <cell r="M6365" t="str">
            <v>434104</v>
          </cell>
          <cell r="N6365">
            <v>1</v>
          </cell>
        </row>
        <row r="6366">
          <cell r="M6366">
            <v>0</v>
          </cell>
          <cell r="N6366">
            <v>0</v>
          </cell>
        </row>
        <row r="6367">
          <cell r="M6367">
            <v>0</v>
          </cell>
          <cell r="N6367">
            <v>0</v>
          </cell>
        </row>
        <row r="6368">
          <cell r="M6368">
            <v>0</v>
          </cell>
          <cell r="N6368">
            <v>0</v>
          </cell>
        </row>
        <row r="6369">
          <cell r="M6369" t="str">
            <v>434104</v>
          </cell>
          <cell r="N6369">
            <v>1</v>
          </cell>
        </row>
        <row r="6370">
          <cell r="M6370">
            <v>0</v>
          </cell>
          <cell r="N6370">
            <v>0</v>
          </cell>
        </row>
        <row r="6371">
          <cell r="M6371">
            <v>0</v>
          </cell>
          <cell r="N6371">
            <v>0</v>
          </cell>
        </row>
        <row r="6372">
          <cell r="M6372">
            <v>0</v>
          </cell>
          <cell r="N6372">
            <v>0</v>
          </cell>
        </row>
        <row r="6373">
          <cell r="M6373">
            <v>0</v>
          </cell>
          <cell r="N6373">
            <v>0</v>
          </cell>
        </row>
        <row r="6374">
          <cell r="M6374">
            <v>0</v>
          </cell>
          <cell r="N6374">
            <v>0</v>
          </cell>
        </row>
        <row r="6375">
          <cell r="M6375">
            <v>0</v>
          </cell>
          <cell r="N6375">
            <v>0</v>
          </cell>
        </row>
        <row r="6376">
          <cell r="M6376">
            <v>0</v>
          </cell>
          <cell r="N6376">
            <v>0</v>
          </cell>
        </row>
        <row r="6377">
          <cell r="M6377">
            <v>0</v>
          </cell>
          <cell r="N6377">
            <v>0</v>
          </cell>
        </row>
        <row r="6378">
          <cell r="M6378">
            <v>0</v>
          </cell>
          <cell r="N6378">
            <v>0</v>
          </cell>
        </row>
        <row r="6379">
          <cell r="M6379" t="str">
            <v>434304</v>
          </cell>
          <cell r="N6379">
            <v>1</v>
          </cell>
        </row>
        <row r="6380">
          <cell r="M6380">
            <v>0</v>
          </cell>
          <cell r="N6380">
            <v>0</v>
          </cell>
        </row>
        <row r="6381">
          <cell r="M6381">
            <v>0</v>
          </cell>
          <cell r="N6381">
            <v>0</v>
          </cell>
        </row>
        <row r="6382">
          <cell r="M6382">
            <v>0</v>
          </cell>
          <cell r="N6382">
            <v>0</v>
          </cell>
        </row>
        <row r="6383">
          <cell r="M6383">
            <v>0</v>
          </cell>
          <cell r="N6383">
            <v>0</v>
          </cell>
        </row>
        <row r="6384">
          <cell r="M6384">
            <v>0</v>
          </cell>
          <cell r="N6384">
            <v>0</v>
          </cell>
        </row>
        <row r="6385">
          <cell r="M6385">
            <v>0</v>
          </cell>
          <cell r="N6385">
            <v>0</v>
          </cell>
        </row>
        <row r="6386">
          <cell r="M6386" t="str">
            <v>434404</v>
          </cell>
          <cell r="N6386">
            <v>1</v>
          </cell>
        </row>
        <row r="6387">
          <cell r="M6387">
            <v>0</v>
          </cell>
          <cell r="N6387">
            <v>0</v>
          </cell>
        </row>
        <row r="6388">
          <cell r="M6388">
            <v>0</v>
          </cell>
          <cell r="N6388">
            <v>0</v>
          </cell>
        </row>
        <row r="6389">
          <cell r="M6389">
            <v>0</v>
          </cell>
          <cell r="N6389">
            <v>0</v>
          </cell>
        </row>
        <row r="6390">
          <cell r="M6390">
            <v>0</v>
          </cell>
          <cell r="N6390">
            <v>0</v>
          </cell>
        </row>
        <row r="6391">
          <cell r="M6391">
            <v>0</v>
          </cell>
          <cell r="N6391">
            <v>0</v>
          </cell>
        </row>
        <row r="6392">
          <cell r="M6392" t="str">
            <v>434504</v>
          </cell>
          <cell r="N6392">
            <v>1</v>
          </cell>
        </row>
        <row r="6393">
          <cell r="M6393">
            <v>0</v>
          </cell>
          <cell r="N6393">
            <v>0</v>
          </cell>
        </row>
        <row r="6394">
          <cell r="M6394">
            <v>0</v>
          </cell>
          <cell r="N6394">
            <v>0</v>
          </cell>
        </row>
        <row r="6395">
          <cell r="M6395">
            <v>0</v>
          </cell>
          <cell r="N6395">
            <v>0</v>
          </cell>
        </row>
        <row r="6396">
          <cell r="M6396">
            <v>0</v>
          </cell>
          <cell r="N6396">
            <v>0</v>
          </cell>
        </row>
        <row r="6397">
          <cell r="M6397" t="str">
            <v>434604</v>
          </cell>
          <cell r="N6397">
            <v>1</v>
          </cell>
        </row>
        <row r="6398">
          <cell r="M6398">
            <v>0</v>
          </cell>
          <cell r="N6398">
            <v>0</v>
          </cell>
        </row>
        <row r="6399">
          <cell r="M6399" t="str">
            <v>434703</v>
          </cell>
          <cell r="N6399">
            <v>0.5</v>
          </cell>
        </row>
        <row r="6400">
          <cell r="M6400" t="str">
            <v>434703</v>
          </cell>
          <cell r="N6400">
            <v>0.5</v>
          </cell>
        </row>
        <row r="6401">
          <cell r="M6401" t="str">
            <v>434703</v>
          </cell>
          <cell r="N6401">
            <v>0.5</v>
          </cell>
        </row>
        <row r="6402">
          <cell r="M6402" t="str">
            <v>434703</v>
          </cell>
          <cell r="N6402">
            <v>0.5</v>
          </cell>
        </row>
        <row r="6403">
          <cell r="M6403" t="str">
            <v>434703</v>
          </cell>
          <cell r="N6403">
            <v>0.5</v>
          </cell>
        </row>
        <row r="6404">
          <cell r="M6404" t="str">
            <v>434703</v>
          </cell>
          <cell r="N6404">
            <v>0.5</v>
          </cell>
        </row>
        <row r="6405">
          <cell r="M6405">
            <v>0</v>
          </cell>
          <cell r="N6405">
            <v>0</v>
          </cell>
        </row>
        <row r="6406">
          <cell r="M6406" t="str">
            <v>434711</v>
          </cell>
          <cell r="N6406">
            <v>0.5</v>
          </cell>
        </row>
        <row r="6407">
          <cell r="M6407" t="str">
            <v>434711</v>
          </cell>
          <cell r="N6407">
            <v>0.5</v>
          </cell>
        </row>
        <row r="6408">
          <cell r="M6408" t="str">
            <v>434711</v>
          </cell>
          <cell r="N6408">
            <v>0.5</v>
          </cell>
        </row>
        <row r="6409">
          <cell r="M6409" t="str">
            <v>434711</v>
          </cell>
          <cell r="N6409">
            <v>0.5</v>
          </cell>
        </row>
        <row r="6410">
          <cell r="M6410" t="str">
            <v>434803</v>
          </cell>
          <cell r="N6410">
            <v>0.5</v>
          </cell>
        </row>
        <row r="6411">
          <cell r="M6411" t="str">
            <v>434803</v>
          </cell>
          <cell r="N6411">
            <v>0.5</v>
          </cell>
        </row>
        <row r="6412">
          <cell r="M6412" t="str">
            <v>434803</v>
          </cell>
          <cell r="N6412">
            <v>0.5</v>
          </cell>
        </row>
        <row r="6413">
          <cell r="M6413" t="str">
            <v>434803</v>
          </cell>
          <cell r="N6413">
            <v>0.5</v>
          </cell>
        </row>
        <row r="6414">
          <cell r="M6414" t="str">
            <v>434803</v>
          </cell>
          <cell r="N6414">
            <v>0.5</v>
          </cell>
        </row>
        <row r="6415">
          <cell r="M6415">
            <v>0</v>
          </cell>
          <cell r="N6415">
            <v>0</v>
          </cell>
        </row>
        <row r="6416">
          <cell r="M6416" t="str">
            <v>434811</v>
          </cell>
          <cell r="N6416">
            <v>0.5</v>
          </cell>
        </row>
        <row r="6417">
          <cell r="M6417" t="str">
            <v>434811</v>
          </cell>
          <cell r="N6417">
            <v>0.5</v>
          </cell>
        </row>
        <row r="6418">
          <cell r="M6418" t="str">
            <v>434811</v>
          </cell>
          <cell r="N6418">
            <v>0.5</v>
          </cell>
        </row>
        <row r="6419">
          <cell r="M6419" t="str">
            <v>434811</v>
          </cell>
          <cell r="N6419">
            <v>0.5</v>
          </cell>
        </row>
        <row r="6420">
          <cell r="M6420" t="str">
            <v>434811</v>
          </cell>
          <cell r="N6420">
            <v>0.5</v>
          </cell>
        </row>
        <row r="6421">
          <cell r="M6421">
            <v>0</v>
          </cell>
          <cell r="N6421">
            <v>0</v>
          </cell>
        </row>
        <row r="6422">
          <cell r="M6422" t="str">
            <v>434903</v>
          </cell>
          <cell r="N6422">
            <v>0.5</v>
          </cell>
        </row>
        <row r="6423">
          <cell r="M6423" t="str">
            <v>434903</v>
          </cell>
          <cell r="N6423">
            <v>0.5</v>
          </cell>
        </row>
        <row r="6424">
          <cell r="M6424" t="str">
            <v>434903</v>
          </cell>
          <cell r="N6424">
            <v>0.5</v>
          </cell>
        </row>
        <row r="6425">
          <cell r="M6425" t="str">
            <v>434903</v>
          </cell>
          <cell r="N6425">
            <v>0.5</v>
          </cell>
        </row>
        <row r="6426">
          <cell r="M6426" t="str">
            <v>434903</v>
          </cell>
          <cell r="N6426">
            <v>0.5</v>
          </cell>
        </row>
        <row r="6427">
          <cell r="M6427" t="str">
            <v>434903</v>
          </cell>
          <cell r="N6427">
            <v>0.5</v>
          </cell>
        </row>
        <row r="6428">
          <cell r="M6428">
            <v>0</v>
          </cell>
          <cell r="N6428">
            <v>0</v>
          </cell>
        </row>
        <row r="6429">
          <cell r="M6429" t="str">
            <v>435011</v>
          </cell>
          <cell r="N6429">
            <v>0.5</v>
          </cell>
        </row>
        <row r="6430">
          <cell r="M6430" t="str">
            <v>435111</v>
          </cell>
          <cell r="N6430">
            <v>0.5</v>
          </cell>
        </row>
        <row r="6431">
          <cell r="M6431" t="str">
            <v>435011</v>
          </cell>
          <cell r="N6431">
            <v>0.5</v>
          </cell>
        </row>
        <row r="6432">
          <cell r="M6432" t="str">
            <v>435111</v>
          </cell>
          <cell r="N6432">
            <v>0.5</v>
          </cell>
        </row>
        <row r="6433">
          <cell r="M6433" t="str">
            <v>435011</v>
          </cell>
          <cell r="N6433">
            <v>0.5</v>
          </cell>
        </row>
        <row r="6434">
          <cell r="M6434" t="str">
            <v>435111</v>
          </cell>
          <cell r="N6434">
            <v>0.5</v>
          </cell>
        </row>
        <row r="6435">
          <cell r="M6435" t="str">
            <v>435011</v>
          </cell>
          <cell r="N6435">
            <v>0.5</v>
          </cell>
        </row>
        <row r="6436">
          <cell r="M6436" t="str">
            <v>435111</v>
          </cell>
          <cell r="N6436">
            <v>0.5</v>
          </cell>
        </row>
        <row r="6437">
          <cell r="M6437" t="str">
            <v>435011</v>
          </cell>
          <cell r="N6437">
            <v>0.5</v>
          </cell>
        </row>
        <row r="6438">
          <cell r="M6438" t="str">
            <v>435111</v>
          </cell>
          <cell r="N6438">
            <v>0.5</v>
          </cell>
        </row>
        <row r="6439">
          <cell r="M6439">
            <v>0</v>
          </cell>
          <cell r="N6439">
            <v>0</v>
          </cell>
        </row>
        <row r="6440">
          <cell r="M6440">
            <v>0</v>
          </cell>
          <cell r="N6440">
            <v>0</v>
          </cell>
        </row>
        <row r="6441">
          <cell r="M6441" t="str">
            <v>435236</v>
          </cell>
          <cell r="N6441">
            <v>0.4</v>
          </cell>
        </row>
        <row r="6442">
          <cell r="M6442" t="str">
            <v>435236</v>
          </cell>
          <cell r="N6442">
            <v>0.4</v>
          </cell>
        </row>
        <row r="6443">
          <cell r="M6443" t="str">
            <v>435236</v>
          </cell>
          <cell r="N6443">
            <v>0.4</v>
          </cell>
        </row>
        <row r="6444">
          <cell r="M6444" t="str">
            <v>435236</v>
          </cell>
          <cell r="N6444">
            <v>0.4</v>
          </cell>
        </row>
        <row r="6445">
          <cell r="M6445" t="str">
            <v>435236</v>
          </cell>
          <cell r="N6445">
            <v>0.4</v>
          </cell>
        </row>
        <row r="6446">
          <cell r="M6446" t="str">
            <v>435401</v>
          </cell>
          <cell r="N6446">
            <v>7.1996999999999998E-3</v>
          </cell>
        </row>
        <row r="6447">
          <cell r="M6447" t="str">
            <v>435301</v>
          </cell>
          <cell r="N6447">
            <v>7.1995999999999996E-3</v>
          </cell>
        </row>
        <row r="6448">
          <cell r="M6448" t="str">
            <v>435401</v>
          </cell>
          <cell r="N6448">
            <v>7.1996999999999998E-3</v>
          </cell>
        </row>
        <row r="6449">
          <cell r="M6449" t="str">
            <v>435301</v>
          </cell>
          <cell r="N6449">
            <v>7.1995999999999996E-3</v>
          </cell>
        </row>
        <row r="6450">
          <cell r="M6450" t="str">
            <v>435401</v>
          </cell>
          <cell r="N6450">
            <v>7.1996999999999998E-3</v>
          </cell>
        </row>
        <row r="6451">
          <cell r="M6451" t="str">
            <v>435301</v>
          </cell>
          <cell r="N6451">
            <v>7.1995999999999996E-3</v>
          </cell>
        </row>
        <row r="6452">
          <cell r="M6452" t="str">
            <v>435301</v>
          </cell>
          <cell r="N6452">
            <v>7.1995999999999996E-3</v>
          </cell>
        </row>
        <row r="6453">
          <cell r="M6453" t="str">
            <v>435301</v>
          </cell>
          <cell r="N6453">
            <v>7.1995999999999996E-3</v>
          </cell>
        </row>
        <row r="6454">
          <cell r="M6454" t="str">
            <v>435301</v>
          </cell>
          <cell r="N6454">
            <v>7.1995999999999996E-3</v>
          </cell>
        </row>
        <row r="6455">
          <cell r="M6455" t="str">
            <v>435401</v>
          </cell>
          <cell r="N6455">
            <v>7.1996999999999998E-3</v>
          </cell>
        </row>
        <row r="6456">
          <cell r="M6456" t="str">
            <v>435301</v>
          </cell>
          <cell r="N6456">
            <v>7.1995999999999996E-3</v>
          </cell>
        </row>
        <row r="6457">
          <cell r="M6457">
            <v>0</v>
          </cell>
          <cell r="N6457">
            <v>0</v>
          </cell>
        </row>
        <row r="6458">
          <cell r="M6458" t="str">
            <v>435505</v>
          </cell>
          <cell r="N6458">
            <v>0.12396649999999999</v>
          </cell>
        </row>
        <row r="6459">
          <cell r="M6459" t="str">
            <v>435505</v>
          </cell>
          <cell r="N6459">
            <v>0.12396649999999999</v>
          </cell>
        </row>
        <row r="6460">
          <cell r="M6460" t="str">
            <v>435505</v>
          </cell>
          <cell r="N6460">
            <v>0.12396649999999999</v>
          </cell>
        </row>
        <row r="6461">
          <cell r="M6461" t="str">
            <v>435505</v>
          </cell>
          <cell r="N6461">
            <v>0.12396649999999999</v>
          </cell>
        </row>
        <row r="6462">
          <cell r="M6462" t="str">
            <v>435541</v>
          </cell>
          <cell r="N6462">
            <v>0.1239669</v>
          </cell>
        </row>
        <row r="6463">
          <cell r="M6463" t="str">
            <v>435541</v>
          </cell>
          <cell r="N6463">
            <v>0.1239669</v>
          </cell>
        </row>
        <row r="6464">
          <cell r="M6464" t="str">
            <v>435541</v>
          </cell>
          <cell r="N6464">
            <v>0.1239669</v>
          </cell>
        </row>
        <row r="6465">
          <cell r="M6465">
            <v>0</v>
          </cell>
          <cell r="N6465">
            <v>0</v>
          </cell>
        </row>
        <row r="6466">
          <cell r="M6466">
            <v>0</v>
          </cell>
          <cell r="N6466">
            <v>0</v>
          </cell>
        </row>
        <row r="6467">
          <cell r="M6467" t="str">
            <v>435636</v>
          </cell>
          <cell r="N6467">
            <v>5.0140000000000002E-3</v>
          </cell>
        </row>
        <row r="6468">
          <cell r="M6468" t="str">
            <v>435636</v>
          </cell>
          <cell r="N6468">
            <v>5.0140000000000002E-3</v>
          </cell>
        </row>
        <row r="6469">
          <cell r="M6469" t="str">
            <v>435636</v>
          </cell>
          <cell r="N6469">
            <v>5.0140000000000002E-3</v>
          </cell>
        </row>
        <row r="6470">
          <cell r="M6470" t="str">
            <v>435636</v>
          </cell>
          <cell r="N6470">
            <v>5.0140000000000002E-3</v>
          </cell>
        </row>
        <row r="6471">
          <cell r="M6471" t="str">
            <v>435636</v>
          </cell>
          <cell r="N6471">
            <v>5.0140000000000002E-3</v>
          </cell>
        </row>
        <row r="6472">
          <cell r="M6472">
            <v>0</v>
          </cell>
          <cell r="N6472">
            <v>0</v>
          </cell>
        </row>
        <row r="6473">
          <cell r="M6473">
            <v>0</v>
          </cell>
          <cell r="N6473">
            <v>0</v>
          </cell>
        </row>
        <row r="6474">
          <cell r="M6474">
            <v>0</v>
          </cell>
          <cell r="N6474">
            <v>0</v>
          </cell>
        </row>
        <row r="6475">
          <cell r="M6475" t="str">
            <v>435820</v>
          </cell>
          <cell r="N6475">
            <v>1</v>
          </cell>
        </row>
        <row r="6476">
          <cell r="M6476">
            <v>0</v>
          </cell>
          <cell r="N6476">
            <v>0</v>
          </cell>
        </row>
        <row r="6477">
          <cell r="M6477">
            <v>0</v>
          </cell>
          <cell r="N6477">
            <v>0</v>
          </cell>
        </row>
        <row r="6478">
          <cell r="M6478">
            <v>0</v>
          </cell>
          <cell r="N6478">
            <v>0</v>
          </cell>
        </row>
        <row r="6479">
          <cell r="M6479" t="str">
            <v>436401</v>
          </cell>
          <cell r="N6479">
            <v>7.1996999999999998E-3</v>
          </cell>
        </row>
        <row r="6480">
          <cell r="M6480" t="str">
            <v>436401</v>
          </cell>
          <cell r="N6480">
            <v>7.1996999999999998E-3</v>
          </cell>
        </row>
        <row r="6481">
          <cell r="M6481" t="str">
            <v>436401</v>
          </cell>
          <cell r="N6481">
            <v>7.1996999999999998E-3</v>
          </cell>
        </row>
        <row r="6482">
          <cell r="M6482" t="str">
            <v>436401</v>
          </cell>
          <cell r="N6482">
            <v>7.1996999999999998E-3</v>
          </cell>
        </row>
        <row r="6483">
          <cell r="M6483" t="str">
            <v>436401</v>
          </cell>
          <cell r="N6483">
            <v>8.5190999999999999E-3</v>
          </cell>
        </row>
        <row r="6484">
          <cell r="M6484" t="str">
            <v>436501</v>
          </cell>
          <cell r="N6484">
            <v>4.1154E-3</v>
          </cell>
        </row>
        <row r="6485">
          <cell r="M6485" t="str">
            <v>436501</v>
          </cell>
          <cell r="N6485">
            <v>4.1154E-3</v>
          </cell>
        </row>
        <row r="6486">
          <cell r="M6486" t="str">
            <v>436501</v>
          </cell>
          <cell r="N6486">
            <v>4.1154E-3</v>
          </cell>
        </row>
        <row r="6487">
          <cell r="M6487" t="str">
            <v>436501</v>
          </cell>
          <cell r="N6487">
            <v>4.1154E-3</v>
          </cell>
        </row>
        <row r="6488">
          <cell r="M6488" t="str">
            <v>436501</v>
          </cell>
          <cell r="N6488">
            <v>4.1154E-3</v>
          </cell>
        </row>
        <row r="6489">
          <cell r="M6489" t="str">
            <v>436501</v>
          </cell>
          <cell r="N6489">
            <v>4.1154E-3</v>
          </cell>
        </row>
        <row r="6490">
          <cell r="M6490" t="str">
            <v>436601</v>
          </cell>
          <cell r="N6490">
            <v>8.2307999999999999E-3</v>
          </cell>
        </row>
        <row r="6491">
          <cell r="M6491" t="str">
            <v>436601</v>
          </cell>
          <cell r="N6491">
            <v>8.2307999999999999E-3</v>
          </cell>
        </row>
        <row r="6492">
          <cell r="M6492" t="str">
            <v>436601</v>
          </cell>
          <cell r="N6492">
            <v>8.2307999999999999E-3</v>
          </cell>
        </row>
        <row r="6493">
          <cell r="M6493">
            <v>0</v>
          </cell>
          <cell r="N6493">
            <v>0</v>
          </cell>
        </row>
        <row r="6494">
          <cell r="M6494" t="str">
            <v>436801</v>
          </cell>
          <cell r="N6494">
            <v>8.2307999999999999E-3</v>
          </cell>
        </row>
        <row r="6495">
          <cell r="M6495" t="str">
            <v>436801</v>
          </cell>
          <cell r="N6495">
            <v>8.2307999999999999E-3</v>
          </cell>
        </row>
        <row r="6496">
          <cell r="M6496" t="str">
            <v>436801</v>
          </cell>
          <cell r="N6496">
            <v>8.2307999999999999E-3</v>
          </cell>
        </row>
        <row r="6497">
          <cell r="M6497" t="str">
            <v>436801</v>
          </cell>
          <cell r="N6497">
            <v>8.2307999999999999E-3</v>
          </cell>
        </row>
        <row r="6498">
          <cell r="M6498" t="str">
            <v>436801</v>
          </cell>
          <cell r="N6498">
            <v>1</v>
          </cell>
        </row>
        <row r="6499">
          <cell r="M6499">
            <v>0</v>
          </cell>
          <cell r="N6499">
            <v>0</v>
          </cell>
        </row>
        <row r="6500">
          <cell r="M6500" t="str">
            <v>436901</v>
          </cell>
          <cell r="N6500">
            <v>8.2307999999999999E-3</v>
          </cell>
        </row>
        <row r="6501">
          <cell r="M6501" t="str">
            <v>436901</v>
          </cell>
          <cell r="N6501">
            <v>8.2307999999999999E-3</v>
          </cell>
        </row>
        <row r="6502">
          <cell r="M6502" t="str">
            <v>436901</v>
          </cell>
          <cell r="N6502">
            <v>8.2307999999999999E-3</v>
          </cell>
        </row>
        <row r="6503">
          <cell r="M6503" t="str">
            <v>436901</v>
          </cell>
          <cell r="N6503">
            <v>8.2307999999999999E-3</v>
          </cell>
        </row>
        <row r="6504">
          <cell r="M6504" t="str">
            <v>437433</v>
          </cell>
          <cell r="N6504">
            <v>0.409474</v>
          </cell>
        </row>
        <row r="6505">
          <cell r="M6505" t="str">
            <v>437433</v>
          </cell>
          <cell r="N6505">
            <v>0.409474</v>
          </cell>
        </row>
        <row r="6506">
          <cell r="M6506" t="str">
            <v>437433</v>
          </cell>
          <cell r="N6506">
            <v>0.409474</v>
          </cell>
        </row>
        <row r="6507">
          <cell r="M6507" t="str">
            <v>437433</v>
          </cell>
          <cell r="N6507">
            <v>0.409474</v>
          </cell>
        </row>
        <row r="6508">
          <cell r="M6508" t="str">
            <v>437433</v>
          </cell>
          <cell r="N6508">
            <v>0.409474</v>
          </cell>
        </row>
        <row r="6509">
          <cell r="M6509" t="str">
            <v>437433</v>
          </cell>
          <cell r="N6509">
            <v>0.409474</v>
          </cell>
        </row>
        <row r="6510">
          <cell r="M6510" t="str">
            <v>437433</v>
          </cell>
          <cell r="N6510">
            <v>0.409474</v>
          </cell>
        </row>
        <row r="6511">
          <cell r="M6511" t="str">
            <v>437433</v>
          </cell>
          <cell r="N6511">
            <v>0.409474</v>
          </cell>
        </row>
        <row r="6512">
          <cell r="M6512" t="str">
            <v>438737</v>
          </cell>
          <cell r="N6512">
            <v>0.38347300000000001</v>
          </cell>
        </row>
        <row r="6513">
          <cell r="M6513" t="str">
            <v>438737</v>
          </cell>
          <cell r="N6513">
            <v>0.38347300000000001</v>
          </cell>
        </row>
        <row r="6514">
          <cell r="M6514" t="str">
            <v>438737</v>
          </cell>
          <cell r="N6514">
            <v>0.38347300000000001</v>
          </cell>
        </row>
        <row r="6515">
          <cell r="M6515" t="str">
            <v>438737</v>
          </cell>
          <cell r="N6515">
            <v>0.38347300000000001</v>
          </cell>
        </row>
        <row r="6516">
          <cell r="M6516" t="str">
            <v>438737</v>
          </cell>
          <cell r="N6516">
            <v>0.38347300000000001</v>
          </cell>
        </row>
        <row r="6517">
          <cell r="M6517" t="str">
            <v>438737</v>
          </cell>
          <cell r="N6517">
            <v>1</v>
          </cell>
        </row>
        <row r="6518">
          <cell r="M6518" t="str">
            <v>438737</v>
          </cell>
          <cell r="N6518">
            <v>0.38347300000000001</v>
          </cell>
        </row>
        <row r="6519">
          <cell r="M6519" t="str">
            <v>438737</v>
          </cell>
          <cell r="N6519">
            <v>0.38347300000000001</v>
          </cell>
        </row>
        <row r="6520">
          <cell r="M6520" t="str">
            <v>438737</v>
          </cell>
          <cell r="N6520">
            <v>0.38347300000000001</v>
          </cell>
        </row>
        <row r="6521">
          <cell r="M6521" t="str">
            <v>438737</v>
          </cell>
          <cell r="N6521">
            <v>0.38347300000000001</v>
          </cell>
        </row>
        <row r="6522">
          <cell r="M6522" t="str">
            <v>438737</v>
          </cell>
          <cell r="N6522">
            <v>0.38347300000000001</v>
          </cell>
        </row>
        <row r="6523">
          <cell r="M6523" t="str">
            <v>438737</v>
          </cell>
          <cell r="N6523">
            <v>0.38347300000000001</v>
          </cell>
        </row>
        <row r="6524">
          <cell r="M6524" t="str">
            <v>438837</v>
          </cell>
          <cell r="N6524">
            <v>0.38347300000000001</v>
          </cell>
        </row>
        <row r="6525">
          <cell r="M6525" t="str">
            <v>438837</v>
          </cell>
          <cell r="N6525">
            <v>0.38347300000000001</v>
          </cell>
        </row>
        <row r="6526">
          <cell r="M6526" t="str">
            <v>438837</v>
          </cell>
          <cell r="N6526">
            <v>0.38347300000000001</v>
          </cell>
        </row>
        <row r="6527">
          <cell r="M6527" t="str">
            <v>438837</v>
          </cell>
          <cell r="N6527">
            <v>0.38347300000000001</v>
          </cell>
        </row>
        <row r="6528">
          <cell r="M6528" t="str">
            <v>438837</v>
          </cell>
          <cell r="N6528">
            <v>0.38347300000000001</v>
          </cell>
        </row>
        <row r="6529">
          <cell r="M6529" t="str">
            <v>438837</v>
          </cell>
          <cell r="N6529">
            <v>0.38347300000000001</v>
          </cell>
        </row>
        <row r="6530">
          <cell r="M6530" t="str">
            <v>438837</v>
          </cell>
          <cell r="N6530">
            <v>0.38347300000000001</v>
          </cell>
        </row>
        <row r="6531">
          <cell r="M6531">
            <v>0</v>
          </cell>
          <cell r="N6531">
            <v>0</v>
          </cell>
        </row>
        <row r="6532">
          <cell r="M6532" t="str">
            <v>440902</v>
          </cell>
          <cell r="N6532">
            <v>0.375</v>
          </cell>
        </row>
        <row r="6533">
          <cell r="M6533">
            <v>0</v>
          </cell>
          <cell r="N6533">
            <v>0</v>
          </cell>
        </row>
        <row r="6534">
          <cell r="M6534">
            <v>0</v>
          </cell>
          <cell r="N6534">
            <v>0</v>
          </cell>
        </row>
        <row r="6535">
          <cell r="M6535">
            <v>0</v>
          </cell>
          <cell r="N6535">
            <v>0</v>
          </cell>
        </row>
        <row r="6536">
          <cell r="M6536">
            <v>0</v>
          </cell>
          <cell r="N6536">
            <v>0</v>
          </cell>
        </row>
        <row r="6537">
          <cell r="M6537">
            <v>0</v>
          </cell>
          <cell r="N6537">
            <v>0</v>
          </cell>
        </row>
        <row r="6538">
          <cell r="M6538">
            <v>0</v>
          </cell>
          <cell r="N6538">
            <v>0</v>
          </cell>
        </row>
        <row r="6539">
          <cell r="M6539" t="str">
            <v>441004</v>
          </cell>
          <cell r="N6539">
            <v>1</v>
          </cell>
        </row>
        <row r="6540">
          <cell r="M6540">
            <v>0</v>
          </cell>
          <cell r="N6540">
            <v>0</v>
          </cell>
        </row>
        <row r="6541">
          <cell r="M6541">
            <v>0</v>
          </cell>
          <cell r="N6541">
            <v>0</v>
          </cell>
        </row>
        <row r="6542">
          <cell r="M6542">
            <v>0</v>
          </cell>
          <cell r="N6542">
            <v>0</v>
          </cell>
        </row>
        <row r="6543">
          <cell r="M6543">
            <v>0</v>
          </cell>
          <cell r="N6543">
            <v>0</v>
          </cell>
        </row>
        <row r="6544">
          <cell r="M6544">
            <v>0</v>
          </cell>
          <cell r="N6544">
            <v>0</v>
          </cell>
        </row>
        <row r="6545">
          <cell r="M6545" t="str">
            <v>441104</v>
          </cell>
          <cell r="N6545">
            <v>1</v>
          </cell>
        </row>
        <row r="6546">
          <cell r="M6546">
            <v>0</v>
          </cell>
          <cell r="N6546">
            <v>0</v>
          </cell>
        </row>
        <row r="6547">
          <cell r="M6547">
            <v>0</v>
          </cell>
          <cell r="N6547">
            <v>0</v>
          </cell>
        </row>
        <row r="6548">
          <cell r="M6548">
            <v>0</v>
          </cell>
          <cell r="N6548">
            <v>0</v>
          </cell>
        </row>
        <row r="6549">
          <cell r="M6549">
            <v>0</v>
          </cell>
          <cell r="N6549">
            <v>0</v>
          </cell>
        </row>
        <row r="6550">
          <cell r="M6550">
            <v>0</v>
          </cell>
          <cell r="N6550">
            <v>0</v>
          </cell>
        </row>
        <row r="6551">
          <cell r="M6551" t="str">
            <v>441204</v>
          </cell>
          <cell r="N6551">
            <v>1</v>
          </cell>
        </row>
        <row r="6552">
          <cell r="M6552">
            <v>0</v>
          </cell>
          <cell r="N6552">
            <v>0</v>
          </cell>
        </row>
        <row r="6553">
          <cell r="M6553">
            <v>0</v>
          </cell>
          <cell r="N6553">
            <v>0</v>
          </cell>
        </row>
        <row r="6554">
          <cell r="M6554">
            <v>0</v>
          </cell>
          <cell r="N6554">
            <v>0</v>
          </cell>
        </row>
        <row r="6555">
          <cell r="M6555">
            <v>0</v>
          </cell>
          <cell r="N6555">
            <v>0</v>
          </cell>
        </row>
        <row r="6556">
          <cell r="M6556">
            <v>0</v>
          </cell>
          <cell r="N6556">
            <v>0</v>
          </cell>
        </row>
        <row r="6557">
          <cell r="M6557" t="str">
            <v>441304</v>
          </cell>
          <cell r="N6557">
            <v>1</v>
          </cell>
        </row>
        <row r="6558">
          <cell r="M6558">
            <v>0</v>
          </cell>
          <cell r="N6558">
            <v>0</v>
          </cell>
        </row>
        <row r="6559">
          <cell r="M6559">
            <v>0</v>
          </cell>
          <cell r="N6559">
            <v>0</v>
          </cell>
        </row>
        <row r="6560">
          <cell r="M6560">
            <v>0</v>
          </cell>
          <cell r="N6560">
            <v>0</v>
          </cell>
        </row>
        <row r="6561">
          <cell r="M6561">
            <v>0</v>
          </cell>
          <cell r="N6561">
            <v>0</v>
          </cell>
        </row>
        <row r="6562">
          <cell r="M6562">
            <v>0</v>
          </cell>
          <cell r="N6562">
            <v>0</v>
          </cell>
        </row>
        <row r="6563">
          <cell r="M6563" t="str">
            <v>441404</v>
          </cell>
          <cell r="N6563">
            <v>1</v>
          </cell>
        </row>
        <row r="6564">
          <cell r="M6564">
            <v>0</v>
          </cell>
          <cell r="N6564">
            <v>0</v>
          </cell>
        </row>
        <row r="6565">
          <cell r="M6565">
            <v>0</v>
          </cell>
          <cell r="N6565">
            <v>0</v>
          </cell>
        </row>
        <row r="6566">
          <cell r="M6566">
            <v>0</v>
          </cell>
          <cell r="N6566">
            <v>0</v>
          </cell>
        </row>
        <row r="6567">
          <cell r="M6567">
            <v>0</v>
          </cell>
          <cell r="N6567">
            <v>0</v>
          </cell>
        </row>
        <row r="6568">
          <cell r="M6568">
            <v>0</v>
          </cell>
          <cell r="N6568">
            <v>0</v>
          </cell>
        </row>
        <row r="6569">
          <cell r="M6569" t="str">
            <v>441504</v>
          </cell>
          <cell r="N6569">
            <v>1</v>
          </cell>
        </row>
        <row r="6570">
          <cell r="M6570">
            <v>0</v>
          </cell>
          <cell r="N6570">
            <v>0</v>
          </cell>
        </row>
        <row r="6571">
          <cell r="M6571">
            <v>0</v>
          </cell>
          <cell r="N6571">
            <v>0</v>
          </cell>
        </row>
        <row r="6572">
          <cell r="M6572">
            <v>0</v>
          </cell>
          <cell r="N6572">
            <v>0</v>
          </cell>
        </row>
        <row r="6573">
          <cell r="M6573">
            <v>0</v>
          </cell>
          <cell r="N6573">
            <v>0</v>
          </cell>
        </row>
        <row r="6574">
          <cell r="M6574">
            <v>0</v>
          </cell>
          <cell r="N6574">
            <v>0</v>
          </cell>
        </row>
        <row r="6575">
          <cell r="M6575" t="str">
            <v>441604</v>
          </cell>
          <cell r="N6575">
            <v>1</v>
          </cell>
        </row>
        <row r="6576">
          <cell r="M6576">
            <v>0</v>
          </cell>
          <cell r="N6576">
            <v>0</v>
          </cell>
        </row>
        <row r="6577">
          <cell r="M6577">
            <v>0</v>
          </cell>
          <cell r="N6577">
            <v>0</v>
          </cell>
        </row>
        <row r="6578">
          <cell r="M6578">
            <v>0</v>
          </cell>
          <cell r="N6578">
            <v>0</v>
          </cell>
        </row>
        <row r="6579">
          <cell r="M6579">
            <v>0</v>
          </cell>
          <cell r="N6579">
            <v>0</v>
          </cell>
        </row>
        <row r="6580">
          <cell r="M6580">
            <v>0</v>
          </cell>
          <cell r="N6580">
            <v>0</v>
          </cell>
        </row>
        <row r="6581">
          <cell r="M6581">
            <v>0</v>
          </cell>
          <cell r="N6581">
            <v>0</v>
          </cell>
        </row>
        <row r="6582">
          <cell r="M6582" t="str">
            <v>442409</v>
          </cell>
          <cell r="N6582">
            <v>0.61542030000000003</v>
          </cell>
        </row>
        <row r="6583">
          <cell r="M6583">
            <v>0</v>
          </cell>
          <cell r="N6583">
            <v>0</v>
          </cell>
        </row>
        <row r="6584">
          <cell r="M6584">
            <v>0</v>
          </cell>
          <cell r="N6584">
            <v>0</v>
          </cell>
        </row>
        <row r="6585">
          <cell r="M6585">
            <v>0</v>
          </cell>
          <cell r="N6585">
            <v>0</v>
          </cell>
        </row>
        <row r="6586">
          <cell r="M6586">
            <v>0</v>
          </cell>
          <cell r="N6586">
            <v>0</v>
          </cell>
        </row>
        <row r="6587">
          <cell r="M6587">
            <v>0</v>
          </cell>
          <cell r="N6587">
            <v>0</v>
          </cell>
        </row>
        <row r="6588">
          <cell r="M6588">
            <v>0</v>
          </cell>
          <cell r="N6588">
            <v>0</v>
          </cell>
        </row>
        <row r="6589">
          <cell r="M6589">
            <v>0</v>
          </cell>
          <cell r="N6589">
            <v>0</v>
          </cell>
        </row>
        <row r="6590">
          <cell r="M6590" t="str">
            <v>443001</v>
          </cell>
          <cell r="N6590">
            <v>0.51457799999999998</v>
          </cell>
        </row>
        <row r="6591">
          <cell r="M6591" t="str">
            <v>443001</v>
          </cell>
          <cell r="N6591">
            <v>0.51457799999999998</v>
          </cell>
        </row>
        <row r="6592">
          <cell r="M6592" t="str">
            <v>443001</v>
          </cell>
          <cell r="N6592">
            <v>0.51457799999999998</v>
          </cell>
        </row>
        <row r="6593">
          <cell r="M6593" t="str">
            <v>443001</v>
          </cell>
          <cell r="N6593">
            <v>0.51457799999999998</v>
          </cell>
        </row>
        <row r="6594">
          <cell r="M6594" t="str">
            <v>443001</v>
          </cell>
          <cell r="N6594">
            <v>0.51457799999999998</v>
          </cell>
        </row>
        <row r="6595">
          <cell r="M6595">
            <v>0</v>
          </cell>
          <cell r="N6595">
            <v>0</v>
          </cell>
        </row>
        <row r="6596">
          <cell r="M6596">
            <v>0</v>
          </cell>
          <cell r="N6596">
            <v>0</v>
          </cell>
        </row>
        <row r="6597">
          <cell r="M6597">
            <v>0</v>
          </cell>
          <cell r="N6597">
            <v>0</v>
          </cell>
        </row>
        <row r="6598">
          <cell r="M6598" t="str">
            <v>443002</v>
          </cell>
          <cell r="N6598">
            <v>0.51457799999999998</v>
          </cell>
        </row>
        <row r="6599">
          <cell r="M6599">
            <v>0</v>
          </cell>
          <cell r="N6599">
            <v>0</v>
          </cell>
        </row>
        <row r="6600">
          <cell r="M6600">
            <v>0</v>
          </cell>
          <cell r="N6600">
            <v>0</v>
          </cell>
        </row>
        <row r="6601">
          <cell r="M6601">
            <v>0</v>
          </cell>
          <cell r="N6601">
            <v>0</v>
          </cell>
        </row>
        <row r="6602">
          <cell r="M6602">
            <v>0</v>
          </cell>
          <cell r="N6602">
            <v>0</v>
          </cell>
        </row>
        <row r="6603">
          <cell r="M6603">
            <v>0</v>
          </cell>
          <cell r="N6603">
            <v>0</v>
          </cell>
        </row>
        <row r="6604">
          <cell r="M6604" t="str">
            <v>443133</v>
          </cell>
          <cell r="N6604">
            <v>0.40360000000000001</v>
          </cell>
        </row>
        <row r="6605">
          <cell r="M6605">
            <v>0</v>
          </cell>
          <cell r="N6605">
            <v>0</v>
          </cell>
        </row>
        <row r="6606">
          <cell r="M6606" t="str">
            <v>443201</v>
          </cell>
          <cell r="N6606">
            <v>8.2307999999999999E-3</v>
          </cell>
        </row>
        <row r="6607">
          <cell r="M6607" t="str">
            <v>443201</v>
          </cell>
          <cell r="N6607">
            <v>8.2307999999999999E-3</v>
          </cell>
        </row>
        <row r="6608">
          <cell r="M6608" t="str">
            <v>443201</v>
          </cell>
          <cell r="N6608">
            <v>8.2307999999999999E-3</v>
          </cell>
        </row>
        <row r="6609">
          <cell r="M6609" t="str">
            <v>443201</v>
          </cell>
          <cell r="N6609">
            <v>8.2307999999999999E-3</v>
          </cell>
        </row>
        <row r="6610">
          <cell r="M6610" t="str">
            <v>443301</v>
          </cell>
          <cell r="N6610">
            <v>8.2307999999999999E-3</v>
          </cell>
        </row>
        <row r="6611">
          <cell r="M6611" t="str">
            <v>443301</v>
          </cell>
          <cell r="N6611">
            <v>8.2307999999999999E-3</v>
          </cell>
        </row>
        <row r="6612">
          <cell r="M6612" t="str">
            <v>443301</v>
          </cell>
          <cell r="N6612">
            <v>8.2307999999999999E-3</v>
          </cell>
        </row>
        <row r="6613">
          <cell r="M6613" t="str">
            <v>443301</v>
          </cell>
          <cell r="N6613">
            <v>8.2307999999999999E-3</v>
          </cell>
        </row>
        <row r="6614">
          <cell r="M6614">
            <v>0</v>
          </cell>
          <cell r="N6614">
            <v>0</v>
          </cell>
        </row>
        <row r="6615">
          <cell r="M6615" t="str">
            <v>443433</v>
          </cell>
          <cell r="N6615">
            <v>0.41249999999999998</v>
          </cell>
        </row>
        <row r="6616">
          <cell r="M6616" t="str">
            <v>443433</v>
          </cell>
          <cell r="N6616">
            <v>0.41249999999999998</v>
          </cell>
        </row>
        <row r="6617">
          <cell r="M6617" t="str">
            <v>443433</v>
          </cell>
          <cell r="N6617">
            <v>0.41249999999999998</v>
          </cell>
        </row>
        <row r="6618">
          <cell r="M6618" t="str">
            <v>443533</v>
          </cell>
          <cell r="N6618">
            <v>0.28129999999999999</v>
          </cell>
        </row>
        <row r="6619">
          <cell r="M6619" t="str">
            <v>443533</v>
          </cell>
          <cell r="N6619">
            <v>0.28129999999999999</v>
          </cell>
        </row>
        <row r="6620">
          <cell r="M6620" t="str">
            <v>443533</v>
          </cell>
          <cell r="N6620">
            <v>0.28129999999999999</v>
          </cell>
        </row>
        <row r="6621">
          <cell r="M6621" t="str">
            <v>443705</v>
          </cell>
          <cell r="N6621">
            <v>5.0140000000000002E-3</v>
          </cell>
        </row>
        <row r="6622">
          <cell r="M6622" t="str">
            <v>443705</v>
          </cell>
          <cell r="N6622">
            <v>5.0140000000000002E-3</v>
          </cell>
        </row>
        <row r="6623">
          <cell r="M6623" t="str">
            <v>443805</v>
          </cell>
          <cell r="N6623">
            <v>5.0140000000000002E-3</v>
          </cell>
        </row>
        <row r="6624">
          <cell r="M6624" t="str">
            <v>443805</v>
          </cell>
          <cell r="N6624">
            <v>5.0140000000000002E-3</v>
          </cell>
        </row>
        <row r="6625">
          <cell r="M6625" t="str">
            <v>443905</v>
          </cell>
          <cell r="N6625">
            <v>5.0140000000000002E-3</v>
          </cell>
        </row>
        <row r="6626">
          <cell r="M6626" t="str">
            <v>443905</v>
          </cell>
          <cell r="N6626">
            <v>5.0140000000000002E-3</v>
          </cell>
        </row>
        <row r="6627">
          <cell r="M6627">
            <v>0</v>
          </cell>
          <cell r="N6627">
            <v>0</v>
          </cell>
        </row>
        <row r="6628">
          <cell r="M6628">
            <v>0</v>
          </cell>
          <cell r="N6628">
            <v>0</v>
          </cell>
        </row>
        <row r="6629">
          <cell r="M6629">
            <v>0</v>
          </cell>
          <cell r="N6629">
            <v>0</v>
          </cell>
        </row>
        <row r="6630">
          <cell r="M6630" t="str">
            <v>444005</v>
          </cell>
          <cell r="N6630">
            <v>5.0140000000000002E-3</v>
          </cell>
        </row>
        <row r="6631">
          <cell r="M6631" t="str">
            <v>444005</v>
          </cell>
          <cell r="N6631">
            <v>5.0140000000000002E-3</v>
          </cell>
        </row>
        <row r="6632">
          <cell r="M6632" t="str">
            <v>444105</v>
          </cell>
          <cell r="N6632">
            <v>5.0140000000000002E-3</v>
          </cell>
        </row>
        <row r="6633">
          <cell r="M6633" t="str">
            <v>444105</v>
          </cell>
          <cell r="N6633">
            <v>5.0140000000000002E-3</v>
          </cell>
        </row>
        <row r="6634">
          <cell r="M6634">
            <v>0</v>
          </cell>
          <cell r="N6634">
            <v>0</v>
          </cell>
        </row>
        <row r="6635">
          <cell r="M6635">
            <v>0</v>
          </cell>
          <cell r="N6635">
            <v>0</v>
          </cell>
        </row>
        <row r="6636">
          <cell r="M6636">
            <v>0</v>
          </cell>
          <cell r="N6636">
            <v>0</v>
          </cell>
        </row>
        <row r="6637">
          <cell r="M6637" t="str">
            <v>444205</v>
          </cell>
          <cell r="N6637">
            <v>5.0140000000000002E-3</v>
          </cell>
        </row>
        <row r="6638">
          <cell r="M6638" t="str">
            <v>444205</v>
          </cell>
          <cell r="N6638">
            <v>5.0140000000000002E-3</v>
          </cell>
        </row>
        <row r="6639">
          <cell r="M6639" t="str">
            <v>444305</v>
          </cell>
          <cell r="N6639">
            <v>5.0140000000000002E-3</v>
          </cell>
        </row>
        <row r="6640">
          <cell r="M6640" t="str">
            <v>444305</v>
          </cell>
          <cell r="N6640">
            <v>5.0140000000000002E-3</v>
          </cell>
        </row>
        <row r="6641">
          <cell r="M6641">
            <v>0</v>
          </cell>
          <cell r="N6641">
            <v>0</v>
          </cell>
        </row>
        <row r="6642">
          <cell r="M6642">
            <v>0</v>
          </cell>
          <cell r="N6642">
            <v>0</v>
          </cell>
        </row>
        <row r="6643">
          <cell r="M6643">
            <v>0</v>
          </cell>
          <cell r="N6643">
            <v>0</v>
          </cell>
        </row>
        <row r="6644">
          <cell r="M6644">
            <v>0</v>
          </cell>
          <cell r="N6644">
            <v>0</v>
          </cell>
        </row>
        <row r="6645">
          <cell r="M6645">
            <v>0</v>
          </cell>
          <cell r="N6645">
            <v>0</v>
          </cell>
        </row>
        <row r="6646">
          <cell r="M6646">
            <v>0</v>
          </cell>
          <cell r="N6646">
            <v>0</v>
          </cell>
        </row>
        <row r="6647">
          <cell r="M6647">
            <v>0</v>
          </cell>
          <cell r="N6647">
            <v>0</v>
          </cell>
        </row>
        <row r="6648">
          <cell r="M6648" t="str">
            <v>444503</v>
          </cell>
          <cell r="N6648">
            <v>1</v>
          </cell>
        </row>
        <row r="6649">
          <cell r="M6649">
            <v>0</v>
          </cell>
          <cell r="N6649">
            <v>0</v>
          </cell>
        </row>
        <row r="6650">
          <cell r="M6650">
            <v>0</v>
          </cell>
          <cell r="N6650">
            <v>0</v>
          </cell>
        </row>
        <row r="6651">
          <cell r="M6651" t="str">
            <v>444506</v>
          </cell>
          <cell r="N6651">
            <v>1</v>
          </cell>
        </row>
        <row r="6652">
          <cell r="M6652">
            <v>0</v>
          </cell>
          <cell r="N6652">
            <v>0</v>
          </cell>
        </row>
        <row r="6653">
          <cell r="M6653">
            <v>0</v>
          </cell>
          <cell r="N6653">
            <v>0</v>
          </cell>
        </row>
        <row r="6654">
          <cell r="M6654">
            <v>0</v>
          </cell>
          <cell r="N6654">
            <v>0</v>
          </cell>
        </row>
        <row r="6655">
          <cell r="M6655">
            <v>0</v>
          </cell>
          <cell r="N6655">
            <v>0</v>
          </cell>
        </row>
        <row r="6656">
          <cell r="M6656">
            <v>0</v>
          </cell>
          <cell r="N6656">
            <v>0</v>
          </cell>
        </row>
        <row r="6657">
          <cell r="M6657" t="str">
            <v>444601</v>
          </cell>
          <cell r="N6657">
            <v>0.51457799999999998</v>
          </cell>
        </row>
        <row r="6658">
          <cell r="M6658">
            <v>0</v>
          </cell>
          <cell r="N6658">
            <v>0</v>
          </cell>
        </row>
        <row r="6659">
          <cell r="M6659">
            <v>0</v>
          </cell>
          <cell r="N6659">
            <v>0</v>
          </cell>
        </row>
        <row r="6660">
          <cell r="M6660">
            <v>0</v>
          </cell>
          <cell r="N6660">
            <v>0</v>
          </cell>
        </row>
        <row r="6661">
          <cell r="M6661">
            <v>0</v>
          </cell>
          <cell r="N6661">
            <v>0</v>
          </cell>
        </row>
        <row r="6662">
          <cell r="M6662">
            <v>0</v>
          </cell>
          <cell r="N6662">
            <v>0</v>
          </cell>
        </row>
        <row r="6663">
          <cell r="M6663">
            <v>0</v>
          </cell>
          <cell r="N6663">
            <v>0</v>
          </cell>
        </row>
        <row r="6664">
          <cell r="M6664">
            <v>0</v>
          </cell>
          <cell r="N6664">
            <v>0</v>
          </cell>
        </row>
        <row r="6665">
          <cell r="M6665">
            <v>0</v>
          </cell>
          <cell r="N6665">
            <v>0</v>
          </cell>
        </row>
        <row r="6666">
          <cell r="M6666">
            <v>0</v>
          </cell>
          <cell r="N6666">
            <v>0</v>
          </cell>
        </row>
        <row r="6667">
          <cell r="M6667">
            <v>0</v>
          </cell>
          <cell r="N6667">
            <v>0</v>
          </cell>
        </row>
        <row r="6668">
          <cell r="M6668">
            <v>0</v>
          </cell>
          <cell r="N6668">
            <v>0</v>
          </cell>
        </row>
        <row r="6669">
          <cell r="M6669">
            <v>0</v>
          </cell>
          <cell r="N6669">
            <v>0</v>
          </cell>
        </row>
        <row r="6670">
          <cell r="M6670">
            <v>0</v>
          </cell>
          <cell r="N6670">
            <v>0</v>
          </cell>
        </row>
        <row r="6671">
          <cell r="M6671">
            <v>0</v>
          </cell>
          <cell r="N6671">
            <v>0</v>
          </cell>
        </row>
        <row r="6672">
          <cell r="M6672" t="str">
            <v>444739</v>
          </cell>
          <cell r="N6672">
            <v>0.49419999999999997</v>
          </cell>
        </row>
        <row r="6673">
          <cell r="M6673" t="str">
            <v>444739</v>
          </cell>
          <cell r="N6673">
            <v>0.49419999999999997</v>
          </cell>
        </row>
        <row r="6674">
          <cell r="M6674" t="str">
            <v>444739</v>
          </cell>
          <cell r="N6674">
            <v>0.49419999999999997</v>
          </cell>
        </row>
        <row r="6675">
          <cell r="M6675" t="str">
            <v>444739</v>
          </cell>
          <cell r="N6675">
            <v>0.49419999999999997</v>
          </cell>
        </row>
        <row r="6676">
          <cell r="M6676" t="str">
            <v>444739</v>
          </cell>
          <cell r="N6676">
            <v>0.49419999999999997</v>
          </cell>
        </row>
        <row r="6677">
          <cell r="M6677" t="str">
            <v>444739</v>
          </cell>
          <cell r="N6677">
            <v>0.49419999999999997</v>
          </cell>
        </row>
        <row r="6678">
          <cell r="M6678" t="str">
            <v>444801</v>
          </cell>
          <cell r="N6678">
            <v>0.49419999999999997</v>
          </cell>
        </row>
        <row r="6679">
          <cell r="M6679" t="str">
            <v>444801</v>
          </cell>
          <cell r="N6679">
            <v>0.49419999999999997</v>
          </cell>
        </row>
        <row r="6680">
          <cell r="M6680" t="str">
            <v>444801</v>
          </cell>
          <cell r="N6680">
            <v>0.49419999999999997</v>
          </cell>
        </row>
        <row r="6681">
          <cell r="M6681" t="str">
            <v>444801</v>
          </cell>
          <cell r="N6681">
            <v>0.49419999999999997</v>
          </cell>
        </row>
        <row r="6682">
          <cell r="M6682" t="str">
            <v>444801</v>
          </cell>
          <cell r="N6682">
            <v>0.49419999999999997</v>
          </cell>
        </row>
        <row r="6683">
          <cell r="M6683" t="str">
            <v>444801</v>
          </cell>
          <cell r="N6683">
            <v>0.49419999999999997</v>
          </cell>
        </row>
        <row r="6684">
          <cell r="M6684" t="str">
            <v>444807</v>
          </cell>
          <cell r="N6684">
            <v>0.49419999999999997</v>
          </cell>
        </row>
        <row r="6685">
          <cell r="M6685" t="str">
            <v>444807</v>
          </cell>
          <cell r="N6685">
            <v>0.49419999999999997</v>
          </cell>
        </row>
        <row r="6686">
          <cell r="M6686" t="str">
            <v>444807</v>
          </cell>
          <cell r="N6686">
            <v>0.49419999999999997</v>
          </cell>
        </row>
        <row r="6687">
          <cell r="M6687" t="str">
            <v>444807</v>
          </cell>
          <cell r="N6687">
            <v>0.49419999999999997</v>
          </cell>
        </row>
        <row r="6688">
          <cell r="M6688" t="str">
            <v>444807</v>
          </cell>
          <cell r="N6688">
            <v>0.49419999999999997</v>
          </cell>
        </row>
        <row r="6689">
          <cell r="M6689" t="str">
            <v>444807</v>
          </cell>
          <cell r="N6689">
            <v>0.49419999999999997</v>
          </cell>
        </row>
        <row r="6690">
          <cell r="M6690" t="str">
            <v>444811</v>
          </cell>
          <cell r="N6690">
            <v>0.5</v>
          </cell>
        </row>
        <row r="6691">
          <cell r="M6691" t="str">
            <v>444811</v>
          </cell>
          <cell r="N6691">
            <v>0.5</v>
          </cell>
        </row>
        <row r="6692">
          <cell r="M6692" t="str">
            <v>444839</v>
          </cell>
          <cell r="N6692">
            <v>0.49419999999999997</v>
          </cell>
        </row>
        <row r="6693">
          <cell r="M6693" t="str">
            <v>444839</v>
          </cell>
          <cell r="N6693">
            <v>1</v>
          </cell>
        </row>
        <row r="6694">
          <cell r="M6694" t="str">
            <v>444839</v>
          </cell>
          <cell r="N6694">
            <v>0.49419999999999997</v>
          </cell>
        </row>
        <row r="6695">
          <cell r="M6695" t="str">
            <v>444839</v>
          </cell>
          <cell r="N6695">
            <v>1</v>
          </cell>
        </row>
        <row r="6696">
          <cell r="M6696" t="str">
            <v>444839</v>
          </cell>
          <cell r="N6696">
            <v>0.49419999999999997</v>
          </cell>
        </row>
        <row r="6697">
          <cell r="M6697" t="str">
            <v>444839</v>
          </cell>
          <cell r="N6697">
            <v>1</v>
          </cell>
        </row>
        <row r="6698">
          <cell r="M6698" t="str">
            <v>444839</v>
          </cell>
          <cell r="N6698">
            <v>0.49419999999999997</v>
          </cell>
        </row>
        <row r="6699">
          <cell r="M6699" t="str">
            <v>444839</v>
          </cell>
          <cell r="N6699">
            <v>0.49419999999999997</v>
          </cell>
        </row>
        <row r="6700">
          <cell r="M6700" t="str">
            <v>444901</v>
          </cell>
          <cell r="N6700">
            <v>0.49419999999999997</v>
          </cell>
        </row>
        <row r="6701">
          <cell r="M6701" t="str">
            <v>444901</v>
          </cell>
          <cell r="N6701">
            <v>0.49419999999999997</v>
          </cell>
        </row>
        <row r="6702">
          <cell r="M6702" t="str">
            <v>444901</v>
          </cell>
          <cell r="N6702">
            <v>0.49419999999999997</v>
          </cell>
        </row>
        <row r="6703">
          <cell r="M6703" t="str">
            <v>444901</v>
          </cell>
          <cell r="N6703">
            <v>0.49419999999999997</v>
          </cell>
        </row>
        <row r="6704">
          <cell r="M6704" t="str">
            <v>444901</v>
          </cell>
          <cell r="N6704">
            <v>0.49419999999999997</v>
          </cell>
        </row>
        <row r="6705">
          <cell r="M6705" t="str">
            <v>444901</v>
          </cell>
          <cell r="N6705">
            <v>0.49419999999999997</v>
          </cell>
        </row>
        <row r="6706">
          <cell r="M6706" t="str">
            <v>444907</v>
          </cell>
          <cell r="N6706">
            <v>0.49419999999999997</v>
          </cell>
        </row>
        <row r="6707">
          <cell r="M6707" t="str">
            <v>444907</v>
          </cell>
          <cell r="N6707">
            <v>0.49419999999999997</v>
          </cell>
        </row>
        <row r="6708">
          <cell r="M6708" t="str">
            <v>444907</v>
          </cell>
          <cell r="N6708">
            <v>0.49419999999999997</v>
          </cell>
        </row>
        <row r="6709">
          <cell r="M6709" t="str">
            <v>444907</v>
          </cell>
          <cell r="N6709">
            <v>0.49419999999999997</v>
          </cell>
        </row>
        <row r="6710">
          <cell r="M6710" t="str">
            <v>444907</v>
          </cell>
          <cell r="N6710">
            <v>0.49419999999999997</v>
          </cell>
        </row>
        <row r="6711">
          <cell r="M6711" t="str">
            <v>444907</v>
          </cell>
          <cell r="N6711">
            <v>0.49419999999999997</v>
          </cell>
        </row>
        <row r="6712">
          <cell r="M6712" t="str">
            <v>444916</v>
          </cell>
          <cell r="N6712">
            <v>0.5</v>
          </cell>
        </row>
        <row r="6713">
          <cell r="M6713" t="str">
            <v>444939</v>
          </cell>
          <cell r="N6713">
            <v>0.49419999999999997</v>
          </cell>
        </row>
        <row r="6714">
          <cell r="M6714" t="str">
            <v>444939</v>
          </cell>
          <cell r="N6714">
            <v>0.49419999999999997</v>
          </cell>
        </row>
        <row r="6715">
          <cell r="M6715" t="str">
            <v>444939</v>
          </cell>
          <cell r="N6715">
            <v>0.49419999999999997</v>
          </cell>
        </row>
        <row r="6716">
          <cell r="M6716" t="str">
            <v>444939</v>
          </cell>
          <cell r="N6716">
            <v>0.49419999999999997</v>
          </cell>
        </row>
        <row r="6717">
          <cell r="M6717" t="str">
            <v>445001</v>
          </cell>
          <cell r="N6717">
            <v>0.25</v>
          </cell>
        </row>
        <row r="6718">
          <cell r="M6718" t="str">
            <v>445001</v>
          </cell>
          <cell r="N6718">
            <v>0.25</v>
          </cell>
        </row>
        <row r="6719">
          <cell r="M6719">
            <v>0</v>
          </cell>
          <cell r="N6719">
            <v>0</v>
          </cell>
        </row>
        <row r="6720">
          <cell r="M6720">
            <v>0</v>
          </cell>
          <cell r="N6720">
            <v>0</v>
          </cell>
        </row>
        <row r="6721">
          <cell r="M6721" t="str">
            <v>445002</v>
          </cell>
          <cell r="N6721">
            <v>0.25</v>
          </cell>
        </row>
        <row r="6722">
          <cell r="M6722" t="str">
            <v>445002</v>
          </cell>
          <cell r="N6722">
            <v>0.25</v>
          </cell>
        </row>
        <row r="6723">
          <cell r="M6723" t="str">
            <v>445002</v>
          </cell>
          <cell r="N6723">
            <v>0.25</v>
          </cell>
        </row>
        <row r="6724">
          <cell r="M6724" t="str">
            <v>445002</v>
          </cell>
          <cell r="N6724">
            <v>0.25</v>
          </cell>
        </row>
        <row r="6725">
          <cell r="M6725">
            <v>0</v>
          </cell>
          <cell r="N6725">
            <v>0</v>
          </cell>
        </row>
        <row r="6726">
          <cell r="M6726">
            <v>0</v>
          </cell>
          <cell r="N6726">
            <v>0</v>
          </cell>
        </row>
        <row r="6727">
          <cell r="M6727">
            <v>0</v>
          </cell>
          <cell r="N6727">
            <v>0</v>
          </cell>
        </row>
        <row r="6728">
          <cell r="M6728">
            <v>0</v>
          </cell>
          <cell r="N6728">
            <v>0</v>
          </cell>
        </row>
        <row r="6729">
          <cell r="M6729" t="str">
            <v>445103</v>
          </cell>
          <cell r="N6729">
            <v>0.46120990000000001</v>
          </cell>
        </row>
        <row r="6730">
          <cell r="M6730">
            <v>0</v>
          </cell>
          <cell r="N6730">
            <v>0</v>
          </cell>
        </row>
        <row r="6731">
          <cell r="M6731">
            <v>0</v>
          </cell>
          <cell r="N6731">
            <v>0</v>
          </cell>
        </row>
        <row r="6732">
          <cell r="M6732">
            <v>0</v>
          </cell>
          <cell r="N6732">
            <v>0</v>
          </cell>
        </row>
        <row r="6733">
          <cell r="M6733">
            <v>0</v>
          </cell>
          <cell r="N6733">
            <v>0</v>
          </cell>
        </row>
        <row r="6734">
          <cell r="M6734">
            <v>0</v>
          </cell>
          <cell r="N6734">
            <v>0</v>
          </cell>
        </row>
        <row r="6735">
          <cell r="M6735">
            <v>0</v>
          </cell>
          <cell r="N6735">
            <v>0</v>
          </cell>
        </row>
        <row r="6736">
          <cell r="M6736">
            <v>0</v>
          </cell>
          <cell r="N6736">
            <v>0</v>
          </cell>
        </row>
        <row r="6737">
          <cell r="M6737">
            <v>0</v>
          </cell>
          <cell r="N6737">
            <v>0</v>
          </cell>
        </row>
        <row r="6738">
          <cell r="M6738" t="str">
            <v>445203</v>
          </cell>
          <cell r="N6738">
            <v>0.46120990000000001</v>
          </cell>
        </row>
        <row r="6739">
          <cell r="M6739">
            <v>0</v>
          </cell>
          <cell r="N6739">
            <v>0</v>
          </cell>
        </row>
        <row r="6740">
          <cell r="M6740">
            <v>0</v>
          </cell>
          <cell r="N6740">
            <v>0</v>
          </cell>
        </row>
        <row r="6741">
          <cell r="M6741">
            <v>0</v>
          </cell>
          <cell r="N6741">
            <v>0</v>
          </cell>
        </row>
        <row r="6742">
          <cell r="M6742">
            <v>0</v>
          </cell>
          <cell r="N6742">
            <v>0</v>
          </cell>
        </row>
        <row r="6743">
          <cell r="M6743">
            <v>0</v>
          </cell>
          <cell r="N6743">
            <v>0</v>
          </cell>
        </row>
        <row r="6744">
          <cell r="M6744">
            <v>0</v>
          </cell>
          <cell r="N6744">
            <v>0</v>
          </cell>
        </row>
        <row r="6745">
          <cell r="M6745" t="str">
            <v>445303</v>
          </cell>
          <cell r="N6745">
            <v>0.46120990000000001</v>
          </cell>
        </row>
        <row r="6746">
          <cell r="M6746" t="str">
            <v>445303</v>
          </cell>
          <cell r="N6746">
            <v>0.46120990000000001</v>
          </cell>
        </row>
        <row r="6747">
          <cell r="M6747" t="str">
            <v>445303</v>
          </cell>
          <cell r="N6747">
            <v>0.46120990000000001</v>
          </cell>
        </row>
        <row r="6748">
          <cell r="M6748" t="str">
            <v>445303</v>
          </cell>
          <cell r="N6748">
            <v>0.46120990000000001</v>
          </cell>
        </row>
        <row r="6749">
          <cell r="M6749" t="str">
            <v>445303</v>
          </cell>
          <cell r="N6749">
            <v>0.46120990000000001</v>
          </cell>
        </row>
        <row r="6750">
          <cell r="M6750" t="str">
            <v>445303</v>
          </cell>
          <cell r="N6750">
            <v>0.46120990000000001</v>
          </cell>
        </row>
        <row r="6751">
          <cell r="M6751" t="str">
            <v>445303</v>
          </cell>
          <cell r="N6751">
            <v>0.46120990000000001</v>
          </cell>
        </row>
        <row r="6752">
          <cell r="M6752" t="str">
            <v>445303</v>
          </cell>
          <cell r="N6752">
            <v>0.46120990000000001</v>
          </cell>
        </row>
        <row r="6753">
          <cell r="M6753">
            <v>0</v>
          </cell>
          <cell r="N6753">
            <v>0</v>
          </cell>
        </row>
        <row r="6754">
          <cell r="M6754">
            <v>0</v>
          </cell>
          <cell r="N6754">
            <v>0</v>
          </cell>
        </row>
        <row r="6755">
          <cell r="M6755">
            <v>0</v>
          </cell>
          <cell r="N6755">
            <v>0</v>
          </cell>
        </row>
        <row r="6756">
          <cell r="M6756">
            <v>0</v>
          </cell>
          <cell r="N6756">
            <v>0</v>
          </cell>
        </row>
        <row r="6757">
          <cell r="M6757" t="str">
            <v>445403</v>
          </cell>
          <cell r="N6757">
            <v>0.46120990000000001</v>
          </cell>
        </row>
        <row r="6758">
          <cell r="M6758">
            <v>0</v>
          </cell>
          <cell r="N6758">
            <v>0</v>
          </cell>
        </row>
        <row r="6759">
          <cell r="M6759">
            <v>0</v>
          </cell>
          <cell r="N6759">
            <v>0</v>
          </cell>
        </row>
        <row r="6760">
          <cell r="M6760">
            <v>0</v>
          </cell>
          <cell r="N6760">
            <v>0</v>
          </cell>
        </row>
        <row r="6761">
          <cell r="M6761">
            <v>0</v>
          </cell>
          <cell r="N6761">
            <v>0</v>
          </cell>
        </row>
        <row r="6762">
          <cell r="M6762">
            <v>0</v>
          </cell>
          <cell r="N6762">
            <v>0</v>
          </cell>
        </row>
        <row r="6763">
          <cell r="M6763">
            <v>0</v>
          </cell>
          <cell r="N6763">
            <v>0</v>
          </cell>
        </row>
        <row r="6764">
          <cell r="M6764" t="str">
            <v>445506</v>
          </cell>
          <cell r="N6764">
            <v>1</v>
          </cell>
        </row>
        <row r="6765">
          <cell r="M6765">
            <v>0</v>
          </cell>
          <cell r="N6765">
            <v>0</v>
          </cell>
        </row>
        <row r="6766">
          <cell r="M6766">
            <v>0</v>
          </cell>
          <cell r="N6766">
            <v>0</v>
          </cell>
        </row>
        <row r="6767">
          <cell r="M6767">
            <v>0</v>
          </cell>
          <cell r="N6767">
            <v>0</v>
          </cell>
        </row>
        <row r="6768">
          <cell r="M6768">
            <v>0</v>
          </cell>
          <cell r="N6768">
            <v>0</v>
          </cell>
        </row>
        <row r="6769">
          <cell r="M6769">
            <v>0</v>
          </cell>
          <cell r="N6769">
            <v>0</v>
          </cell>
        </row>
        <row r="6770">
          <cell r="M6770" t="str">
            <v>445640</v>
          </cell>
          <cell r="N6770">
            <v>1</v>
          </cell>
        </row>
        <row r="6771">
          <cell r="M6771">
            <v>0</v>
          </cell>
          <cell r="N6771">
            <v>0</v>
          </cell>
        </row>
        <row r="6772">
          <cell r="M6772">
            <v>0</v>
          </cell>
          <cell r="N6772">
            <v>0</v>
          </cell>
        </row>
        <row r="6773">
          <cell r="M6773">
            <v>0</v>
          </cell>
          <cell r="N6773">
            <v>0</v>
          </cell>
        </row>
        <row r="6774">
          <cell r="M6774">
            <v>0</v>
          </cell>
          <cell r="N6774">
            <v>0</v>
          </cell>
        </row>
        <row r="6775">
          <cell r="M6775">
            <v>0</v>
          </cell>
          <cell r="N6775">
            <v>0</v>
          </cell>
        </row>
        <row r="6776">
          <cell r="M6776">
            <v>0</v>
          </cell>
          <cell r="N6776">
            <v>0</v>
          </cell>
        </row>
        <row r="6777">
          <cell r="M6777">
            <v>0</v>
          </cell>
          <cell r="N6777">
            <v>0</v>
          </cell>
        </row>
        <row r="6778">
          <cell r="M6778" t="str">
            <v>445804</v>
          </cell>
          <cell r="N6778">
            <v>1</v>
          </cell>
        </row>
        <row r="6779">
          <cell r="M6779">
            <v>0</v>
          </cell>
          <cell r="N6779">
            <v>0</v>
          </cell>
        </row>
        <row r="6780">
          <cell r="M6780">
            <v>0</v>
          </cell>
          <cell r="N6780">
            <v>0</v>
          </cell>
        </row>
        <row r="6781">
          <cell r="M6781">
            <v>0</v>
          </cell>
          <cell r="N6781">
            <v>0</v>
          </cell>
        </row>
        <row r="6782">
          <cell r="M6782">
            <v>0</v>
          </cell>
          <cell r="N6782">
            <v>0</v>
          </cell>
        </row>
        <row r="6783">
          <cell r="M6783" t="str">
            <v>445804</v>
          </cell>
          <cell r="N6783">
            <v>1</v>
          </cell>
        </row>
        <row r="6784">
          <cell r="M6784">
            <v>0</v>
          </cell>
          <cell r="N6784">
            <v>0</v>
          </cell>
        </row>
        <row r="6785">
          <cell r="M6785">
            <v>0</v>
          </cell>
          <cell r="N6785">
            <v>0</v>
          </cell>
        </row>
        <row r="6786">
          <cell r="M6786" t="str">
            <v>445904</v>
          </cell>
          <cell r="N6786">
            <v>1</v>
          </cell>
        </row>
        <row r="6787">
          <cell r="M6787">
            <v>0</v>
          </cell>
          <cell r="N6787">
            <v>0</v>
          </cell>
        </row>
        <row r="6788">
          <cell r="M6788">
            <v>0</v>
          </cell>
          <cell r="N6788">
            <v>0</v>
          </cell>
        </row>
        <row r="6789">
          <cell r="M6789">
            <v>0</v>
          </cell>
          <cell r="N6789">
            <v>0</v>
          </cell>
        </row>
        <row r="6790">
          <cell r="M6790">
            <v>0</v>
          </cell>
          <cell r="N6790">
            <v>0</v>
          </cell>
        </row>
        <row r="6791">
          <cell r="M6791" t="str">
            <v>445904</v>
          </cell>
          <cell r="N6791">
            <v>1</v>
          </cell>
        </row>
        <row r="6792">
          <cell r="M6792">
            <v>0</v>
          </cell>
          <cell r="N6792">
            <v>0</v>
          </cell>
        </row>
        <row r="6793">
          <cell r="M6793">
            <v>0</v>
          </cell>
          <cell r="N6793">
            <v>0</v>
          </cell>
        </row>
        <row r="6794">
          <cell r="M6794" t="str">
            <v>446004</v>
          </cell>
          <cell r="N6794">
            <v>1</v>
          </cell>
        </row>
        <row r="6795">
          <cell r="M6795">
            <v>0</v>
          </cell>
          <cell r="N6795">
            <v>0</v>
          </cell>
        </row>
        <row r="6796">
          <cell r="M6796">
            <v>0</v>
          </cell>
          <cell r="N6796">
            <v>0</v>
          </cell>
        </row>
        <row r="6797">
          <cell r="M6797">
            <v>0</v>
          </cell>
          <cell r="N6797">
            <v>0</v>
          </cell>
        </row>
        <row r="6798">
          <cell r="M6798">
            <v>0</v>
          </cell>
          <cell r="N6798">
            <v>0</v>
          </cell>
        </row>
        <row r="6799">
          <cell r="M6799" t="str">
            <v>446004</v>
          </cell>
          <cell r="N6799">
            <v>1</v>
          </cell>
        </row>
        <row r="6800">
          <cell r="M6800">
            <v>0</v>
          </cell>
          <cell r="N6800">
            <v>0</v>
          </cell>
        </row>
        <row r="6801">
          <cell r="M6801">
            <v>0</v>
          </cell>
          <cell r="N6801">
            <v>0</v>
          </cell>
        </row>
        <row r="6802">
          <cell r="M6802">
            <v>0</v>
          </cell>
          <cell r="N6802">
            <v>0</v>
          </cell>
        </row>
        <row r="6803">
          <cell r="M6803" t="str">
            <v>446104</v>
          </cell>
          <cell r="N6803">
            <v>1</v>
          </cell>
        </row>
        <row r="6804">
          <cell r="M6804">
            <v>0</v>
          </cell>
          <cell r="N6804">
            <v>0</v>
          </cell>
        </row>
        <row r="6805">
          <cell r="M6805">
            <v>0</v>
          </cell>
          <cell r="N6805">
            <v>0</v>
          </cell>
        </row>
        <row r="6806">
          <cell r="M6806">
            <v>0</v>
          </cell>
          <cell r="N6806">
            <v>0</v>
          </cell>
        </row>
        <row r="6807">
          <cell r="M6807">
            <v>0</v>
          </cell>
          <cell r="N6807">
            <v>0</v>
          </cell>
        </row>
        <row r="6808">
          <cell r="M6808">
            <v>0</v>
          </cell>
          <cell r="N6808">
            <v>0</v>
          </cell>
        </row>
        <row r="6809">
          <cell r="M6809">
            <v>0</v>
          </cell>
          <cell r="N6809">
            <v>0</v>
          </cell>
        </row>
        <row r="6810">
          <cell r="M6810" t="str">
            <v>446204</v>
          </cell>
          <cell r="N6810">
            <v>1</v>
          </cell>
        </row>
        <row r="6811">
          <cell r="M6811">
            <v>0</v>
          </cell>
          <cell r="N6811">
            <v>0</v>
          </cell>
        </row>
        <row r="6812">
          <cell r="M6812">
            <v>0</v>
          </cell>
          <cell r="N6812">
            <v>0</v>
          </cell>
        </row>
        <row r="6813">
          <cell r="M6813">
            <v>0</v>
          </cell>
          <cell r="N6813">
            <v>0</v>
          </cell>
        </row>
        <row r="6814">
          <cell r="M6814">
            <v>0</v>
          </cell>
          <cell r="N6814">
            <v>0</v>
          </cell>
        </row>
        <row r="6815">
          <cell r="M6815">
            <v>0</v>
          </cell>
          <cell r="N6815">
            <v>0</v>
          </cell>
        </row>
        <row r="6816">
          <cell r="M6816" t="str">
            <v>446337</v>
          </cell>
          <cell r="N6816">
            <v>0.43809999999999999</v>
          </cell>
        </row>
        <row r="6817">
          <cell r="M6817" t="str">
            <v>446337</v>
          </cell>
          <cell r="N6817">
            <v>0.43809999999999999</v>
          </cell>
        </row>
        <row r="6818">
          <cell r="M6818" t="str">
            <v>446337</v>
          </cell>
          <cell r="N6818">
            <v>0.43809999999999999</v>
          </cell>
        </row>
        <row r="6819">
          <cell r="M6819" t="str">
            <v>446337</v>
          </cell>
          <cell r="N6819">
            <v>0.43809999999999999</v>
          </cell>
        </row>
        <row r="6820">
          <cell r="M6820" t="str">
            <v>446337</v>
          </cell>
          <cell r="N6820">
            <v>0.43809999999999999</v>
          </cell>
        </row>
        <row r="6821">
          <cell r="M6821">
            <v>0</v>
          </cell>
          <cell r="N6821">
            <v>0</v>
          </cell>
        </row>
        <row r="6822">
          <cell r="M6822" t="str">
            <v>446437</v>
          </cell>
          <cell r="N6822">
            <v>0.43809999999999999</v>
          </cell>
        </row>
        <row r="6823">
          <cell r="M6823" t="str">
            <v>446437</v>
          </cell>
          <cell r="N6823">
            <v>0.43809999999999999</v>
          </cell>
        </row>
        <row r="6824">
          <cell r="M6824" t="str">
            <v>446437</v>
          </cell>
          <cell r="N6824">
            <v>0.43809999999999999</v>
          </cell>
        </row>
        <row r="6825">
          <cell r="M6825" t="str">
            <v>446437</v>
          </cell>
          <cell r="N6825">
            <v>0.43809999999999999</v>
          </cell>
        </row>
        <row r="6826">
          <cell r="M6826">
            <v>0</v>
          </cell>
          <cell r="N6826">
            <v>0</v>
          </cell>
        </row>
        <row r="6827">
          <cell r="M6827" t="str">
            <v>446537</v>
          </cell>
          <cell r="N6827">
            <v>0.43809999999999999</v>
          </cell>
        </row>
        <row r="6828">
          <cell r="M6828" t="str">
            <v>446537</v>
          </cell>
          <cell r="N6828">
            <v>0.43809999999999999</v>
          </cell>
        </row>
        <row r="6829">
          <cell r="M6829" t="str">
            <v>446537</v>
          </cell>
          <cell r="N6829">
            <v>0.43809999999999999</v>
          </cell>
        </row>
        <row r="6830">
          <cell r="M6830" t="str">
            <v>446537</v>
          </cell>
          <cell r="N6830">
            <v>0.43809999999999999</v>
          </cell>
        </row>
        <row r="6831">
          <cell r="M6831" t="str">
            <v>446537</v>
          </cell>
          <cell r="N6831">
            <v>0.43809999999999999</v>
          </cell>
        </row>
        <row r="6832">
          <cell r="M6832">
            <v>0</v>
          </cell>
          <cell r="N6832">
            <v>0</v>
          </cell>
        </row>
        <row r="6833">
          <cell r="M6833" t="str">
            <v>446637</v>
          </cell>
          <cell r="N6833">
            <v>0.43809999999999999</v>
          </cell>
        </row>
        <row r="6834">
          <cell r="M6834" t="str">
            <v>446637</v>
          </cell>
          <cell r="N6834">
            <v>0.43809999999999999</v>
          </cell>
        </row>
        <row r="6835">
          <cell r="M6835" t="str">
            <v>446637</v>
          </cell>
          <cell r="N6835">
            <v>0.43809999999999999</v>
          </cell>
        </row>
        <row r="6836">
          <cell r="M6836" t="str">
            <v>446637</v>
          </cell>
          <cell r="N6836">
            <v>0.43809999999999999</v>
          </cell>
        </row>
        <row r="6837">
          <cell r="M6837" t="str">
            <v>446905</v>
          </cell>
          <cell r="N6837">
            <v>5.0140000000000002E-3</v>
          </cell>
        </row>
        <row r="6838">
          <cell r="M6838" t="str">
            <v>446905</v>
          </cell>
          <cell r="N6838">
            <v>5.0140000000000002E-3</v>
          </cell>
        </row>
        <row r="6839">
          <cell r="M6839" t="str">
            <v>446941</v>
          </cell>
          <cell r="N6839">
            <v>5.0140000000000002E-3</v>
          </cell>
        </row>
        <row r="6840">
          <cell r="M6840" t="str">
            <v>446941</v>
          </cell>
          <cell r="N6840">
            <v>5.0140000000000002E-3</v>
          </cell>
        </row>
        <row r="6841">
          <cell r="M6841" t="str">
            <v>446941</v>
          </cell>
          <cell r="N6841">
            <v>5.0140000000000002E-3</v>
          </cell>
        </row>
        <row r="6842">
          <cell r="M6842" t="str">
            <v>447005</v>
          </cell>
          <cell r="N6842">
            <v>5.0140000000000002E-3</v>
          </cell>
        </row>
        <row r="6843">
          <cell r="M6843" t="str">
            <v>447005</v>
          </cell>
          <cell r="N6843">
            <v>5.0140000000000002E-3</v>
          </cell>
        </row>
        <row r="6844">
          <cell r="M6844">
            <v>0</v>
          </cell>
          <cell r="N6844">
            <v>0</v>
          </cell>
        </row>
        <row r="6845">
          <cell r="M6845" t="str">
            <v>447041</v>
          </cell>
          <cell r="N6845">
            <v>5.0140000000000002E-3</v>
          </cell>
        </row>
        <row r="6846">
          <cell r="M6846" t="str">
            <v>447041</v>
          </cell>
          <cell r="N6846">
            <v>5.0140000000000002E-3</v>
          </cell>
        </row>
        <row r="6847">
          <cell r="M6847" t="str">
            <v>447041</v>
          </cell>
          <cell r="N6847">
            <v>5.0140000000000002E-3</v>
          </cell>
        </row>
        <row r="6848">
          <cell r="M6848" t="str">
            <v>447105</v>
          </cell>
          <cell r="N6848">
            <v>5.0140000000000002E-3</v>
          </cell>
        </row>
        <row r="6849">
          <cell r="M6849" t="str">
            <v>447105</v>
          </cell>
          <cell r="N6849">
            <v>5.0140000000000002E-3</v>
          </cell>
        </row>
        <row r="6850">
          <cell r="M6850" t="str">
            <v>447141</v>
          </cell>
          <cell r="N6850">
            <v>5.0140000000000002E-3</v>
          </cell>
        </row>
        <row r="6851">
          <cell r="M6851" t="str">
            <v>447141</v>
          </cell>
          <cell r="N6851">
            <v>5.0140000000000002E-3</v>
          </cell>
        </row>
        <row r="6852">
          <cell r="M6852" t="str">
            <v>447141</v>
          </cell>
          <cell r="N6852">
            <v>5.0140000000000002E-3</v>
          </cell>
        </row>
        <row r="6853">
          <cell r="M6853" t="str">
            <v>447205</v>
          </cell>
          <cell r="N6853">
            <v>5.0140000000000002E-3</v>
          </cell>
        </row>
        <row r="6854">
          <cell r="M6854" t="str">
            <v>447205</v>
          </cell>
          <cell r="N6854">
            <v>5.0140000000000002E-3</v>
          </cell>
        </row>
        <row r="6855">
          <cell r="M6855" t="str">
            <v>447241</v>
          </cell>
          <cell r="N6855">
            <v>5.0140000000000002E-3</v>
          </cell>
        </row>
        <row r="6856">
          <cell r="M6856" t="str">
            <v>447241</v>
          </cell>
          <cell r="N6856">
            <v>5.0140000000000002E-3</v>
          </cell>
        </row>
        <row r="6857">
          <cell r="M6857" t="str">
            <v>447241</v>
          </cell>
          <cell r="N6857">
            <v>5.0140000000000002E-3</v>
          </cell>
        </row>
        <row r="6858">
          <cell r="M6858">
            <v>0</v>
          </cell>
          <cell r="N6858">
            <v>0</v>
          </cell>
        </row>
        <row r="6859">
          <cell r="M6859">
            <v>0</v>
          </cell>
          <cell r="N6859">
            <v>0</v>
          </cell>
        </row>
        <row r="6860">
          <cell r="M6860" t="str">
            <v>447605</v>
          </cell>
          <cell r="N6860">
            <v>0.12396649999999999</v>
          </cell>
        </row>
        <row r="6861">
          <cell r="M6861" t="str">
            <v>447605</v>
          </cell>
          <cell r="N6861">
            <v>0.12396649999999999</v>
          </cell>
        </row>
        <row r="6862">
          <cell r="M6862" t="str">
            <v>447605</v>
          </cell>
          <cell r="N6862">
            <v>0.12396649999999999</v>
          </cell>
        </row>
        <row r="6863">
          <cell r="M6863" t="str">
            <v>447605</v>
          </cell>
          <cell r="N6863">
            <v>0.12396649999999999</v>
          </cell>
        </row>
        <row r="6864">
          <cell r="M6864" t="str">
            <v>447701</v>
          </cell>
          <cell r="N6864">
            <v>0.49419999999999997</v>
          </cell>
        </row>
        <row r="6865">
          <cell r="M6865" t="str">
            <v>447701</v>
          </cell>
          <cell r="N6865">
            <v>0.49419999999999997</v>
          </cell>
        </row>
        <row r="6866">
          <cell r="M6866" t="str">
            <v>447701</v>
          </cell>
          <cell r="N6866">
            <v>0.49419999999999997</v>
          </cell>
        </row>
        <row r="6867">
          <cell r="M6867" t="str">
            <v>447701</v>
          </cell>
          <cell r="N6867">
            <v>0.49419999999999997</v>
          </cell>
        </row>
        <row r="6868">
          <cell r="M6868" t="str">
            <v>447701</v>
          </cell>
          <cell r="N6868">
            <v>0.49419999999999997</v>
          </cell>
        </row>
        <row r="6869">
          <cell r="M6869" t="str">
            <v>447701</v>
          </cell>
          <cell r="N6869">
            <v>0.49419999999999997</v>
          </cell>
        </row>
        <row r="6870">
          <cell r="M6870" t="str">
            <v>447707</v>
          </cell>
          <cell r="N6870">
            <v>0.49419999999999997</v>
          </cell>
        </row>
        <row r="6871">
          <cell r="M6871" t="str">
            <v>447707</v>
          </cell>
          <cell r="N6871">
            <v>0.49419999999999997</v>
          </cell>
        </row>
        <row r="6872">
          <cell r="M6872" t="str">
            <v>447707</v>
          </cell>
          <cell r="N6872">
            <v>0.49419999999999997</v>
          </cell>
        </row>
        <row r="6873">
          <cell r="M6873" t="str">
            <v>447707</v>
          </cell>
          <cell r="N6873">
            <v>0.49419999999999997</v>
          </cell>
        </row>
        <row r="6874">
          <cell r="M6874" t="str">
            <v>447707</v>
          </cell>
          <cell r="N6874">
            <v>0.49419999999999997</v>
          </cell>
        </row>
        <row r="6875">
          <cell r="M6875" t="str">
            <v>447707</v>
          </cell>
          <cell r="N6875">
            <v>0.49419999999999997</v>
          </cell>
        </row>
        <row r="6876">
          <cell r="M6876">
            <v>0</v>
          </cell>
          <cell r="N6876">
            <v>0</v>
          </cell>
        </row>
        <row r="6877">
          <cell r="M6877" t="str">
            <v>447739</v>
          </cell>
          <cell r="N6877">
            <v>0.49419999999999997</v>
          </cell>
        </row>
        <row r="6878">
          <cell r="M6878" t="str">
            <v>447739</v>
          </cell>
          <cell r="N6878">
            <v>0.49419999999999997</v>
          </cell>
        </row>
        <row r="6879">
          <cell r="M6879" t="str">
            <v>447739</v>
          </cell>
          <cell r="N6879">
            <v>0.49419999999999997</v>
          </cell>
        </row>
        <row r="6880">
          <cell r="M6880" t="str">
            <v>447739</v>
          </cell>
          <cell r="N6880">
            <v>0.49419999999999997</v>
          </cell>
        </row>
        <row r="6881">
          <cell r="M6881" t="str">
            <v>447801</v>
          </cell>
          <cell r="N6881">
            <v>0.49419999999999997</v>
          </cell>
        </row>
        <row r="6882">
          <cell r="M6882" t="str">
            <v>447801</v>
          </cell>
          <cell r="N6882">
            <v>0.49419999999999997</v>
          </cell>
        </row>
        <row r="6883">
          <cell r="M6883" t="str">
            <v>447801</v>
          </cell>
          <cell r="N6883">
            <v>0.49419999999999997</v>
          </cell>
        </row>
        <row r="6884">
          <cell r="M6884" t="str">
            <v>447801</v>
          </cell>
          <cell r="N6884">
            <v>0.49419999999999997</v>
          </cell>
        </row>
        <row r="6885">
          <cell r="M6885" t="str">
            <v>447801</v>
          </cell>
          <cell r="N6885">
            <v>0.49419999999999997</v>
          </cell>
        </row>
        <row r="6886">
          <cell r="M6886" t="str">
            <v>447801</v>
          </cell>
          <cell r="N6886">
            <v>0.49419999999999997</v>
          </cell>
        </row>
        <row r="6887">
          <cell r="M6887" t="str">
            <v>447807</v>
          </cell>
          <cell r="N6887">
            <v>0.49419999999999997</v>
          </cell>
        </row>
        <row r="6888">
          <cell r="M6888" t="str">
            <v>447807</v>
          </cell>
          <cell r="N6888">
            <v>0.49419999999999997</v>
          </cell>
        </row>
        <row r="6889">
          <cell r="M6889" t="str">
            <v>447807</v>
          </cell>
          <cell r="N6889">
            <v>0.49419999999999997</v>
          </cell>
        </row>
        <row r="6890">
          <cell r="M6890" t="str">
            <v>447807</v>
          </cell>
          <cell r="N6890">
            <v>0.49419999999999997</v>
          </cell>
        </row>
        <row r="6891">
          <cell r="M6891" t="str">
            <v>447807</v>
          </cell>
          <cell r="N6891">
            <v>0.49419999999999997</v>
          </cell>
        </row>
        <row r="6892">
          <cell r="M6892" t="str">
            <v>447807</v>
          </cell>
          <cell r="N6892">
            <v>0.49419999999999997</v>
          </cell>
        </row>
        <row r="6893">
          <cell r="M6893">
            <v>0</v>
          </cell>
          <cell r="N6893">
            <v>0</v>
          </cell>
        </row>
        <row r="6894">
          <cell r="M6894" t="str">
            <v>447839</v>
          </cell>
          <cell r="N6894">
            <v>0.49419999999999997</v>
          </cell>
        </row>
        <row r="6895">
          <cell r="M6895" t="str">
            <v>447839</v>
          </cell>
          <cell r="N6895">
            <v>0.49419999999999997</v>
          </cell>
        </row>
        <row r="6896">
          <cell r="M6896" t="str">
            <v>447839</v>
          </cell>
          <cell r="N6896">
            <v>0.49419999999999997</v>
          </cell>
        </row>
        <row r="6897">
          <cell r="M6897" t="str">
            <v>447839</v>
          </cell>
          <cell r="N6897">
            <v>0.49419999999999997</v>
          </cell>
        </row>
        <row r="6898">
          <cell r="M6898" t="str">
            <v>447901</v>
          </cell>
          <cell r="N6898">
            <v>0.49419999999999997</v>
          </cell>
        </row>
        <row r="6899">
          <cell r="M6899" t="str">
            <v>447901</v>
          </cell>
          <cell r="N6899">
            <v>0.49419999999999997</v>
          </cell>
        </row>
        <row r="6900">
          <cell r="M6900" t="str">
            <v>447901</v>
          </cell>
          <cell r="N6900">
            <v>0.49419999999999997</v>
          </cell>
        </row>
        <row r="6901">
          <cell r="M6901" t="str">
            <v>447901</v>
          </cell>
          <cell r="N6901">
            <v>0.49419999999999997</v>
          </cell>
        </row>
        <row r="6902">
          <cell r="M6902" t="str">
            <v>447901</v>
          </cell>
          <cell r="N6902">
            <v>0.49419999999999997</v>
          </cell>
        </row>
        <row r="6903">
          <cell r="M6903" t="str">
            <v>447901</v>
          </cell>
          <cell r="N6903">
            <v>0.49419999999999997</v>
          </cell>
        </row>
        <row r="6904">
          <cell r="M6904" t="str">
            <v>447907</v>
          </cell>
          <cell r="N6904">
            <v>0.49419999999999997</v>
          </cell>
        </row>
        <row r="6905">
          <cell r="M6905" t="str">
            <v>447907</v>
          </cell>
          <cell r="N6905">
            <v>0.49419999999999997</v>
          </cell>
        </row>
        <row r="6906">
          <cell r="M6906">
            <v>0</v>
          </cell>
          <cell r="N6906">
            <v>0</v>
          </cell>
        </row>
        <row r="6907">
          <cell r="M6907">
            <v>0</v>
          </cell>
          <cell r="N6907">
            <v>0</v>
          </cell>
        </row>
        <row r="6908">
          <cell r="M6908" t="str">
            <v>447939</v>
          </cell>
          <cell r="N6908">
            <v>0.49419999999999997</v>
          </cell>
        </row>
        <row r="6909">
          <cell r="M6909" t="str">
            <v>447939</v>
          </cell>
          <cell r="N6909">
            <v>0.49419999999999997</v>
          </cell>
        </row>
        <row r="6910">
          <cell r="M6910" t="str">
            <v>447939</v>
          </cell>
          <cell r="N6910">
            <v>0.49419999999999997</v>
          </cell>
        </row>
        <row r="6911">
          <cell r="M6911" t="str">
            <v>447939</v>
          </cell>
          <cell r="N6911">
            <v>0.49419999999999997</v>
          </cell>
        </row>
        <row r="6912">
          <cell r="M6912" t="str">
            <v>448001</v>
          </cell>
          <cell r="N6912">
            <v>0.49419999999999997</v>
          </cell>
        </row>
        <row r="6913">
          <cell r="M6913" t="str">
            <v>448001</v>
          </cell>
          <cell r="N6913">
            <v>0.49419999999999997</v>
          </cell>
        </row>
        <row r="6914">
          <cell r="M6914" t="str">
            <v>448001</v>
          </cell>
          <cell r="N6914">
            <v>0.49419999999999997</v>
          </cell>
        </row>
        <row r="6915">
          <cell r="M6915" t="str">
            <v>448001</v>
          </cell>
          <cell r="N6915">
            <v>0.49419999999999997</v>
          </cell>
        </row>
        <row r="6916">
          <cell r="M6916" t="str">
            <v>448001</v>
          </cell>
          <cell r="N6916">
            <v>0.49419999999999997</v>
          </cell>
        </row>
        <row r="6917">
          <cell r="M6917" t="str">
            <v>448001</v>
          </cell>
          <cell r="N6917">
            <v>0.49419999999999997</v>
          </cell>
        </row>
        <row r="6918">
          <cell r="M6918" t="str">
            <v>448007</v>
          </cell>
          <cell r="N6918">
            <v>0.49419999999999997</v>
          </cell>
        </row>
        <row r="6919">
          <cell r="M6919" t="str">
            <v>448007</v>
          </cell>
          <cell r="N6919">
            <v>0.49419999999999997</v>
          </cell>
        </row>
        <row r="6920">
          <cell r="M6920" t="str">
            <v>448007</v>
          </cell>
          <cell r="N6920">
            <v>0.49419999999999997</v>
          </cell>
        </row>
        <row r="6921">
          <cell r="M6921" t="str">
            <v>448007</v>
          </cell>
          <cell r="N6921">
            <v>0.49419999999999997</v>
          </cell>
        </row>
        <row r="6922">
          <cell r="M6922" t="str">
            <v>448007</v>
          </cell>
          <cell r="N6922">
            <v>0.49419999999999997</v>
          </cell>
        </row>
        <row r="6923">
          <cell r="M6923" t="str">
            <v>448007</v>
          </cell>
          <cell r="N6923">
            <v>0.49419999999999997</v>
          </cell>
        </row>
        <row r="6924">
          <cell r="M6924">
            <v>0</v>
          </cell>
          <cell r="N6924">
            <v>0</v>
          </cell>
        </row>
        <row r="6925">
          <cell r="M6925" t="str">
            <v>448039</v>
          </cell>
          <cell r="N6925">
            <v>0.49419999999999997</v>
          </cell>
        </row>
        <row r="6926">
          <cell r="M6926" t="str">
            <v>448039</v>
          </cell>
          <cell r="N6926">
            <v>0.49419999999999997</v>
          </cell>
        </row>
        <row r="6927">
          <cell r="M6927" t="str">
            <v>448039</v>
          </cell>
          <cell r="N6927">
            <v>0.49419999999999997</v>
          </cell>
        </row>
        <row r="6928">
          <cell r="M6928" t="str">
            <v>448039</v>
          </cell>
          <cell r="N6928">
            <v>0.49419999999999997</v>
          </cell>
        </row>
        <row r="6929">
          <cell r="M6929">
            <v>0</v>
          </cell>
          <cell r="N6929">
            <v>0</v>
          </cell>
        </row>
        <row r="6930">
          <cell r="M6930">
            <v>0</v>
          </cell>
          <cell r="N6930">
            <v>0</v>
          </cell>
        </row>
        <row r="6931">
          <cell r="M6931">
            <v>0</v>
          </cell>
          <cell r="N6931">
            <v>0</v>
          </cell>
        </row>
        <row r="6932">
          <cell r="M6932">
            <v>0</v>
          </cell>
          <cell r="N6932">
            <v>0</v>
          </cell>
        </row>
        <row r="6933">
          <cell r="M6933" t="str">
            <v>448204</v>
          </cell>
          <cell r="N6933">
            <v>0.45337670000000002</v>
          </cell>
        </row>
        <row r="6934">
          <cell r="M6934">
            <v>0</v>
          </cell>
          <cell r="N6934">
            <v>0</v>
          </cell>
        </row>
        <row r="6935">
          <cell r="M6935">
            <v>0</v>
          </cell>
          <cell r="N6935">
            <v>0</v>
          </cell>
        </row>
        <row r="6936">
          <cell r="M6936">
            <v>0</v>
          </cell>
          <cell r="N6936">
            <v>0</v>
          </cell>
        </row>
        <row r="6937">
          <cell r="M6937">
            <v>0</v>
          </cell>
          <cell r="N6937">
            <v>0</v>
          </cell>
        </row>
        <row r="6938">
          <cell r="M6938">
            <v>0</v>
          </cell>
          <cell r="N6938">
            <v>0</v>
          </cell>
        </row>
        <row r="6939">
          <cell r="M6939" t="str">
            <v>448501</v>
          </cell>
          <cell r="N6939">
            <v>0.49419999999999997</v>
          </cell>
        </row>
        <row r="6940">
          <cell r="M6940">
            <v>0</v>
          </cell>
          <cell r="N6940">
            <v>0</v>
          </cell>
        </row>
        <row r="6941">
          <cell r="M6941">
            <v>0</v>
          </cell>
          <cell r="N6941">
            <v>0</v>
          </cell>
        </row>
        <row r="6942">
          <cell r="M6942">
            <v>0</v>
          </cell>
          <cell r="N6942">
            <v>0</v>
          </cell>
        </row>
        <row r="6943">
          <cell r="M6943">
            <v>0</v>
          </cell>
          <cell r="N6943">
            <v>0</v>
          </cell>
        </row>
        <row r="6944">
          <cell r="M6944" t="str">
            <v>448507</v>
          </cell>
          <cell r="N6944">
            <v>0.49419999999999997</v>
          </cell>
        </row>
        <row r="6945">
          <cell r="M6945" t="str">
            <v>448507</v>
          </cell>
          <cell r="N6945">
            <v>0.49419999999999997</v>
          </cell>
        </row>
        <row r="6946">
          <cell r="M6946" t="str">
            <v>448507</v>
          </cell>
          <cell r="N6946">
            <v>0.49419999999999997</v>
          </cell>
        </row>
        <row r="6947">
          <cell r="M6947" t="str">
            <v>448507</v>
          </cell>
          <cell r="N6947">
            <v>0.49419999999999997</v>
          </cell>
        </row>
        <row r="6948">
          <cell r="M6948" t="str">
            <v>448507</v>
          </cell>
          <cell r="N6948">
            <v>0.49419999999999997</v>
          </cell>
        </row>
        <row r="6949">
          <cell r="M6949" t="str">
            <v>448507</v>
          </cell>
          <cell r="N6949">
            <v>0.49419999999999997</v>
          </cell>
        </row>
        <row r="6950">
          <cell r="M6950">
            <v>0</v>
          </cell>
          <cell r="N6950">
            <v>0</v>
          </cell>
        </row>
        <row r="6951">
          <cell r="M6951" t="str">
            <v>448516</v>
          </cell>
          <cell r="N6951">
            <v>0.5</v>
          </cell>
        </row>
        <row r="6952">
          <cell r="M6952">
            <v>0</v>
          </cell>
          <cell r="N6952">
            <v>0</v>
          </cell>
        </row>
        <row r="6953">
          <cell r="M6953">
            <v>0</v>
          </cell>
          <cell r="N6953">
            <v>0</v>
          </cell>
        </row>
        <row r="6954">
          <cell r="M6954">
            <v>0</v>
          </cell>
          <cell r="N6954">
            <v>0</v>
          </cell>
        </row>
        <row r="6955">
          <cell r="M6955">
            <v>0</v>
          </cell>
          <cell r="N6955">
            <v>0</v>
          </cell>
        </row>
        <row r="6956">
          <cell r="M6956">
            <v>0</v>
          </cell>
          <cell r="N6956">
            <v>0</v>
          </cell>
        </row>
        <row r="6957">
          <cell r="M6957" t="str">
            <v>448539</v>
          </cell>
          <cell r="N6957">
            <v>0.49419999999999997</v>
          </cell>
        </row>
        <row r="6958">
          <cell r="M6958" t="str">
            <v>448539</v>
          </cell>
          <cell r="N6958">
            <v>0.49419999999999997</v>
          </cell>
        </row>
        <row r="6959">
          <cell r="M6959" t="str">
            <v>448539</v>
          </cell>
          <cell r="N6959">
            <v>0.49419999999999997</v>
          </cell>
        </row>
        <row r="6960">
          <cell r="M6960" t="str">
            <v>448539</v>
          </cell>
          <cell r="N6960">
            <v>0.49419999999999997</v>
          </cell>
        </row>
        <row r="6961">
          <cell r="M6961" t="str">
            <v>448539</v>
          </cell>
          <cell r="N6961">
            <v>0.49419999999999997</v>
          </cell>
        </row>
        <row r="6962">
          <cell r="M6962" t="str">
            <v>448601</v>
          </cell>
          <cell r="N6962">
            <v>0.49419999999999997</v>
          </cell>
        </row>
        <row r="6963">
          <cell r="M6963" t="str">
            <v>448601</v>
          </cell>
          <cell r="N6963">
            <v>0.49419999999999997</v>
          </cell>
        </row>
        <row r="6964">
          <cell r="M6964" t="str">
            <v>448601</v>
          </cell>
          <cell r="N6964">
            <v>0.49419999999999997</v>
          </cell>
        </row>
        <row r="6965">
          <cell r="M6965" t="str">
            <v>448601</v>
          </cell>
          <cell r="N6965">
            <v>0.49419999999999997</v>
          </cell>
        </row>
        <row r="6966">
          <cell r="M6966" t="str">
            <v>448601</v>
          </cell>
          <cell r="N6966">
            <v>0.49419999999999997</v>
          </cell>
        </row>
        <row r="6967">
          <cell r="M6967" t="str">
            <v>448601</v>
          </cell>
          <cell r="N6967">
            <v>0.49419999999999997</v>
          </cell>
        </row>
        <row r="6968">
          <cell r="M6968" t="str">
            <v>448607</v>
          </cell>
          <cell r="N6968">
            <v>0.49419999999999997</v>
          </cell>
        </row>
        <row r="6969">
          <cell r="M6969" t="str">
            <v>448607</v>
          </cell>
          <cell r="N6969">
            <v>0.49419999999999997</v>
          </cell>
        </row>
        <row r="6970">
          <cell r="M6970" t="str">
            <v>448607</v>
          </cell>
          <cell r="N6970">
            <v>0.49419999999999997</v>
          </cell>
        </row>
        <row r="6971">
          <cell r="M6971" t="str">
            <v>448607</v>
          </cell>
          <cell r="N6971">
            <v>0.49419999999999997</v>
          </cell>
        </row>
        <row r="6972">
          <cell r="M6972" t="str">
            <v>448607</v>
          </cell>
          <cell r="N6972">
            <v>0.49419999999999997</v>
          </cell>
        </row>
        <row r="6973">
          <cell r="M6973" t="str">
            <v>448607</v>
          </cell>
          <cell r="N6973">
            <v>0.49419999999999997</v>
          </cell>
        </row>
        <row r="6974">
          <cell r="M6974">
            <v>0</v>
          </cell>
          <cell r="N6974">
            <v>0</v>
          </cell>
        </row>
        <row r="6975">
          <cell r="M6975">
            <v>0</v>
          </cell>
          <cell r="N6975">
            <v>0</v>
          </cell>
        </row>
        <row r="6976">
          <cell r="M6976" t="str">
            <v>448639</v>
          </cell>
          <cell r="N6976">
            <v>0.49419999999999997</v>
          </cell>
        </row>
        <row r="6977">
          <cell r="M6977" t="str">
            <v>448639</v>
          </cell>
          <cell r="N6977">
            <v>0.49419999999999997</v>
          </cell>
        </row>
        <row r="6978">
          <cell r="M6978" t="str">
            <v>448639</v>
          </cell>
          <cell r="N6978">
            <v>0.49419999999999997</v>
          </cell>
        </row>
        <row r="6979">
          <cell r="M6979" t="str">
            <v>448639</v>
          </cell>
          <cell r="N6979">
            <v>0.49419999999999997</v>
          </cell>
        </row>
        <row r="6980">
          <cell r="M6980">
            <v>0</v>
          </cell>
          <cell r="N6980">
            <v>0</v>
          </cell>
        </row>
        <row r="6981">
          <cell r="M6981" t="str">
            <v>448705</v>
          </cell>
          <cell r="N6981">
            <v>0.12396649999999999</v>
          </cell>
        </row>
        <row r="6982">
          <cell r="M6982" t="str">
            <v>448705</v>
          </cell>
          <cell r="N6982">
            <v>0.12396649999999999</v>
          </cell>
        </row>
        <row r="6983">
          <cell r="M6983" t="str">
            <v>448705</v>
          </cell>
          <cell r="N6983">
            <v>0.12396649999999999</v>
          </cell>
        </row>
        <row r="6984">
          <cell r="M6984" t="str">
            <v>448705</v>
          </cell>
          <cell r="N6984">
            <v>0.12396649999999999</v>
          </cell>
        </row>
        <row r="6985">
          <cell r="M6985">
            <v>0</v>
          </cell>
          <cell r="N6985">
            <v>0</v>
          </cell>
        </row>
        <row r="6986">
          <cell r="M6986" t="str">
            <v>448805</v>
          </cell>
          <cell r="N6986">
            <v>0.12396649999999999</v>
          </cell>
        </row>
        <row r="6987">
          <cell r="M6987" t="str">
            <v>448805</v>
          </cell>
          <cell r="N6987">
            <v>0.12396649999999999</v>
          </cell>
        </row>
        <row r="6988">
          <cell r="M6988" t="str">
            <v>448805</v>
          </cell>
          <cell r="N6988">
            <v>0.12396649999999999</v>
          </cell>
        </row>
        <row r="6989">
          <cell r="M6989" t="str">
            <v>448805</v>
          </cell>
          <cell r="N6989">
            <v>0.12396649999999999</v>
          </cell>
        </row>
        <row r="6990">
          <cell r="M6990">
            <v>0</v>
          </cell>
          <cell r="N6990">
            <v>0</v>
          </cell>
        </row>
        <row r="6991">
          <cell r="M6991">
            <v>0</v>
          </cell>
          <cell r="N6991">
            <v>0</v>
          </cell>
        </row>
        <row r="6992">
          <cell r="M6992" t="str">
            <v>448905</v>
          </cell>
          <cell r="N6992">
            <v>0.12396649999999999</v>
          </cell>
        </row>
        <row r="6993">
          <cell r="M6993" t="str">
            <v>448905</v>
          </cell>
          <cell r="N6993">
            <v>0.12396649999999999</v>
          </cell>
        </row>
        <row r="6994">
          <cell r="M6994" t="str">
            <v>448905</v>
          </cell>
          <cell r="N6994">
            <v>0.12396649999999999</v>
          </cell>
        </row>
        <row r="6995">
          <cell r="M6995" t="str">
            <v>448905</v>
          </cell>
          <cell r="N6995">
            <v>0.12396649999999999</v>
          </cell>
        </row>
        <row r="6996">
          <cell r="M6996">
            <v>0</v>
          </cell>
          <cell r="N6996">
            <v>0</v>
          </cell>
        </row>
        <row r="6997">
          <cell r="M6997" t="str">
            <v>449005</v>
          </cell>
          <cell r="N6997">
            <v>0.12396649999999999</v>
          </cell>
        </row>
        <row r="6998">
          <cell r="M6998" t="str">
            <v>449005</v>
          </cell>
          <cell r="N6998">
            <v>0.12396649999999999</v>
          </cell>
        </row>
        <row r="6999">
          <cell r="M6999" t="str">
            <v>449005</v>
          </cell>
          <cell r="N6999">
            <v>0.12396649999999999</v>
          </cell>
        </row>
        <row r="7000">
          <cell r="M7000" t="str">
            <v>449005</v>
          </cell>
          <cell r="N7000">
            <v>0.12396649999999999</v>
          </cell>
        </row>
        <row r="7001">
          <cell r="M7001">
            <v>0</v>
          </cell>
          <cell r="N7001">
            <v>0</v>
          </cell>
        </row>
        <row r="7002">
          <cell r="M7002" t="str">
            <v>449105</v>
          </cell>
          <cell r="N7002">
            <v>0.12396649999999999</v>
          </cell>
        </row>
        <row r="7003">
          <cell r="M7003" t="str">
            <v>449105</v>
          </cell>
          <cell r="N7003">
            <v>0.12396649999999999</v>
          </cell>
        </row>
        <row r="7004">
          <cell r="M7004" t="str">
            <v>449105</v>
          </cell>
          <cell r="N7004">
            <v>0.12396649999999999</v>
          </cell>
        </row>
        <row r="7005">
          <cell r="M7005" t="str">
            <v>449105</v>
          </cell>
          <cell r="N7005">
            <v>0.12396649999999999</v>
          </cell>
        </row>
        <row r="7006">
          <cell r="M7006">
            <v>0</v>
          </cell>
          <cell r="N7006">
            <v>0</v>
          </cell>
        </row>
        <row r="7007">
          <cell r="M7007">
            <v>0</v>
          </cell>
          <cell r="N7007">
            <v>0</v>
          </cell>
        </row>
        <row r="7008">
          <cell r="M7008" t="str">
            <v>449205</v>
          </cell>
          <cell r="N7008">
            <v>0.12396649999999999</v>
          </cell>
        </row>
        <row r="7009">
          <cell r="M7009" t="str">
            <v>449205</v>
          </cell>
          <cell r="N7009">
            <v>0.12396649999999999</v>
          </cell>
        </row>
        <row r="7010">
          <cell r="M7010" t="str">
            <v>449205</v>
          </cell>
          <cell r="N7010">
            <v>0.12396649999999999</v>
          </cell>
        </row>
        <row r="7011">
          <cell r="M7011" t="str">
            <v>449205</v>
          </cell>
          <cell r="N7011">
            <v>0.12396649999999999</v>
          </cell>
        </row>
        <row r="7012">
          <cell r="M7012">
            <v>0</v>
          </cell>
          <cell r="N7012">
            <v>0</v>
          </cell>
        </row>
        <row r="7013">
          <cell r="M7013">
            <v>0</v>
          </cell>
          <cell r="N7013">
            <v>0</v>
          </cell>
        </row>
        <row r="7014">
          <cell r="M7014" t="str">
            <v>449305</v>
          </cell>
          <cell r="N7014">
            <v>0.12396649999999999</v>
          </cell>
        </row>
        <row r="7015">
          <cell r="M7015" t="str">
            <v>449305</v>
          </cell>
          <cell r="N7015">
            <v>0.12396649999999999</v>
          </cell>
        </row>
        <row r="7016">
          <cell r="M7016" t="str">
            <v>449305</v>
          </cell>
          <cell r="N7016">
            <v>0.12396649999999999</v>
          </cell>
        </row>
        <row r="7017">
          <cell r="M7017" t="str">
            <v>449305</v>
          </cell>
          <cell r="N7017">
            <v>0.12396649999999999</v>
          </cell>
        </row>
        <row r="7018">
          <cell r="M7018">
            <v>0</v>
          </cell>
          <cell r="N7018">
            <v>0</v>
          </cell>
        </row>
        <row r="7019">
          <cell r="M7019">
            <v>0</v>
          </cell>
          <cell r="N7019">
            <v>0</v>
          </cell>
        </row>
        <row r="7020">
          <cell r="M7020">
            <v>0</v>
          </cell>
          <cell r="N7020">
            <v>0</v>
          </cell>
        </row>
        <row r="7021">
          <cell r="M7021" t="str">
            <v>449401</v>
          </cell>
          <cell r="N7021">
            <v>0.29405009999999998</v>
          </cell>
        </row>
        <row r="7022">
          <cell r="M7022">
            <v>0</v>
          </cell>
          <cell r="N7022">
            <v>0</v>
          </cell>
        </row>
        <row r="7023">
          <cell r="M7023">
            <v>0</v>
          </cell>
          <cell r="N7023">
            <v>0</v>
          </cell>
        </row>
        <row r="7024">
          <cell r="M7024">
            <v>0</v>
          </cell>
          <cell r="N7024">
            <v>0</v>
          </cell>
        </row>
        <row r="7025">
          <cell r="M7025">
            <v>0</v>
          </cell>
          <cell r="N7025">
            <v>0</v>
          </cell>
        </row>
        <row r="7026">
          <cell r="M7026">
            <v>0</v>
          </cell>
          <cell r="N7026">
            <v>0</v>
          </cell>
        </row>
        <row r="7027">
          <cell r="M7027">
            <v>0</v>
          </cell>
          <cell r="N7027">
            <v>0</v>
          </cell>
        </row>
        <row r="7028">
          <cell r="M7028">
            <v>0</v>
          </cell>
          <cell r="N7028">
            <v>0</v>
          </cell>
        </row>
        <row r="7029">
          <cell r="M7029">
            <v>0</v>
          </cell>
          <cell r="N7029">
            <v>0</v>
          </cell>
        </row>
        <row r="7030">
          <cell r="M7030" t="str">
            <v>449526</v>
          </cell>
          <cell r="N7030">
            <v>0.50710999999999995</v>
          </cell>
        </row>
        <row r="7031">
          <cell r="M7031">
            <v>0</v>
          </cell>
          <cell r="N7031">
            <v>0</v>
          </cell>
        </row>
        <row r="7032">
          <cell r="M7032">
            <v>0</v>
          </cell>
          <cell r="N7032">
            <v>0</v>
          </cell>
        </row>
        <row r="7033">
          <cell r="M7033">
            <v>0</v>
          </cell>
          <cell r="N7033">
            <v>0</v>
          </cell>
        </row>
        <row r="7034">
          <cell r="M7034">
            <v>0</v>
          </cell>
          <cell r="N7034">
            <v>0</v>
          </cell>
        </row>
        <row r="7035">
          <cell r="M7035">
            <v>0</v>
          </cell>
          <cell r="N7035">
            <v>0</v>
          </cell>
        </row>
        <row r="7036">
          <cell r="M7036" t="str">
            <v>449626</v>
          </cell>
          <cell r="N7036">
            <v>1</v>
          </cell>
        </row>
        <row r="7037">
          <cell r="M7037">
            <v>0</v>
          </cell>
          <cell r="N7037">
            <v>0</v>
          </cell>
        </row>
        <row r="7038">
          <cell r="M7038">
            <v>0</v>
          </cell>
          <cell r="N7038">
            <v>0</v>
          </cell>
        </row>
        <row r="7039">
          <cell r="M7039" t="str">
            <v>449726</v>
          </cell>
          <cell r="N7039">
            <v>1</v>
          </cell>
        </row>
        <row r="7040">
          <cell r="M7040">
            <v>0</v>
          </cell>
          <cell r="N7040">
            <v>0</v>
          </cell>
        </row>
        <row r="7041">
          <cell r="M7041">
            <v>0</v>
          </cell>
          <cell r="N7041">
            <v>0</v>
          </cell>
        </row>
        <row r="7042">
          <cell r="M7042">
            <v>0</v>
          </cell>
          <cell r="N7042">
            <v>0</v>
          </cell>
        </row>
        <row r="7043">
          <cell r="M7043">
            <v>0</v>
          </cell>
          <cell r="N7043">
            <v>0</v>
          </cell>
        </row>
        <row r="7044">
          <cell r="M7044" t="str">
            <v>449805</v>
          </cell>
          <cell r="N7044">
            <v>0.12396649999999999</v>
          </cell>
        </row>
        <row r="7045">
          <cell r="M7045" t="str">
            <v>449805</v>
          </cell>
          <cell r="N7045">
            <v>0.12396649999999999</v>
          </cell>
        </row>
        <row r="7046">
          <cell r="M7046" t="str">
            <v>449805</v>
          </cell>
          <cell r="N7046">
            <v>0.12396649999999999</v>
          </cell>
        </row>
        <row r="7047">
          <cell r="M7047" t="str">
            <v>449805</v>
          </cell>
          <cell r="N7047">
            <v>0.12396649999999999</v>
          </cell>
        </row>
        <row r="7048">
          <cell r="M7048">
            <v>0</v>
          </cell>
          <cell r="N7048">
            <v>0</v>
          </cell>
        </row>
        <row r="7049">
          <cell r="M7049">
            <v>0</v>
          </cell>
          <cell r="N7049">
            <v>0</v>
          </cell>
        </row>
        <row r="7050">
          <cell r="M7050" t="str">
            <v>449905</v>
          </cell>
          <cell r="N7050">
            <v>0.12396649999999999</v>
          </cell>
        </row>
        <row r="7051">
          <cell r="M7051" t="str">
            <v>449905</v>
          </cell>
          <cell r="N7051">
            <v>0.12396649999999999</v>
          </cell>
        </row>
        <row r="7052">
          <cell r="M7052" t="str">
            <v>449905</v>
          </cell>
          <cell r="N7052">
            <v>0.12396649999999999</v>
          </cell>
        </row>
        <row r="7053">
          <cell r="M7053" t="str">
            <v>449905</v>
          </cell>
          <cell r="N7053">
            <v>0.12396649999999999</v>
          </cell>
        </row>
        <row r="7054">
          <cell r="M7054">
            <v>0</v>
          </cell>
          <cell r="N7054">
            <v>0</v>
          </cell>
        </row>
        <row r="7055">
          <cell r="M7055">
            <v>0</v>
          </cell>
          <cell r="N7055">
            <v>0</v>
          </cell>
        </row>
        <row r="7056">
          <cell r="M7056" t="str">
            <v>450005</v>
          </cell>
          <cell r="N7056">
            <v>0.12396649999999999</v>
          </cell>
        </row>
        <row r="7057">
          <cell r="M7057" t="str">
            <v>450005</v>
          </cell>
          <cell r="N7057">
            <v>0.12396649999999999</v>
          </cell>
        </row>
        <row r="7058">
          <cell r="M7058" t="str">
            <v>450005</v>
          </cell>
          <cell r="N7058">
            <v>0.12396649999999999</v>
          </cell>
        </row>
        <row r="7059">
          <cell r="M7059" t="str">
            <v>450005</v>
          </cell>
          <cell r="N7059">
            <v>0.12396649999999999</v>
          </cell>
        </row>
        <row r="7060">
          <cell r="M7060">
            <v>0</v>
          </cell>
          <cell r="N7060">
            <v>0</v>
          </cell>
        </row>
        <row r="7061">
          <cell r="M7061" t="str">
            <v>450105</v>
          </cell>
          <cell r="N7061">
            <v>0.12396649999999999</v>
          </cell>
        </row>
        <row r="7062">
          <cell r="M7062" t="str">
            <v>450105</v>
          </cell>
          <cell r="N7062">
            <v>0.12396649999999999</v>
          </cell>
        </row>
        <row r="7063">
          <cell r="M7063" t="str">
            <v>450105</v>
          </cell>
          <cell r="N7063">
            <v>0.12396649999999999</v>
          </cell>
        </row>
        <row r="7064">
          <cell r="M7064" t="str">
            <v>450105</v>
          </cell>
          <cell r="N7064">
            <v>0.12396649999999999</v>
          </cell>
        </row>
        <row r="7065">
          <cell r="M7065">
            <v>0</v>
          </cell>
          <cell r="N7065">
            <v>0</v>
          </cell>
        </row>
        <row r="7066">
          <cell r="M7066">
            <v>0</v>
          </cell>
          <cell r="N7066">
            <v>0</v>
          </cell>
        </row>
        <row r="7067">
          <cell r="M7067" t="str">
            <v>450226</v>
          </cell>
          <cell r="N7067">
            <v>0.46212399999999998</v>
          </cell>
        </row>
        <row r="7068">
          <cell r="M7068">
            <v>0</v>
          </cell>
          <cell r="N7068">
            <v>0</v>
          </cell>
        </row>
        <row r="7069">
          <cell r="M7069">
            <v>0</v>
          </cell>
          <cell r="N7069">
            <v>0</v>
          </cell>
        </row>
        <row r="7070">
          <cell r="M7070">
            <v>0</v>
          </cell>
          <cell r="N7070">
            <v>0</v>
          </cell>
        </row>
        <row r="7071">
          <cell r="M7071">
            <v>0</v>
          </cell>
          <cell r="N7071">
            <v>0</v>
          </cell>
        </row>
        <row r="7072">
          <cell r="M7072" t="str">
            <v>450341</v>
          </cell>
          <cell r="N7072">
            <v>5.0137999999999997E-3</v>
          </cell>
        </row>
        <row r="7073">
          <cell r="M7073" t="str">
            <v>450341</v>
          </cell>
          <cell r="N7073">
            <v>5.0137999999999997E-3</v>
          </cell>
        </row>
        <row r="7074">
          <cell r="M7074" t="str">
            <v>450341</v>
          </cell>
          <cell r="N7074">
            <v>5.0137999999999997E-3</v>
          </cell>
        </row>
        <row r="7075">
          <cell r="M7075" t="str">
            <v>450341</v>
          </cell>
          <cell r="N7075">
            <v>5.0137999999999997E-3</v>
          </cell>
        </row>
        <row r="7076">
          <cell r="M7076" t="str">
            <v>450441</v>
          </cell>
          <cell r="N7076">
            <v>5.0137999999999997E-3</v>
          </cell>
        </row>
        <row r="7077">
          <cell r="M7077" t="str">
            <v>450441</v>
          </cell>
          <cell r="N7077">
            <v>5.0137999999999997E-3</v>
          </cell>
        </row>
        <row r="7078">
          <cell r="M7078" t="str">
            <v>450441</v>
          </cell>
          <cell r="N7078">
            <v>5.0137999999999997E-3</v>
          </cell>
        </row>
        <row r="7079">
          <cell r="M7079" t="str">
            <v>450441</v>
          </cell>
          <cell r="N7079">
            <v>5.0137999999999997E-3</v>
          </cell>
        </row>
        <row r="7080">
          <cell r="M7080" t="str">
            <v>450541</v>
          </cell>
          <cell r="N7080">
            <v>5.0137999999999997E-3</v>
          </cell>
        </row>
        <row r="7081">
          <cell r="M7081" t="str">
            <v>450541</v>
          </cell>
          <cell r="N7081">
            <v>5.0137999999999997E-3</v>
          </cell>
        </row>
        <row r="7082">
          <cell r="M7082" t="str">
            <v>450541</v>
          </cell>
          <cell r="N7082">
            <v>5.0137999999999997E-3</v>
          </cell>
        </row>
        <row r="7083">
          <cell r="M7083" t="str">
            <v>450541</v>
          </cell>
          <cell r="N7083">
            <v>5.0137999999999997E-3</v>
          </cell>
        </row>
        <row r="7084">
          <cell r="M7084" t="str">
            <v>450641</v>
          </cell>
          <cell r="N7084">
            <v>5.0137999999999997E-3</v>
          </cell>
        </row>
        <row r="7085">
          <cell r="M7085" t="str">
            <v>450641</v>
          </cell>
          <cell r="N7085">
            <v>5.0137999999999997E-3</v>
          </cell>
        </row>
        <row r="7086">
          <cell r="M7086" t="str">
            <v>450641</v>
          </cell>
          <cell r="N7086">
            <v>5.0137999999999997E-3</v>
          </cell>
        </row>
        <row r="7087">
          <cell r="M7087" t="str">
            <v>450641</v>
          </cell>
          <cell r="N7087">
            <v>5.0137999999999997E-3</v>
          </cell>
        </row>
        <row r="7088">
          <cell r="M7088" t="str">
            <v>450741</v>
          </cell>
          <cell r="N7088">
            <v>5.0137999999999997E-3</v>
          </cell>
        </row>
        <row r="7089">
          <cell r="M7089" t="str">
            <v>450741</v>
          </cell>
          <cell r="N7089">
            <v>5.0137999999999997E-3</v>
          </cell>
        </row>
        <row r="7090">
          <cell r="M7090" t="str">
            <v>450741</v>
          </cell>
          <cell r="N7090">
            <v>5.0137999999999997E-3</v>
          </cell>
        </row>
        <row r="7091">
          <cell r="M7091" t="str">
            <v>450741</v>
          </cell>
          <cell r="N7091">
            <v>5.0137999999999997E-3</v>
          </cell>
        </row>
        <row r="7092">
          <cell r="M7092" t="str">
            <v>450805</v>
          </cell>
          <cell r="N7092">
            <v>5.0137999999999997E-3</v>
          </cell>
        </row>
        <row r="7093">
          <cell r="M7093" t="str">
            <v>450805</v>
          </cell>
          <cell r="N7093">
            <v>5.0137999999999997E-3</v>
          </cell>
        </row>
        <row r="7094">
          <cell r="M7094" t="str">
            <v>450841</v>
          </cell>
          <cell r="N7094">
            <v>5.0137999999999997E-3</v>
          </cell>
        </row>
        <row r="7095">
          <cell r="M7095" t="str">
            <v>450841</v>
          </cell>
          <cell r="N7095">
            <v>5.0137999999999997E-3</v>
          </cell>
        </row>
        <row r="7096">
          <cell r="M7096" t="str">
            <v>450841</v>
          </cell>
          <cell r="N7096">
            <v>5.0137999999999997E-3</v>
          </cell>
        </row>
        <row r="7097">
          <cell r="M7097" t="str">
            <v>450841</v>
          </cell>
          <cell r="N7097">
            <v>5.0137999999999997E-3</v>
          </cell>
        </row>
        <row r="7098">
          <cell r="M7098" t="str">
            <v>450905</v>
          </cell>
          <cell r="N7098">
            <v>0.12396649999999999</v>
          </cell>
        </row>
        <row r="7099">
          <cell r="M7099" t="str">
            <v>450905</v>
          </cell>
          <cell r="N7099">
            <v>0.12396649999999999</v>
          </cell>
        </row>
        <row r="7100">
          <cell r="M7100" t="str">
            <v>450905</v>
          </cell>
          <cell r="N7100">
            <v>0.12396649999999999</v>
          </cell>
        </row>
        <row r="7101">
          <cell r="M7101" t="str">
            <v>450905</v>
          </cell>
          <cell r="N7101">
            <v>0.12396649999999999</v>
          </cell>
        </row>
        <row r="7102">
          <cell r="M7102">
            <v>0</v>
          </cell>
          <cell r="N7102">
            <v>0</v>
          </cell>
        </row>
        <row r="7103">
          <cell r="M7103">
            <v>0</v>
          </cell>
          <cell r="N7103">
            <v>0</v>
          </cell>
        </row>
        <row r="7104">
          <cell r="M7104" t="str">
            <v>451005</v>
          </cell>
          <cell r="N7104">
            <v>0.12396649999999999</v>
          </cell>
        </row>
        <row r="7105">
          <cell r="M7105" t="str">
            <v>451005</v>
          </cell>
          <cell r="N7105">
            <v>0.12396649999999999</v>
          </cell>
        </row>
        <row r="7106">
          <cell r="M7106" t="str">
            <v>451005</v>
          </cell>
          <cell r="N7106">
            <v>0.12396649999999999</v>
          </cell>
        </row>
        <row r="7107">
          <cell r="M7107" t="str">
            <v>451005</v>
          </cell>
          <cell r="N7107">
            <v>0.12396649999999999</v>
          </cell>
        </row>
        <row r="7108">
          <cell r="M7108">
            <v>0</v>
          </cell>
          <cell r="N7108">
            <v>0</v>
          </cell>
        </row>
        <row r="7109">
          <cell r="M7109">
            <v>0</v>
          </cell>
          <cell r="N7109">
            <v>0</v>
          </cell>
        </row>
        <row r="7110">
          <cell r="M7110" t="str">
            <v>451105</v>
          </cell>
          <cell r="N7110">
            <v>0.12396649999999999</v>
          </cell>
        </row>
        <row r="7111">
          <cell r="M7111" t="str">
            <v>451105</v>
          </cell>
          <cell r="N7111">
            <v>0.12396649999999999</v>
          </cell>
        </row>
        <row r="7112">
          <cell r="M7112" t="str">
            <v>451105</v>
          </cell>
          <cell r="N7112">
            <v>0.12396649999999999</v>
          </cell>
        </row>
        <row r="7113">
          <cell r="M7113" t="str">
            <v>451105</v>
          </cell>
          <cell r="N7113">
            <v>0.12396649999999999</v>
          </cell>
        </row>
        <row r="7114">
          <cell r="M7114">
            <v>0</v>
          </cell>
          <cell r="N7114">
            <v>0</v>
          </cell>
        </row>
        <row r="7115">
          <cell r="M7115">
            <v>0</v>
          </cell>
          <cell r="N7115">
            <v>0</v>
          </cell>
        </row>
        <row r="7116">
          <cell r="M7116" t="str">
            <v>451205</v>
          </cell>
          <cell r="N7116">
            <v>0.12396649999999999</v>
          </cell>
        </row>
        <row r="7117">
          <cell r="M7117" t="str">
            <v>451205</v>
          </cell>
          <cell r="N7117">
            <v>0.12396649999999999</v>
          </cell>
        </row>
        <row r="7118">
          <cell r="M7118" t="str">
            <v>451205</v>
          </cell>
          <cell r="N7118">
            <v>0.12396649999999999</v>
          </cell>
        </row>
        <row r="7119">
          <cell r="M7119" t="str">
            <v>451205</v>
          </cell>
          <cell r="N7119">
            <v>0.12396649999999999</v>
          </cell>
        </row>
        <row r="7120">
          <cell r="M7120">
            <v>0</v>
          </cell>
          <cell r="N7120">
            <v>0</v>
          </cell>
        </row>
        <row r="7121">
          <cell r="M7121">
            <v>0</v>
          </cell>
          <cell r="N7121">
            <v>0</v>
          </cell>
        </row>
        <row r="7122">
          <cell r="M7122" t="str">
            <v>451305</v>
          </cell>
          <cell r="N7122">
            <v>0.12396649999999999</v>
          </cell>
        </row>
        <row r="7123">
          <cell r="M7123" t="str">
            <v>451305</v>
          </cell>
          <cell r="N7123">
            <v>0.12396649999999999</v>
          </cell>
        </row>
        <row r="7124">
          <cell r="M7124" t="str">
            <v>451305</v>
          </cell>
          <cell r="N7124">
            <v>0.12396649999999999</v>
          </cell>
        </row>
        <row r="7125">
          <cell r="M7125" t="str">
            <v>451305</v>
          </cell>
          <cell r="N7125">
            <v>0.12396649999999999</v>
          </cell>
        </row>
        <row r="7126">
          <cell r="M7126">
            <v>0</v>
          </cell>
          <cell r="N7126">
            <v>0</v>
          </cell>
        </row>
        <row r="7127">
          <cell r="M7127">
            <v>0</v>
          </cell>
          <cell r="N7127">
            <v>0</v>
          </cell>
        </row>
        <row r="7128">
          <cell r="M7128" t="str">
            <v>451405</v>
          </cell>
          <cell r="N7128">
            <v>0.12396649999999999</v>
          </cell>
        </row>
        <row r="7129">
          <cell r="M7129" t="str">
            <v>451405</v>
          </cell>
          <cell r="N7129">
            <v>0.12396649999999999</v>
          </cell>
        </row>
        <row r="7130">
          <cell r="M7130" t="str">
            <v>451405</v>
          </cell>
          <cell r="N7130">
            <v>0.12396649999999999</v>
          </cell>
        </row>
        <row r="7131">
          <cell r="M7131" t="str">
            <v>451405</v>
          </cell>
          <cell r="N7131">
            <v>0.12396649999999999</v>
          </cell>
        </row>
        <row r="7132">
          <cell r="M7132" t="str">
            <v>451405</v>
          </cell>
          <cell r="N7132">
            <v>0.12396649999999999</v>
          </cell>
        </row>
        <row r="7133">
          <cell r="M7133">
            <v>0</v>
          </cell>
          <cell r="N7133">
            <v>0</v>
          </cell>
        </row>
        <row r="7134">
          <cell r="M7134">
            <v>0</v>
          </cell>
          <cell r="N7134">
            <v>0</v>
          </cell>
        </row>
        <row r="7135">
          <cell r="M7135" t="str">
            <v>451505</v>
          </cell>
          <cell r="N7135">
            <v>0.12396649999999999</v>
          </cell>
        </row>
        <row r="7136">
          <cell r="M7136" t="str">
            <v>451505</v>
          </cell>
          <cell r="N7136">
            <v>0.12396649999999999</v>
          </cell>
        </row>
        <row r="7137">
          <cell r="M7137" t="str">
            <v>451505</v>
          </cell>
          <cell r="N7137">
            <v>0.12396649999999999</v>
          </cell>
        </row>
        <row r="7138">
          <cell r="M7138" t="str">
            <v>451505</v>
          </cell>
          <cell r="N7138">
            <v>0.12396649999999999</v>
          </cell>
        </row>
        <row r="7139">
          <cell r="M7139">
            <v>0</v>
          </cell>
          <cell r="N7139">
            <v>0</v>
          </cell>
        </row>
        <row r="7140">
          <cell r="M7140">
            <v>0</v>
          </cell>
          <cell r="N7140">
            <v>0</v>
          </cell>
        </row>
        <row r="7141">
          <cell r="M7141" t="str">
            <v>451605</v>
          </cell>
          <cell r="N7141">
            <v>0.12396649999999999</v>
          </cell>
        </row>
        <row r="7142">
          <cell r="M7142" t="str">
            <v>451605</v>
          </cell>
          <cell r="N7142">
            <v>0.12396649999999999</v>
          </cell>
        </row>
        <row r="7143">
          <cell r="M7143" t="str">
            <v>451605</v>
          </cell>
          <cell r="N7143">
            <v>0.12396649999999999</v>
          </cell>
        </row>
        <row r="7144">
          <cell r="M7144" t="str">
            <v>451605</v>
          </cell>
          <cell r="N7144">
            <v>0.12396649999999999</v>
          </cell>
        </row>
        <row r="7145">
          <cell r="M7145">
            <v>0</v>
          </cell>
          <cell r="N7145">
            <v>0</v>
          </cell>
        </row>
        <row r="7146">
          <cell r="M7146">
            <v>0</v>
          </cell>
          <cell r="N7146">
            <v>0</v>
          </cell>
        </row>
        <row r="7147">
          <cell r="M7147" t="str">
            <v>451705</v>
          </cell>
          <cell r="N7147">
            <v>0.12396649999999999</v>
          </cell>
        </row>
        <row r="7148">
          <cell r="M7148" t="str">
            <v>451705</v>
          </cell>
          <cell r="N7148">
            <v>0.12396649999999999</v>
          </cell>
        </row>
        <row r="7149">
          <cell r="M7149" t="str">
            <v>451705</v>
          </cell>
          <cell r="N7149">
            <v>0.12396649999999999</v>
          </cell>
        </row>
        <row r="7150">
          <cell r="M7150" t="str">
            <v>451705</v>
          </cell>
          <cell r="N7150">
            <v>0.12396649999999999</v>
          </cell>
        </row>
        <row r="7151">
          <cell r="M7151">
            <v>0</v>
          </cell>
          <cell r="N7151">
            <v>0</v>
          </cell>
        </row>
        <row r="7152">
          <cell r="M7152">
            <v>0</v>
          </cell>
          <cell r="N7152">
            <v>0</v>
          </cell>
        </row>
        <row r="7153">
          <cell r="M7153" t="str">
            <v>451805</v>
          </cell>
          <cell r="N7153">
            <v>0.12396649999999999</v>
          </cell>
        </row>
        <row r="7154">
          <cell r="M7154" t="str">
            <v>451805</v>
          </cell>
          <cell r="N7154">
            <v>0.12396649999999999</v>
          </cell>
        </row>
        <row r="7155">
          <cell r="M7155" t="str">
            <v>451805</v>
          </cell>
          <cell r="N7155">
            <v>0.12396649999999999</v>
          </cell>
        </row>
        <row r="7156">
          <cell r="M7156" t="str">
            <v>451805</v>
          </cell>
          <cell r="N7156">
            <v>0.12396649999999999</v>
          </cell>
        </row>
        <row r="7157">
          <cell r="M7157" t="str">
            <v>451841</v>
          </cell>
          <cell r="N7157">
            <v>0.12396649999999999</v>
          </cell>
        </row>
        <row r="7158">
          <cell r="M7158" t="str">
            <v>451841</v>
          </cell>
          <cell r="N7158">
            <v>0.12396649999999999</v>
          </cell>
        </row>
        <row r="7159">
          <cell r="M7159" t="str">
            <v>451841</v>
          </cell>
          <cell r="N7159">
            <v>0.12396649999999999</v>
          </cell>
        </row>
        <row r="7160">
          <cell r="M7160">
            <v>0</v>
          </cell>
          <cell r="N7160">
            <v>0</v>
          </cell>
        </row>
        <row r="7161">
          <cell r="M7161">
            <v>0</v>
          </cell>
          <cell r="N7161">
            <v>0</v>
          </cell>
        </row>
        <row r="7162">
          <cell r="M7162" t="str">
            <v>451905</v>
          </cell>
          <cell r="N7162">
            <v>0.12396649999999999</v>
          </cell>
        </row>
        <row r="7163">
          <cell r="M7163" t="str">
            <v>451905</v>
          </cell>
          <cell r="N7163">
            <v>0.12396649999999999</v>
          </cell>
        </row>
        <row r="7164">
          <cell r="M7164" t="str">
            <v>451905</v>
          </cell>
          <cell r="N7164">
            <v>0.12396649999999999</v>
          </cell>
        </row>
        <row r="7165">
          <cell r="M7165" t="str">
            <v>451905</v>
          </cell>
          <cell r="N7165">
            <v>0.12396649999999999</v>
          </cell>
        </row>
        <row r="7166">
          <cell r="M7166">
            <v>0</v>
          </cell>
          <cell r="N7166">
            <v>0</v>
          </cell>
        </row>
        <row r="7167">
          <cell r="M7167">
            <v>0</v>
          </cell>
          <cell r="N7167">
            <v>0</v>
          </cell>
        </row>
        <row r="7168">
          <cell r="M7168" t="str">
            <v>452006</v>
          </cell>
          <cell r="N7168">
            <v>1</v>
          </cell>
        </row>
        <row r="7169">
          <cell r="M7169">
            <v>0</v>
          </cell>
          <cell r="N7169">
            <v>0</v>
          </cell>
        </row>
        <row r="7170">
          <cell r="M7170">
            <v>0</v>
          </cell>
          <cell r="N7170">
            <v>0</v>
          </cell>
        </row>
        <row r="7171">
          <cell r="M7171">
            <v>0</v>
          </cell>
          <cell r="N7171">
            <v>0</v>
          </cell>
        </row>
        <row r="7172">
          <cell r="M7172" t="str">
            <v>452101</v>
          </cell>
          <cell r="N7172">
            <v>0.22898640000000001</v>
          </cell>
        </row>
        <row r="7173">
          <cell r="M7173">
            <v>0</v>
          </cell>
          <cell r="N7173">
            <v>0</v>
          </cell>
        </row>
        <row r="7174">
          <cell r="M7174">
            <v>0</v>
          </cell>
          <cell r="N7174">
            <v>0</v>
          </cell>
        </row>
        <row r="7175">
          <cell r="M7175">
            <v>0</v>
          </cell>
          <cell r="N7175">
            <v>0</v>
          </cell>
        </row>
        <row r="7176">
          <cell r="M7176">
            <v>0</v>
          </cell>
          <cell r="N7176">
            <v>0</v>
          </cell>
        </row>
        <row r="7177">
          <cell r="M7177">
            <v>0</v>
          </cell>
          <cell r="N7177">
            <v>0</v>
          </cell>
        </row>
        <row r="7178">
          <cell r="M7178">
            <v>0</v>
          </cell>
          <cell r="N7178">
            <v>0</v>
          </cell>
        </row>
        <row r="7179">
          <cell r="M7179">
            <v>0</v>
          </cell>
          <cell r="N7179">
            <v>0</v>
          </cell>
        </row>
        <row r="7180">
          <cell r="M7180">
            <v>0</v>
          </cell>
          <cell r="N7180">
            <v>0</v>
          </cell>
        </row>
        <row r="7181">
          <cell r="M7181" t="str">
            <v>452505</v>
          </cell>
          <cell r="N7181">
            <v>5.9683999999999996E-3</v>
          </cell>
        </row>
        <row r="7182">
          <cell r="M7182" t="str">
            <v>452505</v>
          </cell>
          <cell r="N7182">
            <v>5.9683999999999996E-3</v>
          </cell>
        </row>
        <row r="7183">
          <cell r="M7183" t="str">
            <v>452505</v>
          </cell>
          <cell r="N7183">
            <v>5.9683999999999996E-3</v>
          </cell>
        </row>
        <row r="7184">
          <cell r="M7184" t="str">
            <v>452505</v>
          </cell>
          <cell r="N7184">
            <v>5.9683999999999996E-3</v>
          </cell>
        </row>
        <row r="7185">
          <cell r="M7185" t="str">
            <v>452505</v>
          </cell>
          <cell r="N7185">
            <v>1</v>
          </cell>
        </row>
        <row r="7186">
          <cell r="M7186" t="str">
            <v>452626</v>
          </cell>
          <cell r="N7186">
            <v>0.71437499999999998</v>
          </cell>
        </row>
        <row r="7187">
          <cell r="M7187" t="str">
            <v>452626</v>
          </cell>
          <cell r="N7187">
            <v>0.71437499999999998</v>
          </cell>
        </row>
        <row r="7188">
          <cell r="M7188" t="str">
            <v>452626</v>
          </cell>
          <cell r="N7188">
            <v>0.71437499999999998</v>
          </cell>
        </row>
        <row r="7189">
          <cell r="M7189" t="str">
            <v>452626</v>
          </cell>
          <cell r="N7189">
            <v>0.71437499999999998</v>
          </cell>
        </row>
        <row r="7190">
          <cell r="M7190" t="str">
            <v>452626</v>
          </cell>
          <cell r="N7190">
            <v>0.71437499999999998</v>
          </cell>
        </row>
        <row r="7191">
          <cell r="M7191" t="str">
            <v>452626</v>
          </cell>
          <cell r="N7191">
            <v>0.71437499999999998</v>
          </cell>
        </row>
        <row r="7192">
          <cell r="M7192" t="str">
            <v>452626</v>
          </cell>
          <cell r="N7192">
            <v>0.71437499999999998</v>
          </cell>
        </row>
        <row r="7193">
          <cell r="M7193" t="str">
            <v>452626</v>
          </cell>
          <cell r="N7193">
            <v>0.71437499999999998</v>
          </cell>
        </row>
        <row r="7194">
          <cell r="M7194" t="str">
            <v>452626</v>
          </cell>
          <cell r="N7194">
            <v>0.71437499999999998</v>
          </cell>
        </row>
        <row r="7195">
          <cell r="M7195">
            <v>0</v>
          </cell>
          <cell r="N7195">
            <v>0</v>
          </cell>
        </row>
        <row r="7196">
          <cell r="M7196">
            <v>0</v>
          </cell>
          <cell r="N7196">
            <v>0</v>
          </cell>
        </row>
        <row r="7197">
          <cell r="M7197">
            <v>0</v>
          </cell>
          <cell r="N7197">
            <v>0</v>
          </cell>
        </row>
        <row r="7198">
          <cell r="M7198">
            <v>0</v>
          </cell>
          <cell r="N7198">
            <v>0</v>
          </cell>
        </row>
        <row r="7199">
          <cell r="M7199" t="str">
            <v>452726</v>
          </cell>
          <cell r="N7199">
            <v>0.6972817</v>
          </cell>
        </row>
        <row r="7200">
          <cell r="M7200">
            <v>0</v>
          </cell>
          <cell r="N7200">
            <v>0</v>
          </cell>
        </row>
        <row r="7201">
          <cell r="M7201">
            <v>0</v>
          </cell>
          <cell r="N7201">
            <v>0</v>
          </cell>
        </row>
        <row r="7202">
          <cell r="M7202">
            <v>0</v>
          </cell>
          <cell r="N7202">
            <v>0</v>
          </cell>
        </row>
        <row r="7203">
          <cell r="M7203">
            <v>0</v>
          </cell>
          <cell r="N7203">
            <v>0</v>
          </cell>
        </row>
        <row r="7204">
          <cell r="M7204">
            <v>0</v>
          </cell>
          <cell r="N7204">
            <v>0</v>
          </cell>
        </row>
        <row r="7205">
          <cell r="M7205">
            <v>0</v>
          </cell>
          <cell r="N7205">
            <v>0</v>
          </cell>
        </row>
        <row r="7206">
          <cell r="M7206">
            <v>0</v>
          </cell>
          <cell r="N7206">
            <v>0</v>
          </cell>
        </row>
        <row r="7207">
          <cell r="M7207">
            <v>0</v>
          </cell>
          <cell r="N7207">
            <v>0</v>
          </cell>
        </row>
        <row r="7208">
          <cell r="M7208">
            <v>0</v>
          </cell>
          <cell r="N7208">
            <v>0</v>
          </cell>
        </row>
        <row r="7209">
          <cell r="M7209">
            <v>0</v>
          </cell>
          <cell r="N7209">
            <v>0</v>
          </cell>
        </row>
        <row r="7210">
          <cell r="M7210" t="str">
            <v>452926</v>
          </cell>
          <cell r="N7210">
            <v>0.71404500000000004</v>
          </cell>
        </row>
        <row r="7211">
          <cell r="M7211">
            <v>0</v>
          </cell>
          <cell r="N7211">
            <v>0</v>
          </cell>
        </row>
        <row r="7212">
          <cell r="M7212">
            <v>0</v>
          </cell>
          <cell r="N7212">
            <v>0</v>
          </cell>
        </row>
        <row r="7213">
          <cell r="M7213">
            <v>0</v>
          </cell>
          <cell r="N7213">
            <v>0</v>
          </cell>
        </row>
        <row r="7214">
          <cell r="M7214">
            <v>0</v>
          </cell>
          <cell r="N7214">
            <v>0</v>
          </cell>
        </row>
        <row r="7215">
          <cell r="M7215">
            <v>0</v>
          </cell>
          <cell r="N7215">
            <v>0</v>
          </cell>
        </row>
        <row r="7216">
          <cell r="M7216">
            <v>0</v>
          </cell>
          <cell r="N7216">
            <v>0</v>
          </cell>
        </row>
        <row r="7217">
          <cell r="M7217" t="str">
            <v>453001</v>
          </cell>
          <cell r="N7217">
            <v>0.51457799999999998</v>
          </cell>
        </row>
        <row r="7218">
          <cell r="M7218">
            <v>0</v>
          </cell>
          <cell r="N7218">
            <v>0</v>
          </cell>
        </row>
        <row r="7219">
          <cell r="M7219">
            <v>0</v>
          </cell>
          <cell r="N7219">
            <v>0</v>
          </cell>
        </row>
        <row r="7220">
          <cell r="M7220">
            <v>0</v>
          </cell>
          <cell r="N7220">
            <v>0</v>
          </cell>
        </row>
        <row r="7221">
          <cell r="M7221">
            <v>0</v>
          </cell>
          <cell r="N7221">
            <v>0</v>
          </cell>
        </row>
        <row r="7222">
          <cell r="M7222">
            <v>0</v>
          </cell>
          <cell r="N7222">
            <v>0</v>
          </cell>
        </row>
        <row r="7223">
          <cell r="M7223" t="str">
            <v>453305</v>
          </cell>
          <cell r="N7223">
            <v>6.1983299999999998E-2</v>
          </cell>
        </row>
        <row r="7224">
          <cell r="M7224" t="str">
            <v>453305</v>
          </cell>
          <cell r="N7224">
            <v>6.1983299999999998E-2</v>
          </cell>
        </row>
        <row r="7225">
          <cell r="M7225" t="str">
            <v>453305</v>
          </cell>
          <cell r="N7225">
            <v>6.1983299999999998E-2</v>
          </cell>
        </row>
        <row r="7226">
          <cell r="M7226" t="str">
            <v>453305</v>
          </cell>
          <cell r="N7226">
            <v>6.1983299999999998E-2</v>
          </cell>
        </row>
        <row r="7227">
          <cell r="M7227">
            <v>0</v>
          </cell>
          <cell r="N7227">
            <v>0</v>
          </cell>
        </row>
        <row r="7228">
          <cell r="M7228">
            <v>0</v>
          </cell>
          <cell r="N7228">
            <v>0</v>
          </cell>
        </row>
        <row r="7229">
          <cell r="M7229">
            <v>0</v>
          </cell>
          <cell r="N7229">
            <v>0</v>
          </cell>
        </row>
        <row r="7230">
          <cell r="M7230">
            <v>0</v>
          </cell>
          <cell r="N7230">
            <v>0</v>
          </cell>
        </row>
        <row r="7231">
          <cell r="M7231">
            <v>0</v>
          </cell>
          <cell r="N7231">
            <v>0</v>
          </cell>
        </row>
        <row r="7232">
          <cell r="M7232" t="str">
            <v>453406</v>
          </cell>
          <cell r="N7232">
            <v>1</v>
          </cell>
        </row>
        <row r="7233">
          <cell r="M7233" t="str">
            <v>453406</v>
          </cell>
          <cell r="N7233">
            <v>1</v>
          </cell>
        </row>
        <row r="7234">
          <cell r="M7234">
            <v>0</v>
          </cell>
          <cell r="N7234">
            <v>0</v>
          </cell>
        </row>
        <row r="7235">
          <cell r="M7235">
            <v>0</v>
          </cell>
          <cell r="N7235">
            <v>0</v>
          </cell>
        </row>
        <row r="7236">
          <cell r="M7236">
            <v>0</v>
          </cell>
          <cell r="N7236">
            <v>0</v>
          </cell>
        </row>
        <row r="7237">
          <cell r="M7237" t="str">
            <v>453506</v>
          </cell>
          <cell r="N7237">
            <v>1</v>
          </cell>
        </row>
        <row r="7238">
          <cell r="M7238" t="str">
            <v>453506</v>
          </cell>
          <cell r="N7238">
            <v>1</v>
          </cell>
        </row>
        <row r="7239">
          <cell r="M7239" t="str">
            <v>453506</v>
          </cell>
          <cell r="N7239">
            <v>1</v>
          </cell>
        </row>
        <row r="7240">
          <cell r="M7240">
            <v>0</v>
          </cell>
          <cell r="N7240">
            <v>0</v>
          </cell>
        </row>
        <row r="7241">
          <cell r="M7241">
            <v>0</v>
          </cell>
          <cell r="N7241">
            <v>0</v>
          </cell>
        </row>
        <row r="7242">
          <cell r="M7242" t="str">
            <v>453706</v>
          </cell>
          <cell r="N7242">
            <v>1</v>
          </cell>
        </row>
        <row r="7243">
          <cell r="M7243">
            <v>0</v>
          </cell>
          <cell r="N7243">
            <v>0</v>
          </cell>
        </row>
        <row r="7244">
          <cell r="M7244">
            <v>0</v>
          </cell>
          <cell r="N7244">
            <v>0</v>
          </cell>
        </row>
        <row r="7245">
          <cell r="M7245" t="str">
            <v>453744</v>
          </cell>
          <cell r="N7245">
            <v>0.5</v>
          </cell>
        </row>
        <row r="7246">
          <cell r="M7246" t="str">
            <v>453744</v>
          </cell>
          <cell r="N7246">
            <v>0.5</v>
          </cell>
        </row>
        <row r="7247">
          <cell r="M7247" t="str">
            <v>453744</v>
          </cell>
          <cell r="N7247">
            <v>0.5</v>
          </cell>
        </row>
        <row r="7248">
          <cell r="M7248">
            <v>0</v>
          </cell>
          <cell r="N7248">
            <v>0</v>
          </cell>
        </row>
        <row r="7249">
          <cell r="M7249">
            <v>0</v>
          </cell>
          <cell r="N7249">
            <v>0</v>
          </cell>
        </row>
        <row r="7250">
          <cell r="M7250" t="str">
            <v>453804</v>
          </cell>
          <cell r="N7250">
            <v>1</v>
          </cell>
        </row>
        <row r="7251">
          <cell r="M7251">
            <v>0</v>
          </cell>
          <cell r="N7251">
            <v>0</v>
          </cell>
        </row>
        <row r="7252">
          <cell r="M7252">
            <v>0</v>
          </cell>
          <cell r="N7252">
            <v>0</v>
          </cell>
        </row>
        <row r="7253">
          <cell r="M7253">
            <v>0</v>
          </cell>
          <cell r="N7253">
            <v>0</v>
          </cell>
        </row>
        <row r="7254">
          <cell r="M7254">
            <v>0</v>
          </cell>
          <cell r="N7254">
            <v>0</v>
          </cell>
        </row>
        <row r="7255">
          <cell r="M7255">
            <v>0</v>
          </cell>
          <cell r="N7255">
            <v>0</v>
          </cell>
        </row>
        <row r="7256">
          <cell r="M7256" t="str">
            <v>453904</v>
          </cell>
          <cell r="N7256">
            <v>1</v>
          </cell>
        </row>
        <row r="7257">
          <cell r="M7257">
            <v>0</v>
          </cell>
          <cell r="N7257">
            <v>0</v>
          </cell>
        </row>
        <row r="7258">
          <cell r="M7258">
            <v>0</v>
          </cell>
          <cell r="N7258">
            <v>0</v>
          </cell>
        </row>
        <row r="7259">
          <cell r="M7259">
            <v>0</v>
          </cell>
          <cell r="N7259">
            <v>0</v>
          </cell>
        </row>
        <row r="7260">
          <cell r="M7260">
            <v>0</v>
          </cell>
          <cell r="N7260">
            <v>0</v>
          </cell>
        </row>
        <row r="7261">
          <cell r="M7261">
            <v>0</v>
          </cell>
          <cell r="N7261">
            <v>0</v>
          </cell>
        </row>
        <row r="7262">
          <cell r="M7262" t="str">
            <v>454004</v>
          </cell>
          <cell r="N7262">
            <v>1</v>
          </cell>
        </row>
        <row r="7263">
          <cell r="M7263">
            <v>0</v>
          </cell>
          <cell r="N7263">
            <v>0</v>
          </cell>
        </row>
        <row r="7264">
          <cell r="M7264">
            <v>0</v>
          </cell>
          <cell r="N7264">
            <v>0</v>
          </cell>
        </row>
        <row r="7265">
          <cell r="M7265">
            <v>0</v>
          </cell>
          <cell r="N7265">
            <v>0</v>
          </cell>
        </row>
        <row r="7266">
          <cell r="M7266">
            <v>0</v>
          </cell>
          <cell r="N7266">
            <v>0</v>
          </cell>
        </row>
        <row r="7267">
          <cell r="M7267">
            <v>0</v>
          </cell>
          <cell r="N7267">
            <v>0</v>
          </cell>
        </row>
        <row r="7268">
          <cell r="M7268" t="str">
            <v>454104</v>
          </cell>
          <cell r="N7268">
            <v>1</v>
          </cell>
        </row>
        <row r="7269">
          <cell r="M7269">
            <v>0</v>
          </cell>
          <cell r="N7269">
            <v>0</v>
          </cell>
        </row>
        <row r="7270">
          <cell r="M7270">
            <v>0</v>
          </cell>
          <cell r="N7270">
            <v>0</v>
          </cell>
        </row>
        <row r="7271">
          <cell r="M7271">
            <v>0</v>
          </cell>
          <cell r="N7271">
            <v>0</v>
          </cell>
        </row>
        <row r="7272">
          <cell r="M7272">
            <v>0</v>
          </cell>
          <cell r="N7272">
            <v>0</v>
          </cell>
        </row>
        <row r="7273">
          <cell r="M7273">
            <v>0</v>
          </cell>
          <cell r="N7273">
            <v>0</v>
          </cell>
        </row>
        <row r="7274">
          <cell r="M7274" t="str">
            <v>454204</v>
          </cell>
          <cell r="N7274">
            <v>1</v>
          </cell>
        </row>
        <row r="7275">
          <cell r="M7275">
            <v>0</v>
          </cell>
          <cell r="N7275">
            <v>0</v>
          </cell>
        </row>
        <row r="7276">
          <cell r="M7276">
            <v>0</v>
          </cell>
          <cell r="N7276">
            <v>0</v>
          </cell>
        </row>
        <row r="7277">
          <cell r="M7277">
            <v>0</v>
          </cell>
          <cell r="N7277">
            <v>0</v>
          </cell>
        </row>
        <row r="7278">
          <cell r="M7278">
            <v>0</v>
          </cell>
          <cell r="N7278">
            <v>0</v>
          </cell>
        </row>
        <row r="7279">
          <cell r="M7279">
            <v>0</v>
          </cell>
          <cell r="N7279">
            <v>0</v>
          </cell>
        </row>
        <row r="7280">
          <cell r="M7280" t="str">
            <v>454304</v>
          </cell>
          <cell r="N7280">
            <v>1</v>
          </cell>
        </row>
        <row r="7281">
          <cell r="M7281">
            <v>0</v>
          </cell>
          <cell r="N7281">
            <v>0</v>
          </cell>
        </row>
        <row r="7282">
          <cell r="M7282">
            <v>0</v>
          </cell>
          <cell r="N7282">
            <v>0</v>
          </cell>
        </row>
        <row r="7283">
          <cell r="M7283">
            <v>0</v>
          </cell>
          <cell r="N7283">
            <v>0</v>
          </cell>
        </row>
        <row r="7284">
          <cell r="M7284">
            <v>0</v>
          </cell>
          <cell r="N7284">
            <v>0</v>
          </cell>
        </row>
        <row r="7285">
          <cell r="M7285">
            <v>0</v>
          </cell>
          <cell r="N7285">
            <v>0</v>
          </cell>
        </row>
        <row r="7286">
          <cell r="M7286" t="str">
            <v>454404</v>
          </cell>
          <cell r="N7286">
            <v>1</v>
          </cell>
        </row>
        <row r="7287">
          <cell r="M7287">
            <v>0</v>
          </cell>
          <cell r="N7287">
            <v>0</v>
          </cell>
        </row>
        <row r="7288">
          <cell r="M7288">
            <v>0</v>
          </cell>
          <cell r="N7288">
            <v>0</v>
          </cell>
        </row>
        <row r="7289">
          <cell r="M7289">
            <v>0</v>
          </cell>
          <cell r="N7289">
            <v>0</v>
          </cell>
        </row>
        <row r="7290">
          <cell r="M7290">
            <v>0</v>
          </cell>
          <cell r="N7290">
            <v>0</v>
          </cell>
        </row>
        <row r="7291">
          <cell r="M7291">
            <v>0</v>
          </cell>
          <cell r="N7291">
            <v>0</v>
          </cell>
        </row>
        <row r="7292">
          <cell r="M7292" t="str">
            <v>454504</v>
          </cell>
          <cell r="N7292">
            <v>1</v>
          </cell>
        </row>
        <row r="7293">
          <cell r="M7293">
            <v>0</v>
          </cell>
          <cell r="N7293">
            <v>0</v>
          </cell>
        </row>
        <row r="7294">
          <cell r="M7294">
            <v>0</v>
          </cell>
          <cell r="N7294">
            <v>0</v>
          </cell>
        </row>
        <row r="7295">
          <cell r="M7295">
            <v>0</v>
          </cell>
          <cell r="N7295">
            <v>0</v>
          </cell>
        </row>
        <row r="7296">
          <cell r="M7296">
            <v>0</v>
          </cell>
          <cell r="N7296">
            <v>0</v>
          </cell>
        </row>
        <row r="7297">
          <cell r="M7297">
            <v>0</v>
          </cell>
          <cell r="N7297">
            <v>0</v>
          </cell>
        </row>
        <row r="7298">
          <cell r="M7298" t="str">
            <v>454604</v>
          </cell>
          <cell r="N7298">
            <v>1</v>
          </cell>
        </row>
        <row r="7299">
          <cell r="M7299">
            <v>0</v>
          </cell>
          <cell r="N7299">
            <v>0</v>
          </cell>
        </row>
        <row r="7300">
          <cell r="M7300">
            <v>0</v>
          </cell>
          <cell r="N7300">
            <v>0</v>
          </cell>
        </row>
        <row r="7301">
          <cell r="M7301">
            <v>0</v>
          </cell>
          <cell r="N7301">
            <v>0</v>
          </cell>
        </row>
        <row r="7302">
          <cell r="M7302">
            <v>0</v>
          </cell>
          <cell r="N7302">
            <v>0</v>
          </cell>
        </row>
        <row r="7303">
          <cell r="M7303">
            <v>0</v>
          </cell>
          <cell r="N7303">
            <v>0</v>
          </cell>
        </row>
        <row r="7304">
          <cell r="M7304" t="str">
            <v>454704</v>
          </cell>
          <cell r="N7304">
            <v>1</v>
          </cell>
        </row>
        <row r="7305">
          <cell r="M7305">
            <v>0</v>
          </cell>
          <cell r="N7305">
            <v>0</v>
          </cell>
        </row>
        <row r="7306">
          <cell r="M7306">
            <v>0</v>
          </cell>
          <cell r="N7306">
            <v>0</v>
          </cell>
        </row>
        <row r="7307">
          <cell r="M7307">
            <v>0</v>
          </cell>
          <cell r="N7307">
            <v>0</v>
          </cell>
        </row>
        <row r="7308">
          <cell r="M7308">
            <v>0</v>
          </cell>
          <cell r="N7308">
            <v>0</v>
          </cell>
        </row>
        <row r="7309">
          <cell r="M7309">
            <v>0</v>
          </cell>
          <cell r="N7309">
            <v>0</v>
          </cell>
        </row>
        <row r="7310">
          <cell r="M7310" t="str">
            <v>454804</v>
          </cell>
          <cell r="N7310">
            <v>1</v>
          </cell>
        </row>
        <row r="7311">
          <cell r="M7311">
            <v>0</v>
          </cell>
          <cell r="N7311">
            <v>0</v>
          </cell>
        </row>
        <row r="7312">
          <cell r="M7312">
            <v>0</v>
          </cell>
          <cell r="N7312">
            <v>0</v>
          </cell>
        </row>
        <row r="7313">
          <cell r="M7313">
            <v>0</v>
          </cell>
          <cell r="N7313">
            <v>0</v>
          </cell>
        </row>
        <row r="7314">
          <cell r="M7314" t="str">
            <v>454905</v>
          </cell>
          <cell r="N7314">
            <v>5.0137999999999997E-3</v>
          </cell>
        </row>
        <row r="7315">
          <cell r="M7315" t="str">
            <v>454941</v>
          </cell>
          <cell r="N7315">
            <v>5.0137999999999997E-3</v>
          </cell>
        </row>
        <row r="7316">
          <cell r="M7316">
            <v>0</v>
          </cell>
          <cell r="N7316">
            <v>0</v>
          </cell>
        </row>
        <row r="7317">
          <cell r="M7317">
            <v>0</v>
          </cell>
          <cell r="N7317">
            <v>0</v>
          </cell>
        </row>
        <row r="7318">
          <cell r="M7318" t="str">
            <v>455005</v>
          </cell>
          <cell r="N7318">
            <v>5.0137999999999997E-3</v>
          </cell>
        </row>
        <row r="7319">
          <cell r="M7319" t="str">
            <v>455041</v>
          </cell>
          <cell r="N7319">
            <v>5.0137999999999997E-3</v>
          </cell>
        </row>
        <row r="7320">
          <cell r="M7320">
            <v>0</v>
          </cell>
          <cell r="N7320">
            <v>0</v>
          </cell>
        </row>
        <row r="7321">
          <cell r="M7321">
            <v>0</v>
          </cell>
          <cell r="N7321">
            <v>0</v>
          </cell>
        </row>
        <row r="7322">
          <cell r="M7322" t="str">
            <v>455105</v>
          </cell>
          <cell r="N7322">
            <v>5.0137999999999997E-3</v>
          </cell>
        </row>
        <row r="7323">
          <cell r="M7323" t="str">
            <v>455141</v>
          </cell>
          <cell r="N7323">
            <v>5.0137999999999997E-3</v>
          </cell>
        </row>
        <row r="7324">
          <cell r="M7324">
            <v>0</v>
          </cell>
          <cell r="N7324">
            <v>0</v>
          </cell>
        </row>
        <row r="7325">
          <cell r="M7325">
            <v>0</v>
          </cell>
          <cell r="N7325">
            <v>0</v>
          </cell>
        </row>
        <row r="7326">
          <cell r="M7326" t="str">
            <v>455205</v>
          </cell>
          <cell r="N7326">
            <v>5.0137999999999997E-3</v>
          </cell>
        </row>
        <row r="7327">
          <cell r="M7327" t="str">
            <v>455241</v>
          </cell>
          <cell r="N7327">
            <v>5.0137999999999997E-3</v>
          </cell>
        </row>
        <row r="7328">
          <cell r="M7328">
            <v>0</v>
          </cell>
          <cell r="N7328">
            <v>0</v>
          </cell>
        </row>
        <row r="7329">
          <cell r="M7329">
            <v>0</v>
          </cell>
          <cell r="N7329">
            <v>0</v>
          </cell>
        </row>
        <row r="7330">
          <cell r="M7330" t="str">
            <v>455305</v>
          </cell>
          <cell r="N7330">
            <v>5.0137999999999997E-3</v>
          </cell>
        </row>
        <row r="7331">
          <cell r="M7331" t="str">
            <v>455341</v>
          </cell>
          <cell r="N7331">
            <v>5.0137999999999997E-3</v>
          </cell>
        </row>
        <row r="7332">
          <cell r="M7332">
            <v>0</v>
          </cell>
          <cell r="N7332">
            <v>0</v>
          </cell>
        </row>
        <row r="7333">
          <cell r="M7333">
            <v>0</v>
          </cell>
          <cell r="N7333">
            <v>0</v>
          </cell>
        </row>
        <row r="7334">
          <cell r="M7334">
            <v>0</v>
          </cell>
          <cell r="N7334">
            <v>0</v>
          </cell>
        </row>
        <row r="7335">
          <cell r="M7335" t="str">
            <v>455405</v>
          </cell>
          <cell r="N7335">
            <v>6.1983299999999998E-2</v>
          </cell>
        </row>
        <row r="7336">
          <cell r="M7336" t="str">
            <v>455405</v>
          </cell>
          <cell r="N7336">
            <v>6.1983299999999998E-2</v>
          </cell>
        </row>
        <row r="7337">
          <cell r="M7337" t="str">
            <v>455405</v>
          </cell>
          <cell r="N7337">
            <v>6.1983299999999998E-2</v>
          </cell>
        </row>
        <row r="7338">
          <cell r="M7338" t="str">
            <v>455405</v>
          </cell>
          <cell r="N7338">
            <v>6.1983299999999998E-2</v>
          </cell>
        </row>
        <row r="7339">
          <cell r="M7339">
            <v>0</v>
          </cell>
          <cell r="N7339">
            <v>0</v>
          </cell>
        </row>
        <row r="7340">
          <cell r="M7340">
            <v>0</v>
          </cell>
          <cell r="N7340">
            <v>0</v>
          </cell>
        </row>
        <row r="7341">
          <cell r="M7341">
            <v>0</v>
          </cell>
          <cell r="N7341">
            <v>0</v>
          </cell>
        </row>
        <row r="7342">
          <cell r="M7342">
            <v>0</v>
          </cell>
          <cell r="N7342">
            <v>0</v>
          </cell>
        </row>
        <row r="7343">
          <cell r="M7343">
            <v>0</v>
          </cell>
          <cell r="N7343">
            <v>0</v>
          </cell>
        </row>
        <row r="7344">
          <cell r="M7344">
            <v>0</v>
          </cell>
          <cell r="N7344">
            <v>0</v>
          </cell>
        </row>
        <row r="7345">
          <cell r="M7345" t="str">
            <v>455626</v>
          </cell>
          <cell r="N7345">
            <v>0.625</v>
          </cell>
        </row>
        <row r="7346">
          <cell r="M7346">
            <v>0</v>
          </cell>
          <cell r="N7346">
            <v>0</v>
          </cell>
        </row>
        <row r="7347">
          <cell r="M7347">
            <v>0</v>
          </cell>
          <cell r="N7347">
            <v>0</v>
          </cell>
        </row>
        <row r="7348">
          <cell r="M7348">
            <v>0</v>
          </cell>
          <cell r="N7348">
            <v>0</v>
          </cell>
        </row>
        <row r="7349">
          <cell r="M7349">
            <v>0</v>
          </cell>
          <cell r="N7349">
            <v>0</v>
          </cell>
        </row>
        <row r="7350">
          <cell r="M7350">
            <v>0</v>
          </cell>
          <cell r="N7350">
            <v>0</v>
          </cell>
        </row>
        <row r="7351">
          <cell r="M7351">
            <v>0</v>
          </cell>
          <cell r="N7351">
            <v>0</v>
          </cell>
        </row>
        <row r="7352">
          <cell r="M7352">
            <v>0</v>
          </cell>
          <cell r="N7352">
            <v>0</v>
          </cell>
        </row>
        <row r="7353">
          <cell r="M7353">
            <v>0</v>
          </cell>
          <cell r="N7353">
            <v>0</v>
          </cell>
        </row>
        <row r="7354">
          <cell r="M7354">
            <v>0</v>
          </cell>
          <cell r="N7354">
            <v>0</v>
          </cell>
        </row>
        <row r="7355">
          <cell r="M7355">
            <v>0</v>
          </cell>
          <cell r="N7355">
            <v>0</v>
          </cell>
        </row>
        <row r="7356">
          <cell r="M7356">
            <v>0</v>
          </cell>
          <cell r="N7356">
            <v>0</v>
          </cell>
        </row>
        <row r="7357">
          <cell r="M7357">
            <v>0</v>
          </cell>
          <cell r="N7357">
            <v>0</v>
          </cell>
        </row>
        <row r="7358">
          <cell r="M7358" t="str">
            <v>455826</v>
          </cell>
          <cell r="N7358">
            <v>0.4</v>
          </cell>
        </row>
        <row r="7359">
          <cell r="M7359">
            <v>0</v>
          </cell>
          <cell r="N7359">
            <v>0</v>
          </cell>
        </row>
        <row r="7360">
          <cell r="M7360">
            <v>0</v>
          </cell>
          <cell r="N7360">
            <v>0</v>
          </cell>
        </row>
        <row r="7361">
          <cell r="M7361">
            <v>0</v>
          </cell>
          <cell r="N7361">
            <v>0</v>
          </cell>
        </row>
        <row r="7362">
          <cell r="M7362">
            <v>0</v>
          </cell>
          <cell r="N7362">
            <v>0</v>
          </cell>
        </row>
        <row r="7363">
          <cell r="M7363">
            <v>0</v>
          </cell>
          <cell r="N7363">
            <v>0</v>
          </cell>
        </row>
        <row r="7364">
          <cell r="M7364">
            <v>0</v>
          </cell>
          <cell r="N7364">
            <v>0</v>
          </cell>
        </row>
        <row r="7365">
          <cell r="M7365">
            <v>0</v>
          </cell>
          <cell r="N7365">
            <v>0</v>
          </cell>
        </row>
        <row r="7366">
          <cell r="M7366">
            <v>0</v>
          </cell>
          <cell r="N7366">
            <v>0</v>
          </cell>
        </row>
        <row r="7367">
          <cell r="M7367">
            <v>0</v>
          </cell>
          <cell r="N7367">
            <v>0</v>
          </cell>
        </row>
        <row r="7368">
          <cell r="M7368" t="str">
            <v>455826</v>
          </cell>
          <cell r="N7368">
            <v>0.3125</v>
          </cell>
        </row>
        <row r="7369">
          <cell r="M7369">
            <v>0</v>
          </cell>
          <cell r="N7369">
            <v>0</v>
          </cell>
        </row>
        <row r="7370">
          <cell r="M7370">
            <v>0</v>
          </cell>
          <cell r="N7370">
            <v>0</v>
          </cell>
        </row>
        <row r="7371">
          <cell r="M7371">
            <v>0</v>
          </cell>
          <cell r="N7371">
            <v>0</v>
          </cell>
        </row>
        <row r="7372">
          <cell r="M7372">
            <v>0</v>
          </cell>
          <cell r="N7372">
            <v>0</v>
          </cell>
        </row>
        <row r="7373">
          <cell r="M7373">
            <v>0</v>
          </cell>
          <cell r="N7373">
            <v>0</v>
          </cell>
        </row>
        <row r="7374">
          <cell r="M7374">
            <v>0</v>
          </cell>
          <cell r="N7374">
            <v>0</v>
          </cell>
        </row>
        <row r="7375">
          <cell r="M7375">
            <v>0</v>
          </cell>
          <cell r="N7375">
            <v>0</v>
          </cell>
        </row>
        <row r="7376">
          <cell r="M7376">
            <v>0</v>
          </cell>
          <cell r="N7376">
            <v>0</v>
          </cell>
        </row>
        <row r="7377">
          <cell r="M7377">
            <v>0</v>
          </cell>
          <cell r="N7377">
            <v>0</v>
          </cell>
        </row>
        <row r="7378">
          <cell r="M7378">
            <v>0</v>
          </cell>
          <cell r="N7378">
            <v>0</v>
          </cell>
        </row>
        <row r="7379">
          <cell r="M7379">
            <v>0</v>
          </cell>
          <cell r="N7379">
            <v>0</v>
          </cell>
        </row>
        <row r="7380">
          <cell r="M7380" t="str">
            <v>456026</v>
          </cell>
          <cell r="N7380">
            <v>0.4</v>
          </cell>
        </row>
        <row r="7381">
          <cell r="M7381">
            <v>0</v>
          </cell>
          <cell r="N7381">
            <v>0</v>
          </cell>
        </row>
        <row r="7382">
          <cell r="M7382">
            <v>0</v>
          </cell>
          <cell r="N7382">
            <v>0</v>
          </cell>
        </row>
        <row r="7383">
          <cell r="M7383">
            <v>0</v>
          </cell>
          <cell r="N7383">
            <v>0</v>
          </cell>
        </row>
        <row r="7384">
          <cell r="M7384">
            <v>0</v>
          </cell>
          <cell r="N7384">
            <v>0</v>
          </cell>
        </row>
        <row r="7385">
          <cell r="M7385">
            <v>0</v>
          </cell>
          <cell r="N7385">
            <v>0</v>
          </cell>
        </row>
        <row r="7386">
          <cell r="M7386">
            <v>0</v>
          </cell>
          <cell r="N7386">
            <v>0</v>
          </cell>
        </row>
        <row r="7387">
          <cell r="M7387">
            <v>0</v>
          </cell>
          <cell r="N7387">
            <v>0</v>
          </cell>
        </row>
        <row r="7388">
          <cell r="M7388">
            <v>0</v>
          </cell>
          <cell r="N7388">
            <v>0</v>
          </cell>
        </row>
        <row r="7389">
          <cell r="M7389">
            <v>0</v>
          </cell>
          <cell r="N7389">
            <v>0</v>
          </cell>
        </row>
        <row r="7390">
          <cell r="M7390" t="str">
            <v>456205</v>
          </cell>
          <cell r="N7390">
            <v>5.9683999999999996E-3</v>
          </cell>
        </row>
        <row r="7391">
          <cell r="M7391">
            <v>0</v>
          </cell>
          <cell r="N7391">
            <v>0</v>
          </cell>
        </row>
        <row r="7392">
          <cell r="M7392">
            <v>0</v>
          </cell>
          <cell r="N7392">
            <v>0</v>
          </cell>
        </row>
        <row r="7393">
          <cell r="M7393">
            <v>0</v>
          </cell>
          <cell r="N7393">
            <v>0</v>
          </cell>
        </row>
        <row r="7394">
          <cell r="M7394">
            <v>0</v>
          </cell>
          <cell r="N7394">
            <v>0</v>
          </cell>
        </row>
        <row r="7395">
          <cell r="M7395" t="str">
            <v>456405</v>
          </cell>
          <cell r="N7395">
            <v>5.0137999999999997E-3</v>
          </cell>
        </row>
        <row r="7396">
          <cell r="M7396" t="str">
            <v>456405</v>
          </cell>
          <cell r="N7396">
            <v>5.0137999999999997E-3</v>
          </cell>
        </row>
        <row r="7397">
          <cell r="M7397">
            <v>0</v>
          </cell>
          <cell r="N7397">
            <v>0</v>
          </cell>
        </row>
        <row r="7398">
          <cell r="M7398" t="str">
            <v>456441</v>
          </cell>
          <cell r="N7398">
            <v>5.0137999999999997E-3</v>
          </cell>
        </row>
        <row r="7399">
          <cell r="M7399" t="str">
            <v>456441</v>
          </cell>
          <cell r="N7399">
            <v>5.0137999999999997E-3</v>
          </cell>
        </row>
        <row r="7400">
          <cell r="M7400" t="str">
            <v>456505</v>
          </cell>
          <cell r="N7400">
            <v>5.0137999999999997E-3</v>
          </cell>
        </row>
        <row r="7401">
          <cell r="M7401" t="str">
            <v>456505</v>
          </cell>
          <cell r="N7401">
            <v>5.0137999999999997E-3</v>
          </cell>
        </row>
        <row r="7402">
          <cell r="M7402">
            <v>0</v>
          </cell>
          <cell r="N7402">
            <v>0</v>
          </cell>
        </row>
        <row r="7403">
          <cell r="M7403" t="str">
            <v>456541</v>
          </cell>
          <cell r="N7403">
            <v>5.0137999999999997E-3</v>
          </cell>
        </row>
        <row r="7404">
          <cell r="M7404" t="str">
            <v>456541</v>
          </cell>
          <cell r="N7404">
            <v>5.0137999999999997E-3</v>
          </cell>
        </row>
        <row r="7405">
          <cell r="M7405" t="str">
            <v>456605</v>
          </cell>
          <cell r="N7405">
            <v>5.0137999999999997E-3</v>
          </cell>
        </row>
        <row r="7406">
          <cell r="M7406" t="str">
            <v>456605</v>
          </cell>
          <cell r="N7406">
            <v>5.0137999999999997E-3</v>
          </cell>
        </row>
        <row r="7407">
          <cell r="M7407" t="str">
            <v>456641</v>
          </cell>
          <cell r="N7407">
            <v>5.0137999999999997E-3</v>
          </cell>
        </row>
        <row r="7408">
          <cell r="M7408" t="str">
            <v>456641</v>
          </cell>
          <cell r="N7408">
            <v>5.0137999999999997E-3</v>
          </cell>
        </row>
        <row r="7409">
          <cell r="M7409" t="str">
            <v>456641</v>
          </cell>
          <cell r="N7409">
            <v>5.0137999999999997E-3</v>
          </cell>
        </row>
        <row r="7410">
          <cell r="M7410" t="str">
            <v>456705</v>
          </cell>
          <cell r="N7410">
            <v>5.0137999999999997E-3</v>
          </cell>
        </row>
        <row r="7411">
          <cell r="M7411" t="str">
            <v>456705</v>
          </cell>
          <cell r="N7411">
            <v>5.0137999999999997E-3</v>
          </cell>
        </row>
        <row r="7412">
          <cell r="M7412">
            <v>0</v>
          </cell>
          <cell r="N7412">
            <v>0</v>
          </cell>
        </row>
        <row r="7413">
          <cell r="M7413" t="str">
            <v>456741</v>
          </cell>
          <cell r="N7413">
            <v>5.0137999999999997E-3</v>
          </cell>
        </row>
        <row r="7414">
          <cell r="M7414" t="str">
            <v>456741</v>
          </cell>
          <cell r="N7414">
            <v>5.0137999999999997E-3</v>
          </cell>
        </row>
        <row r="7415">
          <cell r="M7415" t="str">
            <v>456805</v>
          </cell>
          <cell r="N7415">
            <v>5.0137999999999997E-3</v>
          </cell>
        </row>
        <row r="7416">
          <cell r="M7416" t="str">
            <v>456805</v>
          </cell>
          <cell r="N7416">
            <v>5.0137999999999997E-3</v>
          </cell>
        </row>
        <row r="7417">
          <cell r="M7417">
            <v>0</v>
          </cell>
          <cell r="N7417">
            <v>0</v>
          </cell>
        </row>
        <row r="7418">
          <cell r="M7418" t="str">
            <v>456841</v>
          </cell>
          <cell r="N7418">
            <v>5.0137999999999997E-3</v>
          </cell>
        </row>
        <row r="7419">
          <cell r="M7419" t="str">
            <v>456841</v>
          </cell>
          <cell r="N7419">
            <v>5.0137999999999997E-3</v>
          </cell>
        </row>
        <row r="7420">
          <cell r="M7420" t="str">
            <v>456905</v>
          </cell>
          <cell r="N7420">
            <v>5.0137999999999997E-3</v>
          </cell>
        </row>
        <row r="7421">
          <cell r="M7421" t="str">
            <v>456905</v>
          </cell>
          <cell r="N7421">
            <v>5.0137999999999997E-3</v>
          </cell>
        </row>
        <row r="7422">
          <cell r="M7422" t="str">
            <v>456941</v>
          </cell>
          <cell r="N7422">
            <v>5.0137999999999997E-3</v>
          </cell>
        </row>
        <row r="7423">
          <cell r="M7423" t="str">
            <v>456941</v>
          </cell>
          <cell r="N7423">
            <v>5.0137999999999997E-3</v>
          </cell>
        </row>
        <row r="7424">
          <cell r="M7424" t="str">
            <v>456941</v>
          </cell>
          <cell r="N7424">
            <v>5.0137999999999997E-3</v>
          </cell>
        </row>
        <row r="7425">
          <cell r="M7425" t="str">
            <v>457005</v>
          </cell>
          <cell r="N7425">
            <v>5.0137999999999997E-3</v>
          </cell>
        </row>
        <row r="7426">
          <cell r="M7426" t="str">
            <v>457005</v>
          </cell>
          <cell r="N7426">
            <v>5.0137999999999997E-3</v>
          </cell>
        </row>
        <row r="7427">
          <cell r="M7427">
            <v>0</v>
          </cell>
          <cell r="N7427">
            <v>0</v>
          </cell>
        </row>
        <row r="7428">
          <cell r="M7428" t="str">
            <v>457041</v>
          </cell>
          <cell r="N7428">
            <v>5.0137999999999997E-3</v>
          </cell>
        </row>
        <row r="7429">
          <cell r="M7429" t="str">
            <v>457041</v>
          </cell>
          <cell r="N7429">
            <v>5.0137999999999997E-3</v>
          </cell>
        </row>
        <row r="7430">
          <cell r="M7430" t="str">
            <v>457105</v>
          </cell>
          <cell r="N7430">
            <v>5.0137999999999997E-3</v>
          </cell>
        </row>
        <row r="7431">
          <cell r="M7431" t="str">
            <v>457105</v>
          </cell>
          <cell r="N7431">
            <v>5.0137999999999997E-3</v>
          </cell>
        </row>
        <row r="7432">
          <cell r="M7432" t="str">
            <v>457141</v>
          </cell>
          <cell r="N7432">
            <v>5.0137999999999997E-3</v>
          </cell>
        </row>
        <row r="7433">
          <cell r="M7433" t="str">
            <v>457141</v>
          </cell>
          <cell r="N7433">
            <v>5.0137999999999997E-3</v>
          </cell>
        </row>
        <row r="7434">
          <cell r="M7434" t="str">
            <v>457141</v>
          </cell>
          <cell r="N7434">
            <v>5.0137999999999997E-3</v>
          </cell>
        </row>
        <row r="7435">
          <cell r="M7435">
            <v>0</v>
          </cell>
          <cell r="N7435">
            <v>0</v>
          </cell>
        </row>
        <row r="7436">
          <cell r="M7436">
            <v>0</v>
          </cell>
          <cell r="N7436">
            <v>0</v>
          </cell>
        </row>
        <row r="7437">
          <cell r="M7437" t="str">
            <v>457226</v>
          </cell>
          <cell r="N7437">
            <v>0.47809299999999999</v>
          </cell>
        </row>
        <row r="7438">
          <cell r="M7438">
            <v>0</v>
          </cell>
          <cell r="N7438">
            <v>0</v>
          </cell>
        </row>
        <row r="7439">
          <cell r="M7439">
            <v>0</v>
          </cell>
          <cell r="N7439">
            <v>0</v>
          </cell>
        </row>
        <row r="7440">
          <cell r="M7440">
            <v>0</v>
          </cell>
          <cell r="N7440">
            <v>0</v>
          </cell>
        </row>
        <row r="7441">
          <cell r="M7441">
            <v>0</v>
          </cell>
          <cell r="N7441">
            <v>0</v>
          </cell>
        </row>
        <row r="7442">
          <cell r="M7442">
            <v>0</v>
          </cell>
          <cell r="N7442">
            <v>0</v>
          </cell>
        </row>
        <row r="7443">
          <cell r="M7443" t="str">
            <v>457326</v>
          </cell>
          <cell r="N7443">
            <v>0.49106300000000003</v>
          </cell>
        </row>
        <row r="7444">
          <cell r="M7444">
            <v>0</v>
          </cell>
          <cell r="N7444">
            <v>0</v>
          </cell>
        </row>
        <row r="7445">
          <cell r="M7445">
            <v>0</v>
          </cell>
          <cell r="N7445">
            <v>0</v>
          </cell>
        </row>
        <row r="7446">
          <cell r="M7446">
            <v>0</v>
          </cell>
          <cell r="N7446">
            <v>0</v>
          </cell>
        </row>
        <row r="7447">
          <cell r="M7447">
            <v>0</v>
          </cell>
          <cell r="N7447">
            <v>0</v>
          </cell>
        </row>
        <row r="7448">
          <cell r="M7448" t="str">
            <v>457405</v>
          </cell>
          <cell r="N7448">
            <v>0.12396649999999999</v>
          </cell>
        </row>
        <row r="7449">
          <cell r="M7449" t="str">
            <v>457405</v>
          </cell>
          <cell r="N7449">
            <v>0.12396649999999999</v>
          </cell>
        </row>
        <row r="7450">
          <cell r="M7450" t="str">
            <v>457405</v>
          </cell>
          <cell r="N7450">
            <v>0.12396649999999999</v>
          </cell>
        </row>
        <row r="7451">
          <cell r="M7451" t="str">
            <v>457405</v>
          </cell>
          <cell r="N7451">
            <v>0.12396649999999999</v>
          </cell>
        </row>
        <row r="7452">
          <cell r="M7452" t="str">
            <v>457441</v>
          </cell>
          <cell r="N7452">
            <v>0.12396649999999999</v>
          </cell>
        </row>
        <row r="7453">
          <cell r="M7453" t="str">
            <v>457441</v>
          </cell>
          <cell r="N7453">
            <v>0.12396649999999999</v>
          </cell>
        </row>
        <row r="7454">
          <cell r="M7454" t="str">
            <v>457441</v>
          </cell>
          <cell r="N7454">
            <v>0.12396649999999999</v>
          </cell>
        </row>
        <row r="7455">
          <cell r="M7455">
            <v>0</v>
          </cell>
          <cell r="N7455">
            <v>0</v>
          </cell>
        </row>
        <row r="7456">
          <cell r="M7456">
            <v>0</v>
          </cell>
          <cell r="N7456">
            <v>0</v>
          </cell>
        </row>
        <row r="7457">
          <cell r="M7457" t="str">
            <v>457505</v>
          </cell>
          <cell r="N7457">
            <v>5.9683999999999996E-3</v>
          </cell>
        </row>
        <row r="7458">
          <cell r="M7458">
            <v>0</v>
          </cell>
          <cell r="N7458">
            <v>0</v>
          </cell>
        </row>
        <row r="7459">
          <cell r="M7459">
            <v>0</v>
          </cell>
          <cell r="N7459">
            <v>0</v>
          </cell>
        </row>
        <row r="7460">
          <cell r="M7460">
            <v>0</v>
          </cell>
          <cell r="N7460">
            <v>0</v>
          </cell>
        </row>
        <row r="7461">
          <cell r="M7461">
            <v>0</v>
          </cell>
          <cell r="N7461">
            <v>0</v>
          </cell>
        </row>
        <row r="7462">
          <cell r="M7462" t="str">
            <v>457605</v>
          </cell>
          <cell r="N7462">
            <v>5.9683999999999996E-3</v>
          </cell>
        </row>
        <row r="7463">
          <cell r="M7463">
            <v>0</v>
          </cell>
          <cell r="N7463">
            <v>0</v>
          </cell>
        </row>
        <row r="7464">
          <cell r="M7464">
            <v>0</v>
          </cell>
          <cell r="N7464">
            <v>0</v>
          </cell>
        </row>
        <row r="7465">
          <cell r="M7465">
            <v>0</v>
          </cell>
          <cell r="N7465">
            <v>0</v>
          </cell>
        </row>
        <row r="7466">
          <cell r="M7466" t="str">
            <v>457703</v>
          </cell>
          <cell r="N7466">
            <v>1</v>
          </cell>
        </row>
        <row r="7467">
          <cell r="M7467">
            <v>0</v>
          </cell>
          <cell r="N7467">
            <v>0</v>
          </cell>
        </row>
        <row r="7468">
          <cell r="M7468">
            <v>0</v>
          </cell>
          <cell r="N7468">
            <v>0</v>
          </cell>
        </row>
        <row r="7469">
          <cell r="M7469">
            <v>0</v>
          </cell>
          <cell r="N7469">
            <v>0</v>
          </cell>
        </row>
        <row r="7470">
          <cell r="M7470">
            <v>0</v>
          </cell>
          <cell r="N7470">
            <v>0</v>
          </cell>
        </row>
        <row r="7471">
          <cell r="M7471" t="str">
            <v>457805</v>
          </cell>
          <cell r="N7471">
            <v>5.0137999999999997E-3</v>
          </cell>
        </row>
        <row r="7472">
          <cell r="M7472" t="str">
            <v>457805</v>
          </cell>
          <cell r="N7472">
            <v>5.0137999999999997E-3</v>
          </cell>
        </row>
        <row r="7473">
          <cell r="M7473" t="str">
            <v>457905</v>
          </cell>
          <cell r="N7473">
            <v>5.0137999999999997E-3</v>
          </cell>
        </row>
        <row r="7474">
          <cell r="M7474" t="str">
            <v>457905</v>
          </cell>
          <cell r="N7474">
            <v>5.0137999999999997E-3</v>
          </cell>
        </row>
        <row r="7475">
          <cell r="M7475" t="str">
            <v>458005</v>
          </cell>
          <cell r="N7475">
            <v>5.0137999999999997E-3</v>
          </cell>
        </row>
        <row r="7476">
          <cell r="M7476" t="str">
            <v>458005</v>
          </cell>
          <cell r="N7476">
            <v>5.0137999999999997E-3</v>
          </cell>
        </row>
        <row r="7477">
          <cell r="M7477" t="str">
            <v>458105</v>
          </cell>
          <cell r="N7477">
            <v>5.0137999999999997E-3</v>
          </cell>
        </row>
        <row r="7478">
          <cell r="M7478" t="str">
            <v>458105</v>
          </cell>
          <cell r="N7478">
            <v>5.0137999999999997E-3</v>
          </cell>
        </row>
        <row r="7479">
          <cell r="M7479" t="str">
            <v>458105</v>
          </cell>
          <cell r="N7479">
            <v>5.0137999999999997E-3</v>
          </cell>
        </row>
        <row r="7480">
          <cell r="M7480" t="str">
            <v>458105</v>
          </cell>
          <cell r="N7480">
            <v>5.0137999999999997E-3</v>
          </cell>
        </row>
        <row r="7481">
          <cell r="M7481" t="str">
            <v>458205</v>
          </cell>
          <cell r="N7481">
            <v>5.0137999999999997E-3</v>
          </cell>
        </row>
        <row r="7482">
          <cell r="M7482" t="str">
            <v>458205</v>
          </cell>
          <cell r="N7482">
            <v>5.0137999999999997E-3</v>
          </cell>
        </row>
        <row r="7483">
          <cell r="M7483" t="str">
            <v>458205</v>
          </cell>
          <cell r="N7483">
            <v>5.0137999999999997E-3</v>
          </cell>
        </row>
        <row r="7484">
          <cell r="M7484" t="str">
            <v>458305</v>
          </cell>
          <cell r="N7484">
            <v>5.0137999999999997E-3</v>
          </cell>
        </row>
        <row r="7485">
          <cell r="M7485" t="str">
            <v>458305</v>
          </cell>
          <cell r="N7485">
            <v>5.0137999999999997E-3</v>
          </cell>
        </row>
        <row r="7486">
          <cell r="M7486" t="str">
            <v>458405</v>
          </cell>
          <cell r="N7486">
            <v>5.0137999999999997E-3</v>
          </cell>
        </row>
        <row r="7487">
          <cell r="M7487" t="str">
            <v>458405</v>
          </cell>
          <cell r="N7487">
            <v>5.0137999999999997E-3</v>
          </cell>
        </row>
        <row r="7488">
          <cell r="M7488" t="str">
            <v>458505</v>
          </cell>
          <cell r="N7488">
            <v>5.0137999999999997E-3</v>
          </cell>
        </row>
        <row r="7489">
          <cell r="M7489" t="str">
            <v>458505</v>
          </cell>
          <cell r="N7489">
            <v>5.0137999999999997E-3</v>
          </cell>
        </row>
        <row r="7490">
          <cell r="M7490" t="str">
            <v>458605</v>
          </cell>
          <cell r="N7490">
            <v>5.0137999999999997E-3</v>
          </cell>
        </row>
        <row r="7491">
          <cell r="M7491" t="str">
            <v>458605</v>
          </cell>
          <cell r="N7491">
            <v>5.0137999999999997E-3</v>
          </cell>
        </row>
        <row r="7492">
          <cell r="M7492">
            <v>0</v>
          </cell>
          <cell r="N7492">
            <v>0</v>
          </cell>
        </row>
        <row r="7493">
          <cell r="M7493">
            <v>0</v>
          </cell>
          <cell r="N7493">
            <v>0</v>
          </cell>
        </row>
        <row r="7494">
          <cell r="M7494">
            <v>0</v>
          </cell>
          <cell r="N7494">
            <v>0</v>
          </cell>
        </row>
        <row r="7495">
          <cell r="M7495" t="str">
            <v>458641</v>
          </cell>
          <cell r="N7495">
            <v>5.0140000000000002E-3</v>
          </cell>
        </row>
        <row r="7496">
          <cell r="M7496" t="str">
            <v>458641</v>
          </cell>
          <cell r="N7496">
            <v>5.0140000000000002E-3</v>
          </cell>
        </row>
        <row r="7497">
          <cell r="M7497" t="str">
            <v>458705</v>
          </cell>
          <cell r="N7497">
            <v>5.0137999999999997E-3</v>
          </cell>
        </row>
        <row r="7498">
          <cell r="M7498" t="str">
            <v>458705</v>
          </cell>
          <cell r="N7498">
            <v>5.0137999999999997E-3</v>
          </cell>
        </row>
        <row r="7499">
          <cell r="M7499" t="str">
            <v>458805</v>
          </cell>
          <cell r="N7499">
            <v>5.0137999999999997E-3</v>
          </cell>
        </row>
        <row r="7500">
          <cell r="M7500" t="str">
            <v>458805</v>
          </cell>
          <cell r="N7500">
            <v>5.0137999999999997E-3</v>
          </cell>
        </row>
        <row r="7501">
          <cell r="M7501" t="str">
            <v>458905</v>
          </cell>
          <cell r="N7501">
            <v>5.0137999999999997E-3</v>
          </cell>
        </row>
        <row r="7502">
          <cell r="M7502" t="str">
            <v>458905</v>
          </cell>
          <cell r="N7502">
            <v>5.0137999999999997E-3</v>
          </cell>
        </row>
        <row r="7503">
          <cell r="M7503" t="str">
            <v>459005</v>
          </cell>
          <cell r="N7503">
            <v>5.0137999999999997E-3</v>
          </cell>
        </row>
        <row r="7504">
          <cell r="M7504" t="str">
            <v>459005</v>
          </cell>
          <cell r="N7504">
            <v>5.0137999999999997E-3</v>
          </cell>
        </row>
        <row r="7505">
          <cell r="M7505">
            <v>0</v>
          </cell>
          <cell r="N7505">
            <v>0</v>
          </cell>
        </row>
        <row r="7506">
          <cell r="M7506">
            <v>0</v>
          </cell>
          <cell r="N7506">
            <v>0</v>
          </cell>
        </row>
        <row r="7507">
          <cell r="M7507">
            <v>0</v>
          </cell>
          <cell r="N7507">
            <v>0</v>
          </cell>
        </row>
        <row r="7508">
          <cell r="M7508" t="str">
            <v>459105</v>
          </cell>
          <cell r="N7508">
            <v>5.0137999999999997E-3</v>
          </cell>
        </row>
        <row r="7509">
          <cell r="M7509" t="str">
            <v>459105</v>
          </cell>
          <cell r="N7509">
            <v>5.0137999999999997E-3</v>
          </cell>
        </row>
        <row r="7510">
          <cell r="M7510" t="str">
            <v>459205</v>
          </cell>
          <cell r="N7510">
            <v>5.0137999999999997E-3</v>
          </cell>
        </row>
        <row r="7511">
          <cell r="M7511" t="str">
            <v>459205</v>
          </cell>
          <cell r="N7511">
            <v>5.0137999999999997E-3</v>
          </cell>
        </row>
        <row r="7512">
          <cell r="M7512" t="str">
            <v>459305</v>
          </cell>
          <cell r="N7512">
            <v>5.0137999999999997E-3</v>
          </cell>
        </row>
        <row r="7513">
          <cell r="M7513" t="str">
            <v>459305</v>
          </cell>
          <cell r="N7513">
            <v>5.0137999999999997E-3</v>
          </cell>
        </row>
        <row r="7514">
          <cell r="M7514" t="str">
            <v>459405</v>
          </cell>
          <cell r="N7514">
            <v>5.0137999999999997E-3</v>
          </cell>
        </row>
        <row r="7515">
          <cell r="M7515" t="str">
            <v>459405</v>
          </cell>
          <cell r="N7515">
            <v>5.0137999999999997E-3</v>
          </cell>
        </row>
        <row r="7516">
          <cell r="M7516">
            <v>0</v>
          </cell>
          <cell r="N7516">
            <v>0</v>
          </cell>
        </row>
        <row r="7517">
          <cell r="M7517">
            <v>0</v>
          </cell>
          <cell r="N7517">
            <v>0</v>
          </cell>
        </row>
        <row r="7518">
          <cell r="M7518">
            <v>0</v>
          </cell>
          <cell r="N7518">
            <v>0</v>
          </cell>
        </row>
        <row r="7519">
          <cell r="M7519" t="str">
            <v>459505</v>
          </cell>
          <cell r="N7519">
            <v>5.0137999999999997E-3</v>
          </cell>
        </row>
        <row r="7520">
          <cell r="M7520" t="str">
            <v>459505</v>
          </cell>
          <cell r="N7520">
            <v>5.0137999999999997E-3</v>
          </cell>
        </row>
        <row r="7521">
          <cell r="M7521" t="str">
            <v>459605</v>
          </cell>
          <cell r="N7521">
            <v>5.0137999999999997E-3</v>
          </cell>
        </row>
        <row r="7522">
          <cell r="M7522" t="str">
            <v>459605</v>
          </cell>
          <cell r="N7522">
            <v>5.0137999999999997E-3</v>
          </cell>
        </row>
        <row r="7523">
          <cell r="M7523" t="str">
            <v>459705</v>
          </cell>
          <cell r="N7523">
            <v>5.0137999999999997E-3</v>
          </cell>
        </row>
        <row r="7524">
          <cell r="M7524" t="str">
            <v>459705</v>
          </cell>
          <cell r="N7524">
            <v>5.0137999999999997E-3</v>
          </cell>
        </row>
        <row r="7525">
          <cell r="M7525" t="str">
            <v>459805</v>
          </cell>
          <cell r="N7525">
            <v>5.0137999999999997E-3</v>
          </cell>
        </row>
        <row r="7526">
          <cell r="M7526" t="str">
            <v>459805</v>
          </cell>
          <cell r="N7526">
            <v>5.0137999999999997E-3</v>
          </cell>
        </row>
        <row r="7527">
          <cell r="M7527" t="str">
            <v>459905</v>
          </cell>
          <cell r="N7527">
            <v>5.0137999999999997E-3</v>
          </cell>
        </row>
        <row r="7528">
          <cell r="M7528" t="str">
            <v>459905</v>
          </cell>
          <cell r="N7528">
            <v>5.0137999999999997E-3</v>
          </cell>
        </row>
        <row r="7529">
          <cell r="M7529" t="str">
            <v>460005</v>
          </cell>
          <cell r="N7529">
            <v>5.0137999999999997E-3</v>
          </cell>
        </row>
        <row r="7530">
          <cell r="M7530" t="str">
            <v>460005</v>
          </cell>
          <cell r="N7530">
            <v>5.0137999999999997E-3</v>
          </cell>
        </row>
        <row r="7531">
          <cell r="M7531" t="str">
            <v>460105</v>
          </cell>
          <cell r="N7531">
            <v>5.0137999999999997E-3</v>
          </cell>
        </row>
        <row r="7532">
          <cell r="M7532" t="str">
            <v>460105</v>
          </cell>
          <cell r="N7532">
            <v>5.0137999999999997E-3</v>
          </cell>
        </row>
        <row r="7533">
          <cell r="M7533" t="str">
            <v>460205</v>
          </cell>
          <cell r="N7533">
            <v>5.0137999999999997E-3</v>
          </cell>
        </row>
        <row r="7534">
          <cell r="M7534" t="str">
            <v>460205</v>
          </cell>
          <cell r="N7534">
            <v>5.0137999999999997E-3</v>
          </cell>
        </row>
        <row r="7535">
          <cell r="M7535" t="str">
            <v>460305</v>
          </cell>
          <cell r="N7535">
            <v>5.0137999999999997E-3</v>
          </cell>
        </row>
        <row r="7536">
          <cell r="M7536" t="str">
            <v>460305</v>
          </cell>
          <cell r="N7536">
            <v>5.0137999999999997E-3</v>
          </cell>
        </row>
        <row r="7537">
          <cell r="M7537" t="str">
            <v>460405</v>
          </cell>
          <cell r="N7537">
            <v>5.0137999999999997E-3</v>
          </cell>
        </row>
        <row r="7538">
          <cell r="M7538" t="str">
            <v>460405</v>
          </cell>
          <cell r="N7538">
            <v>5.0137999999999997E-3</v>
          </cell>
        </row>
        <row r="7539">
          <cell r="M7539" t="str">
            <v>460505</v>
          </cell>
          <cell r="N7539">
            <v>5.0137999999999997E-3</v>
          </cell>
        </row>
        <row r="7540">
          <cell r="M7540" t="str">
            <v>460505</v>
          </cell>
          <cell r="N7540">
            <v>5.0137999999999997E-3</v>
          </cell>
        </row>
        <row r="7541">
          <cell r="M7541" t="str">
            <v>460605</v>
          </cell>
          <cell r="N7541">
            <v>5.0137999999999997E-3</v>
          </cell>
        </row>
        <row r="7542">
          <cell r="M7542" t="str">
            <v>460605</v>
          </cell>
          <cell r="N7542">
            <v>5.0137999999999997E-3</v>
          </cell>
        </row>
        <row r="7543">
          <cell r="M7543" t="str">
            <v>460705</v>
          </cell>
          <cell r="N7543">
            <v>5.0137999999999997E-3</v>
          </cell>
        </row>
        <row r="7544">
          <cell r="M7544" t="str">
            <v>460705</v>
          </cell>
          <cell r="N7544">
            <v>5.0137999999999997E-3</v>
          </cell>
        </row>
        <row r="7545">
          <cell r="M7545" t="str">
            <v>460805</v>
          </cell>
          <cell r="N7545">
            <v>5.0137999999999997E-3</v>
          </cell>
        </row>
        <row r="7546">
          <cell r="M7546" t="str">
            <v>460805</v>
          </cell>
          <cell r="N7546">
            <v>5.0137999999999997E-3</v>
          </cell>
        </row>
        <row r="7547">
          <cell r="M7547" t="str">
            <v>460905</v>
          </cell>
          <cell r="N7547">
            <v>5.0137999999999997E-3</v>
          </cell>
        </row>
        <row r="7548">
          <cell r="M7548" t="str">
            <v>460905</v>
          </cell>
          <cell r="N7548">
            <v>5.0137999999999997E-3</v>
          </cell>
        </row>
        <row r="7549">
          <cell r="M7549" t="str">
            <v>461005</v>
          </cell>
          <cell r="N7549">
            <v>5.0137999999999997E-3</v>
          </cell>
        </row>
        <row r="7550">
          <cell r="M7550" t="str">
            <v>461005</v>
          </cell>
          <cell r="N7550">
            <v>5.0137999999999997E-3</v>
          </cell>
        </row>
        <row r="7551">
          <cell r="M7551" t="str">
            <v>461105</v>
          </cell>
          <cell r="N7551">
            <v>5.0137999999999997E-3</v>
          </cell>
        </row>
        <row r="7552">
          <cell r="M7552" t="str">
            <v>461105</v>
          </cell>
          <cell r="N7552">
            <v>5.0137999999999997E-3</v>
          </cell>
        </row>
        <row r="7553">
          <cell r="M7553" t="str">
            <v>461205</v>
          </cell>
          <cell r="N7553">
            <v>5.0137999999999997E-3</v>
          </cell>
        </row>
        <row r="7554">
          <cell r="M7554" t="str">
            <v>461205</v>
          </cell>
          <cell r="N7554">
            <v>5.0137999999999997E-3</v>
          </cell>
        </row>
        <row r="7555">
          <cell r="M7555" t="str">
            <v>461305</v>
          </cell>
          <cell r="N7555">
            <v>5.0137999999999997E-3</v>
          </cell>
        </row>
        <row r="7556">
          <cell r="M7556" t="str">
            <v>461305</v>
          </cell>
          <cell r="N7556">
            <v>5.0137999999999997E-3</v>
          </cell>
        </row>
        <row r="7557">
          <cell r="M7557" t="str">
            <v>461405</v>
          </cell>
          <cell r="N7557">
            <v>5.0137999999999997E-3</v>
          </cell>
        </row>
        <row r="7558">
          <cell r="M7558" t="str">
            <v>461405</v>
          </cell>
          <cell r="N7558">
            <v>5.0137999999999997E-3</v>
          </cell>
        </row>
        <row r="7559">
          <cell r="M7559" t="str">
            <v>461605</v>
          </cell>
          <cell r="N7559">
            <v>5.0137999999999997E-3</v>
          </cell>
        </row>
        <row r="7560">
          <cell r="M7560" t="str">
            <v>461605</v>
          </cell>
          <cell r="N7560">
            <v>5.0137999999999997E-3</v>
          </cell>
        </row>
        <row r="7561">
          <cell r="M7561">
            <v>0</v>
          </cell>
          <cell r="N7561">
            <v>0</v>
          </cell>
        </row>
        <row r="7562">
          <cell r="M7562">
            <v>0</v>
          </cell>
          <cell r="N7562">
            <v>0</v>
          </cell>
        </row>
        <row r="7563">
          <cell r="M7563">
            <v>0</v>
          </cell>
          <cell r="N7563">
            <v>0</v>
          </cell>
        </row>
        <row r="7564">
          <cell r="M7564" t="str">
            <v>461705</v>
          </cell>
          <cell r="N7564">
            <v>5.0137999999999997E-3</v>
          </cell>
        </row>
        <row r="7565">
          <cell r="M7565" t="str">
            <v>461705</v>
          </cell>
          <cell r="N7565">
            <v>5.0137999999999997E-3</v>
          </cell>
        </row>
        <row r="7566">
          <cell r="M7566" t="str">
            <v>461805</v>
          </cell>
          <cell r="N7566">
            <v>5.0137999999999997E-3</v>
          </cell>
        </row>
        <row r="7567">
          <cell r="M7567" t="str">
            <v>461805</v>
          </cell>
          <cell r="N7567">
            <v>5.0137999999999997E-3</v>
          </cell>
        </row>
        <row r="7568">
          <cell r="M7568">
            <v>0</v>
          </cell>
          <cell r="N7568">
            <v>0</v>
          </cell>
        </row>
        <row r="7569">
          <cell r="M7569">
            <v>0</v>
          </cell>
          <cell r="N7569">
            <v>0</v>
          </cell>
        </row>
        <row r="7570">
          <cell r="M7570">
            <v>0</v>
          </cell>
          <cell r="N7570">
            <v>0</v>
          </cell>
        </row>
        <row r="7571">
          <cell r="M7571" t="str">
            <v>461905</v>
          </cell>
          <cell r="N7571">
            <v>5.0137999999999997E-3</v>
          </cell>
        </row>
        <row r="7572">
          <cell r="M7572" t="str">
            <v>461905</v>
          </cell>
          <cell r="N7572">
            <v>5.0137999999999997E-3</v>
          </cell>
        </row>
        <row r="7573">
          <cell r="M7573">
            <v>0</v>
          </cell>
          <cell r="N7573">
            <v>0</v>
          </cell>
        </row>
        <row r="7574">
          <cell r="M7574">
            <v>0</v>
          </cell>
          <cell r="N7574">
            <v>0</v>
          </cell>
        </row>
        <row r="7575">
          <cell r="M7575" t="str">
            <v>461941</v>
          </cell>
          <cell r="N7575">
            <v>1</v>
          </cell>
        </row>
        <row r="7576">
          <cell r="M7576">
            <v>0</v>
          </cell>
          <cell r="N7576">
            <v>0</v>
          </cell>
        </row>
        <row r="7577">
          <cell r="M7577" t="str">
            <v>462005</v>
          </cell>
          <cell r="N7577">
            <v>5.0137999999999997E-3</v>
          </cell>
        </row>
        <row r="7578">
          <cell r="M7578" t="str">
            <v>462005</v>
          </cell>
          <cell r="N7578">
            <v>5.0137999999999997E-3</v>
          </cell>
        </row>
        <row r="7579">
          <cell r="M7579">
            <v>0</v>
          </cell>
          <cell r="N7579">
            <v>0</v>
          </cell>
        </row>
        <row r="7580">
          <cell r="M7580">
            <v>0</v>
          </cell>
          <cell r="N7580">
            <v>0</v>
          </cell>
        </row>
        <row r="7581">
          <cell r="M7581">
            <v>0</v>
          </cell>
          <cell r="N7581">
            <v>0</v>
          </cell>
        </row>
        <row r="7582">
          <cell r="M7582" t="str">
            <v>462105</v>
          </cell>
          <cell r="N7582">
            <v>5.0137999999999997E-3</v>
          </cell>
        </row>
        <row r="7583">
          <cell r="M7583" t="str">
            <v>462105</v>
          </cell>
          <cell r="N7583">
            <v>5.0137999999999997E-3</v>
          </cell>
        </row>
        <row r="7584">
          <cell r="M7584">
            <v>0</v>
          </cell>
          <cell r="N7584">
            <v>0</v>
          </cell>
        </row>
        <row r="7585">
          <cell r="M7585">
            <v>0</v>
          </cell>
          <cell r="N7585">
            <v>0</v>
          </cell>
        </row>
        <row r="7586">
          <cell r="M7586">
            <v>0</v>
          </cell>
          <cell r="N7586">
            <v>0</v>
          </cell>
        </row>
        <row r="7587">
          <cell r="M7587" t="str">
            <v>462141</v>
          </cell>
          <cell r="N7587">
            <v>5.0140000000000002E-3</v>
          </cell>
        </row>
        <row r="7588">
          <cell r="M7588" t="str">
            <v>462141</v>
          </cell>
          <cell r="N7588">
            <v>5.0140000000000002E-3</v>
          </cell>
        </row>
        <row r="7589">
          <cell r="M7589" t="str">
            <v>462205</v>
          </cell>
          <cell r="N7589">
            <v>5.0137999999999997E-3</v>
          </cell>
        </row>
        <row r="7590">
          <cell r="M7590" t="str">
            <v>462205</v>
          </cell>
          <cell r="N7590">
            <v>5.0137999999999997E-3</v>
          </cell>
        </row>
        <row r="7591">
          <cell r="M7591">
            <v>0</v>
          </cell>
          <cell r="N7591">
            <v>0</v>
          </cell>
        </row>
        <row r="7592">
          <cell r="M7592">
            <v>0</v>
          </cell>
          <cell r="N7592">
            <v>0</v>
          </cell>
        </row>
        <row r="7593">
          <cell r="M7593">
            <v>0</v>
          </cell>
          <cell r="N7593">
            <v>0</v>
          </cell>
        </row>
        <row r="7594">
          <cell r="M7594" t="str">
            <v>462305</v>
          </cell>
          <cell r="N7594">
            <v>5.0137999999999997E-3</v>
          </cell>
        </row>
        <row r="7595">
          <cell r="M7595" t="str">
            <v>462305</v>
          </cell>
          <cell r="N7595">
            <v>5.0137999999999997E-3</v>
          </cell>
        </row>
        <row r="7596">
          <cell r="M7596" t="str">
            <v>462405</v>
          </cell>
          <cell r="N7596">
            <v>5.0137999999999997E-3</v>
          </cell>
        </row>
        <row r="7597">
          <cell r="M7597" t="str">
            <v>462405</v>
          </cell>
          <cell r="N7597">
            <v>5.0137999999999997E-3</v>
          </cell>
        </row>
        <row r="7598">
          <cell r="M7598">
            <v>0</v>
          </cell>
          <cell r="N7598">
            <v>0</v>
          </cell>
        </row>
        <row r="7599">
          <cell r="M7599">
            <v>0</v>
          </cell>
          <cell r="N7599">
            <v>0</v>
          </cell>
        </row>
        <row r="7600">
          <cell r="M7600">
            <v>0</v>
          </cell>
          <cell r="N7600">
            <v>0</v>
          </cell>
        </row>
        <row r="7601">
          <cell r="M7601" t="str">
            <v>462605</v>
          </cell>
          <cell r="N7601">
            <v>5.0137999999999997E-3</v>
          </cell>
        </row>
        <row r="7602">
          <cell r="M7602" t="str">
            <v>462605</v>
          </cell>
          <cell r="N7602">
            <v>5.0137999999999997E-3</v>
          </cell>
        </row>
        <row r="7603">
          <cell r="M7603" t="str">
            <v>462705</v>
          </cell>
          <cell r="N7603">
            <v>5.0137999999999997E-3</v>
          </cell>
        </row>
        <row r="7604">
          <cell r="M7604" t="str">
            <v>462705</v>
          </cell>
          <cell r="N7604">
            <v>5.0137999999999997E-3</v>
          </cell>
        </row>
        <row r="7605">
          <cell r="M7605">
            <v>0</v>
          </cell>
          <cell r="N7605">
            <v>0</v>
          </cell>
        </row>
        <row r="7606">
          <cell r="M7606">
            <v>0</v>
          </cell>
          <cell r="N7606">
            <v>0</v>
          </cell>
        </row>
        <row r="7607">
          <cell r="M7607">
            <v>0</v>
          </cell>
          <cell r="N7607">
            <v>0</v>
          </cell>
        </row>
        <row r="7608">
          <cell r="M7608" t="str">
            <v>462805</v>
          </cell>
          <cell r="N7608">
            <v>5.0137999999999997E-3</v>
          </cell>
        </row>
        <row r="7609">
          <cell r="M7609" t="str">
            <v>462805</v>
          </cell>
          <cell r="N7609">
            <v>5.0137999999999997E-3</v>
          </cell>
        </row>
        <row r="7610">
          <cell r="M7610">
            <v>0</v>
          </cell>
          <cell r="N7610">
            <v>0</v>
          </cell>
        </row>
        <row r="7611">
          <cell r="M7611">
            <v>0</v>
          </cell>
          <cell r="N7611">
            <v>0</v>
          </cell>
        </row>
        <row r="7612">
          <cell r="M7612">
            <v>0</v>
          </cell>
          <cell r="N7612">
            <v>0</v>
          </cell>
        </row>
        <row r="7613">
          <cell r="M7613" t="str">
            <v>462905</v>
          </cell>
          <cell r="N7613">
            <v>5.0137999999999997E-3</v>
          </cell>
        </row>
        <row r="7614">
          <cell r="M7614" t="str">
            <v>462905</v>
          </cell>
          <cell r="N7614">
            <v>5.0137999999999997E-3</v>
          </cell>
        </row>
        <row r="7615">
          <cell r="M7615" t="str">
            <v>462941</v>
          </cell>
          <cell r="N7615">
            <v>5.0137999999999997E-3</v>
          </cell>
        </row>
        <row r="7616">
          <cell r="M7616">
            <v>0</v>
          </cell>
          <cell r="N7616">
            <v>0</v>
          </cell>
        </row>
        <row r="7617">
          <cell r="M7617">
            <v>0</v>
          </cell>
          <cell r="N7617">
            <v>0</v>
          </cell>
        </row>
        <row r="7618">
          <cell r="M7618">
            <v>0</v>
          </cell>
          <cell r="N7618">
            <v>0</v>
          </cell>
        </row>
        <row r="7619">
          <cell r="M7619">
            <v>0</v>
          </cell>
          <cell r="N7619">
            <v>0</v>
          </cell>
        </row>
        <row r="7620">
          <cell r="M7620">
            <v>0</v>
          </cell>
          <cell r="N7620">
            <v>0</v>
          </cell>
        </row>
        <row r="7621">
          <cell r="M7621" t="str">
            <v>463105</v>
          </cell>
          <cell r="N7621">
            <v>5.0137999999999997E-3</v>
          </cell>
        </row>
        <row r="7622">
          <cell r="M7622" t="str">
            <v>463105</v>
          </cell>
          <cell r="N7622">
            <v>5.0137999999999997E-3</v>
          </cell>
        </row>
        <row r="7623">
          <cell r="M7623" t="str">
            <v>463205</v>
          </cell>
          <cell r="N7623">
            <v>5.0137999999999997E-3</v>
          </cell>
        </row>
        <row r="7624">
          <cell r="M7624" t="str">
            <v>463205</v>
          </cell>
          <cell r="N7624">
            <v>5.0137999999999997E-3</v>
          </cell>
        </row>
        <row r="7625">
          <cell r="M7625" t="str">
            <v>463305</v>
          </cell>
          <cell r="N7625">
            <v>5.0137999999999997E-3</v>
          </cell>
        </row>
        <row r="7626">
          <cell r="M7626" t="str">
            <v>463305</v>
          </cell>
          <cell r="N7626">
            <v>5.0137999999999997E-3</v>
          </cell>
        </row>
        <row r="7627">
          <cell r="M7627">
            <v>0</v>
          </cell>
          <cell r="N7627">
            <v>0</v>
          </cell>
        </row>
        <row r="7628">
          <cell r="M7628">
            <v>0</v>
          </cell>
          <cell r="N7628">
            <v>0</v>
          </cell>
        </row>
        <row r="7629">
          <cell r="M7629">
            <v>0</v>
          </cell>
          <cell r="N7629">
            <v>0</v>
          </cell>
        </row>
        <row r="7630">
          <cell r="M7630" t="str">
            <v>463405</v>
          </cell>
          <cell r="N7630">
            <v>5.0137999999999997E-3</v>
          </cell>
        </row>
        <row r="7631">
          <cell r="M7631" t="str">
            <v>463405</v>
          </cell>
          <cell r="N7631">
            <v>5.0137999999999997E-3</v>
          </cell>
        </row>
        <row r="7632">
          <cell r="M7632" t="str">
            <v>463505</v>
          </cell>
          <cell r="N7632">
            <v>5.0137999999999997E-3</v>
          </cell>
        </row>
        <row r="7633">
          <cell r="M7633" t="str">
            <v>463505</v>
          </cell>
          <cell r="N7633">
            <v>5.0137999999999997E-3</v>
          </cell>
        </row>
        <row r="7634">
          <cell r="M7634" t="str">
            <v>463605</v>
          </cell>
          <cell r="N7634">
            <v>5.0137999999999997E-3</v>
          </cell>
        </row>
        <row r="7635">
          <cell r="M7635" t="str">
            <v>463605</v>
          </cell>
          <cell r="N7635">
            <v>5.0137999999999997E-3</v>
          </cell>
        </row>
        <row r="7636">
          <cell r="M7636" t="str">
            <v>463705</v>
          </cell>
          <cell r="N7636">
            <v>5.0137999999999997E-3</v>
          </cell>
        </row>
        <row r="7637">
          <cell r="M7637" t="str">
            <v>463705</v>
          </cell>
          <cell r="N7637">
            <v>5.0137999999999997E-3</v>
          </cell>
        </row>
        <row r="7638">
          <cell r="M7638" t="str">
            <v>463805</v>
          </cell>
          <cell r="N7638">
            <v>5.0137999999999997E-3</v>
          </cell>
        </row>
        <row r="7639">
          <cell r="M7639" t="str">
            <v>463805</v>
          </cell>
          <cell r="N7639">
            <v>5.0137999999999997E-3</v>
          </cell>
        </row>
        <row r="7640">
          <cell r="M7640" t="str">
            <v>463905</v>
          </cell>
          <cell r="N7640">
            <v>5.0137999999999997E-3</v>
          </cell>
        </row>
        <row r="7641">
          <cell r="M7641" t="str">
            <v>463905</v>
          </cell>
          <cell r="N7641">
            <v>5.0137999999999997E-3</v>
          </cell>
        </row>
        <row r="7642">
          <cell r="M7642" t="str">
            <v>464005</v>
          </cell>
          <cell r="N7642">
            <v>5.0137999999999997E-3</v>
          </cell>
        </row>
        <row r="7643">
          <cell r="M7643" t="str">
            <v>464005</v>
          </cell>
          <cell r="N7643">
            <v>5.0137999999999997E-3</v>
          </cell>
        </row>
        <row r="7644">
          <cell r="M7644" t="str">
            <v>464105</v>
          </cell>
          <cell r="N7644">
            <v>5.0137999999999997E-3</v>
          </cell>
        </row>
        <row r="7645">
          <cell r="M7645" t="str">
            <v>464105</v>
          </cell>
          <cell r="N7645">
            <v>5.0137999999999997E-3</v>
          </cell>
        </row>
        <row r="7646">
          <cell r="M7646" t="str">
            <v>464205</v>
          </cell>
          <cell r="N7646">
            <v>5.0137999999999997E-3</v>
          </cell>
        </row>
        <row r="7647">
          <cell r="M7647" t="str">
            <v>464205</v>
          </cell>
          <cell r="N7647">
            <v>5.0137999999999997E-3</v>
          </cell>
        </row>
        <row r="7648">
          <cell r="M7648">
            <v>0</v>
          </cell>
          <cell r="N7648">
            <v>0</v>
          </cell>
        </row>
        <row r="7649">
          <cell r="M7649">
            <v>0</v>
          </cell>
          <cell r="N7649">
            <v>0</v>
          </cell>
        </row>
        <row r="7650">
          <cell r="M7650">
            <v>0</v>
          </cell>
          <cell r="N7650">
            <v>0</v>
          </cell>
        </row>
        <row r="7651">
          <cell r="M7651" t="str">
            <v>464305</v>
          </cell>
          <cell r="N7651">
            <v>5.0137999999999997E-3</v>
          </cell>
        </row>
        <row r="7652">
          <cell r="M7652" t="str">
            <v>464305</v>
          </cell>
          <cell r="N7652">
            <v>5.0137999999999997E-3</v>
          </cell>
        </row>
        <row r="7653">
          <cell r="M7653" t="str">
            <v>464405</v>
          </cell>
          <cell r="N7653">
            <v>5.0137999999999997E-3</v>
          </cell>
        </row>
        <row r="7654">
          <cell r="M7654" t="str">
            <v>464405</v>
          </cell>
          <cell r="N7654">
            <v>5.0137999999999997E-3</v>
          </cell>
        </row>
        <row r="7655">
          <cell r="M7655" t="str">
            <v>464505</v>
          </cell>
          <cell r="N7655">
            <v>5.0137999999999997E-3</v>
          </cell>
        </row>
        <row r="7656">
          <cell r="M7656" t="str">
            <v>464505</v>
          </cell>
          <cell r="N7656">
            <v>5.0137999999999997E-3</v>
          </cell>
        </row>
        <row r="7657">
          <cell r="M7657">
            <v>0</v>
          </cell>
          <cell r="N7657">
            <v>0</v>
          </cell>
        </row>
        <row r="7658">
          <cell r="M7658">
            <v>0</v>
          </cell>
          <cell r="N7658">
            <v>0</v>
          </cell>
        </row>
        <row r="7659">
          <cell r="M7659">
            <v>0</v>
          </cell>
          <cell r="N7659">
            <v>0</v>
          </cell>
        </row>
        <row r="7660">
          <cell r="M7660" t="str">
            <v>464605</v>
          </cell>
          <cell r="N7660">
            <v>5.0137999999999997E-3</v>
          </cell>
        </row>
        <row r="7661">
          <cell r="M7661" t="str">
            <v>464605</v>
          </cell>
          <cell r="N7661">
            <v>5.0137999999999997E-3</v>
          </cell>
        </row>
        <row r="7662">
          <cell r="M7662">
            <v>0</v>
          </cell>
          <cell r="N7662">
            <v>0</v>
          </cell>
        </row>
        <row r="7663">
          <cell r="M7663">
            <v>0</v>
          </cell>
          <cell r="N7663">
            <v>0</v>
          </cell>
        </row>
        <row r="7664">
          <cell r="M7664">
            <v>0</v>
          </cell>
          <cell r="N7664">
            <v>0</v>
          </cell>
        </row>
        <row r="7665">
          <cell r="M7665" t="str">
            <v>464705</v>
          </cell>
          <cell r="N7665">
            <v>5.0137999999999997E-3</v>
          </cell>
        </row>
        <row r="7666">
          <cell r="M7666" t="str">
            <v>464705</v>
          </cell>
          <cell r="N7666">
            <v>5.0137999999999997E-3</v>
          </cell>
        </row>
        <row r="7667">
          <cell r="M7667" t="str">
            <v>464805</v>
          </cell>
          <cell r="N7667">
            <v>5.0137999999999997E-3</v>
          </cell>
        </row>
        <row r="7668">
          <cell r="M7668" t="str">
            <v>464805</v>
          </cell>
          <cell r="N7668">
            <v>5.0137999999999997E-3</v>
          </cell>
        </row>
        <row r="7669">
          <cell r="M7669" t="str">
            <v>464905</v>
          </cell>
          <cell r="N7669">
            <v>5.0137999999999997E-3</v>
          </cell>
        </row>
        <row r="7670">
          <cell r="M7670" t="str">
            <v>464905</v>
          </cell>
          <cell r="N7670">
            <v>5.0137999999999997E-3</v>
          </cell>
        </row>
        <row r="7671">
          <cell r="M7671" t="str">
            <v>465005</v>
          </cell>
          <cell r="N7671">
            <v>5.0137999999999997E-3</v>
          </cell>
        </row>
        <row r="7672">
          <cell r="M7672" t="str">
            <v>465005</v>
          </cell>
          <cell r="N7672">
            <v>5.0137999999999997E-3</v>
          </cell>
        </row>
        <row r="7673">
          <cell r="M7673" t="str">
            <v>465205</v>
          </cell>
          <cell r="N7673">
            <v>5.0137999999999997E-3</v>
          </cell>
        </row>
        <row r="7674">
          <cell r="M7674" t="str">
            <v>465205</v>
          </cell>
          <cell r="N7674">
            <v>5.0137999999999997E-3</v>
          </cell>
        </row>
        <row r="7675">
          <cell r="M7675" t="str">
            <v>465305</v>
          </cell>
          <cell r="N7675">
            <v>5.0137999999999997E-3</v>
          </cell>
        </row>
        <row r="7676">
          <cell r="M7676" t="str">
            <v>465305</v>
          </cell>
          <cell r="N7676">
            <v>5.0137999999999997E-3</v>
          </cell>
        </row>
        <row r="7677">
          <cell r="M7677" t="str">
            <v>465405</v>
          </cell>
          <cell r="N7677">
            <v>5.0137999999999997E-3</v>
          </cell>
        </row>
        <row r="7678">
          <cell r="M7678" t="str">
            <v>465405</v>
          </cell>
          <cell r="N7678">
            <v>5.0137999999999997E-3</v>
          </cell>
        </row>
        <row r="7679">
          <cell r="M7679" t="str">
            <v>465505</v>
          </cell>
          <cell r="N7679">
            <v>5.0137999999999997E-3</v>
          </cell>
        </row>
        <row r="7680">
          <cell r="M7680" t="str">
            <v>465505</v>
          </cell>
          <cell r="N7680">
            <v>5.0137999999999997E-3</v>
          </cell>
        </row>
        <row r="7681">
          <cell r="M7681" t="str">
            <v>465605</v>
          </cell>
          <cell r="N7681">
            <v>5.0137999999999997E-3</v>
          </cell>
        </row>
        <row r="7682">
          <cell r="M7682" t="str">
            <v>465605</v>
          </cell>
          <cell r="N7682">
            <v>5.0137999999999997E-3</v>
          </cell>
        </row>
        <row r="7683">
          <cell r="M7683" t="str">
            <v>465705</v>
          </cell>
          <cell r="N7683">
            <v>5.0137999999999997E-3</v>
          </cell>
        </row>
        <row r="7684">
          <cell r="M7684" t="str">
            <v>465705</v>
          </cell>
          <cell r="N7684">
            <v>5.0137999999999997E-3</v>
          </cell>
        </row>
        <row r="7685">
          <cell r="M7685" t="str">
            <v>465805</v>
          </cell>
          <cell r="N7685">
            <v>5.0137999999999997E-3</v>
          </cell>
        </row>
        <row r="7686">
          <cell r="M7686" t="str">
            <v>465805</v>
          </cell>
          <cell r="N7686">
            <v>5.0137999999999997E-3</v>
          </cell>
        </row>
        <row r="7687">
          <cell r="M7687" t="str">
            <v>465905</v>
          </cell>
          <cell r="N7687">
            <v>5.0137999999999997E-3</v>
          </cell>
        </row>
        <row r="7688">
          <cell r="M7688" t="str">
            <v>465905</v>
          </cell>
          <cell r="N7688">
            <v>5.0137999999999997E-3</v>
          </cell>
        </row>
        <row r="7689">
          <cell r="M7689" t="str">
            <v>466005</v>
          </cell>
          <cell r="N7689">
            <v>5.0137999999999997E-3</v>
          </cell>
        </row>
        <row r="7690">
          <cell r="M7690" t="str">
            <v>466005</v>
          </cell>
          <cell r="N7690">
            <v>5.0137999999999997E-3</v>
          </cell>
        </row>
        <row r="7691">
          <cell r="M7691" t="str">
            <v>466041</v>
          </cell>
          <cell r="N7691">
            <v>5.0137999999999997E-3</v>
          </cell>
        </row>
        <row r="7692">
          <cell r="M7692">
            <v>0</v>
          </cell>
          <cell r="N7692">
            <v>0</v>
          </cell>
        </row>
        <row r="7693">
          <cell r="M7693">
            <v>0</v>
          </cell>
          <cell r="N7693">
            <v>0</v>
          </cell>
        </row>
        <row r="7694">
          <cell r="M7694">
            <v>0</v>
          </cell>
          <cell r="N7694">
            <v>0</v>
          </cell>
        </row>
        <row r="7695">
          <cell r="M7695">
            <v>0</v>
          </cell>
          <cell r="N7695">
            <v>0</v>
          </cell>
        </row>
        <row r="7696">
          <cell r="M7696" t="str">
            <v>466105</v>
          </cell>
          <cell r="N7696">
            <v>5.0137999999999997E-3</v>
          </cell>
        </row>
        <row r="7697">
          <cell r="M7697" t="str">
            <v>466105</v>
          </cell>
          <cell r="N7697">
            <v>5.0137999999999997E-3</v>
          </cell>
        </row>
        <row r="7698">
          <cell r="M7698" t="str">
            <v>466205</v>
          </cell>
          <cell r="N7698">
            <v>5.0137999999999997E-3</v>
          </cell>
        </row>
        <row r="7699">
          <cell r="M7699" t="str">
            <v>466205</v>
          </cell>
          <cell r="N7699">
            <v>5.0137999999999997E-3</v>
          </cell>
        </row>
        <row r="7700">
          <cell r="M7700" t="str">
            <v>466305</v>
          </cell>
          <cell r="N7700">
            <v>5.0137999999999997E-3</v>
          </cell>
        </row>
        <row r="7701">
          <cell r="M7701" t="str">
            <v>466305</v>
          </cell>
          <cell r="N7701">
            <v>5.0137999999999997E-3</v>
          </cell>
        </row>
        <row r="7702">
          <cell r="M7702" t="str">
            <v>466405</v>
          </cell>
          <cell r="N7702">
            <v>5.0137999999999997E-3</v>
          </cell>
        </row>
        <row r="7703">
          <cell r="M7703" t="str">
            <v>466405</v>
          </cell>
          <cell r="N7703">
            <v>5.0137999999999997E-3</v>
          </cell>
        </row>
        <row r="7704">
          <cell r="M7704" t="str">
            <v>466505</v>
          </cell>
          <cell r="N7704">
            <v>5.0137999999999997E-3</v>
          </cell>
        </row>
        <row r="7705">
          <cell r="M7705" t="str">
            <v>466505</v>
          </cell>
          <cell r="N7705">
            <v>5.0137999999999997E-3</v>
          </cell>
        </row>
        <row r="7706">
          <cell r="M7706">
            <v>0</v>
          </cell>
          <cell r="N7706">
            <v>0</v>
          </cell>
        </row>
        <row r="7707">
          <cell r="M7707">
            <v>0</v>
          </cell>
          <cell r="N7707">
            <v>0</v>
          </cell>
        </row>
        <row r="7708">
          <cell r="M7708">
            <v>0</v>
          </cell>
          <cell r="N7708">
            <v>0</v>
          </cell>
        </row>
        <row r="7709">
          <cell r="M7709" t="str">
            <v>466605</v>
          </cell>
          <cell r="N7709">
            <v>5.0137999999999997E-3</v>
          </cell>
        </row>
        <row r="7710">
          <cell r="M7710" t="str">
            <v>466605</v>
          </cell>
          <cell r="N7710">
            <v>5.0137999999999997E-3</v>
          </cell>
        </row>
        <row r="7711">
          <cell r="M7711" t="str">
            <v>466705</v>
          </cell>
          <cell r="N7711">
            <v>5.0137999999999997E-3</v>
          </cell>
        </row>
        <row r="7712">
          <cell r="M7712" t="str">
            <v>466705</v>
          </cell>
          <cell r="N7712">
            <v>5.0137999999999997E-3</v>
          </cell>
        </row>
        <row r="7713">
          <cell r="M7713" t="str">
            <v>466805</v>
          </cell>
          <cell r="N7713">
            <v>5.0137999999999997E-3</v>
          </cell>
        </row>
        <row r="7714">
          <cell r="M7714" t="str">
            <v>466805</v>
          </cell>
          <cell r="N7714">
            <v>5.0137999999999997E-3</v>
          </cell>
        </row>
        <row r="7715">
          <cell r="M7715">
            <v>0</v>
          </cell>
          <cell r="N7715">
            <v>0</v>
          </cell>
        </row>
        <row r="7716">
          <cell r="M7716">
            <v>0</v>
          </cell>
          <cell r="N7716">
            <v>0</v>
          </cell>
        </row>
        <row r="7717">
          <cell r="M7717">
            <v>0</v>
          </cell>
          <cell r="N7717">
            <v>0</v>
          </cell>
        </row>
        <row r="7718">
          <cell r="M7718" t="str">
            <v>466905</v>
          </cell>
          <cell r="N7718">
            <v>5.0137999999999997E-3</v>
          </cell>
        </row>
        <row r="7719">
          <cell r="M7719" t="str">
            <v>466905</v>
          </cell>
          <cell r="N7719">
            <v>5.0137999999999997E-3</v>
          </cell>
        </row>
        <row r="7720">
          <cell r="M7720" t="str">
            <v>467005</v>
          </cell>
          <cell r="N7720">
            <v>5.0137999999999997E-3</v>
          </cell>
        </row>
        <row r="7721">
          <cell r="M7721" t="str">
            <v>467005</v>
          </cell>
          <cell r="N7721">
            <v>5.0137999999999997E-3</v>
          </cell>
        </row>
        <row r="7722">
          <cell r="M7722" t="str">
            <v>467105</v>
          </cell>
          <cell r="N7722">
            <v>5.0137999999999997E-3</v>
          </cell>
        </row>
        <row r="7723">
          <cell r="M7723" t="str">
            <v>467105</v>
          </cell>
          <cell r="N7723">
            <v>5.0137999999999997E-3</v>
          </cell>
        </row>
        <row r="7724">
          <cell r="M7724" t="str">
            <v>467205</v>
          </cell>
          <cell r="N7724">
            <v>5.0137999999999997E-3</v>
          </cell>
        </row>
        <row r="7725">
          <cell r="M7725" t="str">
            <v>467205</v>
          </cell>
          <cell r="N7725">
            <v>5.0137999999999997E-3</v>
          </cell>
        </row>
        <row r="7726">
          <cell r="M7726" t="str">
            <v>467305</v>
          </cell>
          <cell r="N7726">
            <v>5.0137999999999997E-3</v>
          </cell>
        </row>
        <row r="7727">
          <cell r="M7727" t="str">
            <v>467305</v>
          </cell>
          <cell r="N7727">
            <v>5.0137999999999997E-3</v>
          </cell>
        </row>
        <row r="7728">
          <cell r="M7728" t="str">
            <v>467405</v>
          </cell>
          <cell r="N7728">
            <v>5.0137999999999997E-3</v>
          </cell>
        </row>
        <row r="7729">
          <cell r="M7729" t="str">
            <v>467405</v>
          </cell>
          <cell r="N7729">
            <v>5.0137999999999997E-3</v>
          </cell>
        </row>
        <row r="7730">
          <cell r="M7730" t="str">
            <v>467505</v>
          </cell>
          <cell r="N7730">
            <v>5.0137999999999997E-3</v>
          </cell>
        </row>
        <row r="7731">
          <cell r="M7731" t="str">
            <v>467505</v>
          </cell>
          <cell r="N7731">
            <v>5.0137999999999997E-3</v>
          </cell>
        </row>
        <row r="7732">
          <cell r="M7732" t="str">
            <v>467605</v>
          </cell>
          <cell r="N7732">
            <v>5.0137999999999997E-3</v>
          </cell>
        </row>
        <row r="7733">
          <cell r="M7733" t="str">
            <v>467605</v>
          </cell>
          <cell r="N7733">
            <v>5.0137999999999997E-3</v>
          </cell>
        </row>
        <row r="7734">
          <cell r="M7734" t="str">
            <v>467705</v>
          </cell>
          <cell r="N7734">
            <v>5.0137999999999997E-3</v>
          </cell>
        </row>
        <row r="7735">
          <cell r="M7735" t="str">
            <v>467705</v>
          </cell>
          <cell r="N7735">
            <v>5.0137999999999997E-3</v>
          </cell>
        </row>
        <row r="7736">
          <cell r="M7736" t="str">
            <v>467805</v>
          </cell>
          <cell r="N7736">
            <v>5.0137999999999997E-3</v>
          </cell>
        </row>
        <row r="7737">
          <cell r="M7737" t="str">
            <v>467805</v>
          </cell>
          <cell r="N7737">
            <v>5.0137999999999997E-3</v>
          </cell>
        </row>
        <row r="7738">
          <cell r="M7738" t="str">
            <v>467905</v>
          </cell>
          <cell r="N7738">
            <v>5.0137999999999997E-3</v>
          </cell>
        </row>
        <row r="7739">
          <cell r="M7739" t="str">
            <v>467905</v>
          </cell>
          <cell r="N7739">
            <v>5.0137999999999997E-3</v>
          </cell>
        </row>
        <row r="7740">
          <cell r="M7740" t="str">
            <v>468005</v>
          </cell>
          <cell r="N7740">
            <v>5.0137999999999997E-3</v>
          </cell>
        </row>
        <row r="7741">
          <cell r="M7741" t="str">
            <v>468005</v>
          </cell>
          <cell r="N7741">
            <v>5.0137999999999997E-3</v>
          </cell>
        </row>
        <row r="7742">
          <cell r="M7742" t="str">
            <v>468105</v>
          </cell>
          <cell r="N7742">
            <v>5.0137999999999997E-3</v>
          </cell>
        </row>
        <row r="7743">
          <cell r="M7743" t="str">
            <v>468105</v>
          </cell>
          <cell r="N7743">
            <v>5.0137999999999997E-3</v>
          </cell>
        </row>
        <row r="7744">
          <cell r="M7744" t="str">
            <v>468205</v>
          </cell>
          <cell r="N7744">
            <v>5.0137999999999997E-3</v>
          </cell>
        </row>
        <row r="7745">
          <cell r="M7745" t="str">
            <v>468205</v>
          </cell>
          <cell r="N7745">
            <v>5.0137999999999997E-3</v>
          </cell>
        </row>
        <row r="7746">
          <cell r="M7746" t="str">
            <v>468305</v>
          </cell>
          <cell r="N7746">
            <v>5.0137999999999997E-3</v>
          </cell>
        </row>
        <row r="7747">
          <cell r="M7747" t="str">
            <v>468305</v>
          </cell>
          <cell r="N7747">
            <v>5.0137999999999997E-3</v>
          </cell>
        </row>
        <row r="7748">
          <cell r="M7748" t="str">
            <v>468405</v>
          </cell>
          <cell r="N7748">
            <v>5.0137999999999997E-3</v>
          </cell>
        </row>
        <row r="7749">
          <cell r="M7749" t="str">
            <v>468405</v>
          </cell>
          <cell r="N7749">
            <v>5.0137999999999997E-3</v>
          </cell>
        </row>
        <row r="7750">
          <cell r="M7750" t="str">
            <v>468505</v>
          </cell>
          <cell r="N7750">
            <v>5.0137999999999997E-3</v>
          </cell>
        </row>
        <row r="7751">
          <cell r="M7751" t="str">
            <v>468505</v>
          </cell>
          <cell r="N7751">
            <v>5.0137999999999997E-3</v>
          </cell>
        </row>
        <row r="7752">
          <cell r="M7752" t="str">
            <v>468605</v>
          </cell>
          <cell r="N7752">
            <v>5.0137999999999997E-3</v>
          </cell>
        </row>
        <row r="7753">
          <cell r="M7753" t="str">
            <v>468605</v>
          </cell>
          <cell r="N7753">
            <v>5.0137999999999997E-3</v>
          </cell>
        </row>
        <row r="7754">
          <cell r="M7754" t="str">
            <v>468605</v>
          </cell>
          <cell r="N7754">
            <v>5.0137999999999997E-3</v>
          </cell>
        </row>
        <row r="7755">
          <cell r="M7755" t="str">
            <v>468605</v>
          </cell>
          <cell r="N7755">
            <v>5.0137999999999997E-3</v>
          </cell>
        </row>
        <row r="7756">
          <cell r="M7756" t="str">
            <v>468705</v>
          </cell>
          <cell r="N7756">
            <v>5.0137999999999997E-3</v>
          </cell>
        </row>
        <row r="7757">
          <cell r="M7757" t="str">
            <v>468705</v>
          </cell>
          <cell r="N7757">
            <v>5.0137999999999997E-3</v>
          </cell>
        </row>
        <row r="7758">
          <cell r="M7758" t="str">
            <v>468805</v>
          </cell>
          <cell r="N7758">
            <v>5.0137999999999997E-3</v>
          </cell>
        </row>
        <row r="7759">
          <cell r="M7759" t="str">
            <v>468805</v>
          </cell>
          <cell r="N7759">
            <v>5.0137999999999997E-3</v>
          </cell>
        </row>
        <row r="7760">
          <cell r="M7760" t="str">
            <v>468905</v>
          </cell>
          <cell r="N7760">
            <v>5.0137999999999997E-3</v>
          </cell>
        </row>
        <row r="7761">
          <cell r="M7761" t="str">
            <v>468905</v>
          </cell>
          <cell r="N7761">
            <v>5.0137999999999997E-3</v>
          </cell>
        </row>
        <row r="7762">
          <cell r="M7762">
            <v>0</v>
          </cell>
          <cell r="N7762">
            <v>0</v>
          </cell>
        </row>
        <row r="7763">
          <cell r="M7763">
            <v>0</v>
          </cell>
          <cell r="N7763">
            <v>0</v>
          </cell>
        </row>
        <row r="7764">
          <cell r="M7764">
            <v>0</v>
          </cell>
          <cell r="N7764">
            <v>0</v>
          </cell>
        </row>
        <row r="7765">
          <cell r="M7765" t="str">
            <v>469005</v>
          </cell>
          <cell r="N7765">
            <v>5.0137999999999997E-3</v>
          </cell>
        </row>
        <row r="7766">
          <cell r="M7766" t="str">
            <v>469005</v>
          </cell>
          <cell r="N7766">
            <v>5.0137999999999997E-3</v>
          </cell>
        </row>
        <row r="7767">
          <cell r="M7767" t="str">
            <v>469105</v>
          </cell>
          <cell r="N7767">
            <v>5.0137999999999997E-3</v>
          </cell>
        </row>
        <row r="7768">
          <cell r="M7768" t="str">
            <v>469105</v>
          </cell>
          <cell r="N7768">
            <v>5.0137999999999997E-3</v>
          </cell>
        </row>
        <row r="7769">
          <cell r="M7769">
            <v>0</v>
          </cell>
          <cell r="N7769">
            <v>0</v>
          </cell>
        </row>
        <row r="7770">
          <cell r="M7770">
            <v>0</v>
          </cell>
          <cell r="N7770">
            <v>0</v>
          </cell>
        </row>
        <row r="7771">
          <cell r="M7771">
            <v>0</v>
          </cell>
          <cell r="N7771">
            <v>0</v>
          </cell>
        </row>
        <row r="7772">
          <cell r="M7772" t="str">
            <v>469205</v>
          </cell>
          <cell r="N7772">
            <v>5.0137999999999997E-3</v>
          </cell>
        </row>
        <row r="7773">
          <cell r="M7773" t="str">
            <v>469205</v>
          </cell>
          <cell r="N7773">
            <v>5.0137999999999997E-3</v>
          </cell>
        </row>
        <row r="7774">
          <cell r="M7774" t="str">
            <v>469305</v>
          </cell>
          <cell r="N7774">
            <v>5.0137999999999997E-3</v>
          </cell>
        </row>
        <row r="7775">
          <cell r="M7775" t="str">
            <v>469305</v>
          </cell>
          <cell r="N7775">
            <v>5.0137999999999997E-3</v>
          </cell>
        </row>
        <row r="7776">
          <cell r="M7776">
            <v>0</v>
          </cell>
          <cell r="N7776">
            <v>0</v>
          </cell>
        </row>
        <row r="7777">
          <cell r="M7777">
            <v>0</v>
          </cell>
          <cell r="N7777">
            <v>0</v>
          </cell>
        </row>
        <row r="7778">
          <cell r="M7778">
            <v>0</v>
          </cell>
          <cell r="N7778">
            <v>0</v>
          </cell>
        </row>
        <row r="7779">
          <cell r="M7779" t="str">
            <v>469405</v>
          </cell>
          <cell r="N7779">
            <v>5.0137999999999997E-3</v>
          </cell>
        </row>
        <row r="7780">
          <cell r="M7780" t="str">
            <v>469405</v>
          </cell>
          <cell r="N7780">
            <v>5.0137999999999997E-3</v>
          </cell>
        </row>
        <row r="7781">
          <cell r="M7781" t="str">
            <v>469505</v>
          </cell>
          <cell r="N7781">
            <v>5.0137999999999997E-3</v>
          </cell>
        </row>
        <row r="7782">
          <cell r="M7782" t="str">
            <v>469505</v>
          </cell>
          <cell r="N7782">
            <v>5.0137999999999997E-3</v>
          </cell>
        </row>
        <row r="7783">
          <cell r="M7783" t="str">
            <v>469605</v>
          </cell>
          <cell r="N7783">
            <v>5.0137999999999997E-3</v>
          </cell>
        </row>
        <row r="7784">
          <cell r="M7784" t="str">
            <v>469605</v>
          </cell>
          <cell r="N7784">
            <v>5.0137999999999997E-3</v>
          </cell>
        </row>
        <row r="7785">
          <cell r="M7785">
            <v>0</v>
          </cell>
          <cell r="N7785">
            <v>0</v>
          </cell>
        </row>
        <row r="7786">
          <cell r="M7786">
            <v>0</v>
          </cell>
          <cell r="N7786">
            <v>0</v>
          </cell>
        </row>
        <row r="7787">
          <cell r="M7787">
            <v>0</v>
          </cell>
          <cell r="N7787">
            <v>0</v>
          </cell>
        </row>
        <row r="7788">
          <cell r="M7788" t="str">
            <v>469705</v>
          </cell>
          <cell r="N7788">
            <v>5.0137999999999997E-3</v>
          </cell>
        </row>
        <row r="7789">
          <cell r="M7789" t="str">
            <v>469705</v>
          </cell>
          <cell r="N7789">
            <v>5.0137999999999997E-3</v>
          </cell>
        </row>
        <row r="7790">
          <cell r="M7790" t="str">
            <v>469805</v>
          </cell>
          <cell r="N7790">
            <v>5.0137999999999997E-3</v>
          </cell>
        </row>
        <row r="7791">
          <cell r="M7791" t="str">
            <v>469805</v>
          </cell>
          <cell r="N7791">
            <v>5.0137999999999997E-3</v>
          </cell>
        </row>
        <row r="7792">
          <cell r="M7792" t="str">
            <v>469905</v>
          </cell>
          <cell r="N7792">
            <v>5.0137999999999997E-3</v>
          </cell>
        </row>
        <row r="7793">
          <cell r="M7793" t="str">
            <v>469905</v>
          </cell>
          <cell r="N7793">
            <v>5.0137999999999997E-3</v>
          </cell>
        </row>
        <row r="7794">
          <cell r="M7794" t="str">
            <v>470005</v>
          </cell>
          <cell r="N7794">
            <v>5.0137999999999997E-3</v>
          </cell>
        </row>
        <row r="7795">
          <cell r="M7795" t="str">
            <v>470005</v>
          </cell>
          <cell r="N7795">
            <v>5.0137999999999997E-3</v>
          </cell>
        </row>
        <row r="7796">
          <cell r="M7796">
            <v>0</v>
          </cell>
          <cell r="N7796">
            <v>0</v>
          </cell>
        </row>
        <row r="7797">
          <cell r="M7797">
            <v>0</v>
          </cell>
          <cell r="N7797">
            <v>0</v>
          </cell>
        </row>
        <row r="7798">
          <cell r="M7798">
            <v>0</v>
          </cell>
          <cell r="N7798">
            <v>0</v>
          </cell>
        </row>
        <row r="7799">
          <cell r="M7799" t="str">
            <v>470105</v>
          </cell>
          <cell r="N7799">
            <v>5.0137999999999997E-3</v>
          </cell>
        </row>
        <row r="7800">
          <cell r="M7800" t="str">
            <v>470105</v>
          </cell>
          <cell r="N7800">
            <v>5.0137999999999997E-3</v>
          </cell>
        </row>
        <row r="7801">
          <cell r="M7801">
            <v>0</v>
          </cell>
          <cell r="N7801">
            <v>0</v>
          </cell>
        </row>
        <row r="7802">
          <cell r="M7802">
            <v>0</v>
          </cell>
          <cell r="N7802">
            <v>0</v>
          </cell>
        </row>
        <row r="7803">
          <cell r="M7803">
            <v>0</v>
          </cell>
          <cell r="N7803">
            <v>0</v>
          </cell>
        </row>
        <row r="7804">
          <cell r="M7804" t="str">
            <v>470205</v>
          </cell>
          <cell r="N7804">
            <v>5.0137999999999997E-3</v>
          </cell>
        </row>
        <row r="7805">
          <cell r="M7805" t="str">
            <v>470205</v>
          </cell>
          <cell r="N7805">
            <v>5.0137999999999997E-3</v>
          </cell>
        </row>
        <row r="7806">
          <cell r="M7806">
            <v>0</v>
          </cell>
          <cell r="N7806">
            <v>0</v>
          </cell>
        </row>
        <row r="7807">
          <cell r="M7807">
            <v>0</v>
          </cell>
          <cell r="N7807">
            <v>0</v>
          </cell>
        </row>
        <row r="7808">
          <cell r="M7808">
            <v>0</v>
          </cell>
          <cell r="N7808">
            <v>0</v>
          </cell>
        </row>
        <row r="7809">
          <cell r="M7809" t="str">
            <v>470305</v>
          </cell>
          <cell r="N7809">
            <v>5.0137999999999997E-3</v>
          </cell>
        </row>
        <row r="7810">
          <cell r="M7810" t="str">
            <v>470305</v>
          </cell>
          <cell r="N7810">
            <v>5.0137999999999997E-3</v>
          </cell>
        </row>
        <row r="7811">
          <cell r="M7811">
            <v>0</v>
          </cell>
          <cell r="N7811">
            <v>0</v>
          </cell>
        </row>
        <row r="7812">
          <cell r="M7812">
            <v>0</v>
          </cell>
          <cell r="N7812">
            <v>0</v>
          </cell>
        </row>
        <row r="7813">
          <cell r="M7813">
            <v>0</v>
          </cell>
          <cell r="N7813">
            <v>0</v>
          </cell>
        </row>
        <row r="7814">
          <cell r="M7814" t="str">
            <v>470405</v>
          </cell>
          <cell r="N7814">
            <v>5.0137999999999997E-3</v>
          </cell>
        </row>
        <row r="7815">
          <cell r="M7815" t="str">
            <v>470405</v>
          </cell>
          <cell r="N7815">
            <v>5.0137999999999997E-3</v>
          </cell>
        </row>
        <row r="7816">
          <cell r="M7816">
            <v>0</v>
          </cell>
          <cell r="N7816">
            <v>0</v>
          </cell>
        </row>
        <row r="7817">
          <cell r="M7817">
            <v>0</v>
          </cell>
          <cell r="N7817">
            <v>0</v>
          </cell>
        </row>
        <row r="7818">
          <cell r="M7818">
            <v>0</v>
          </cell>
          <cell r="N7818">
            <v>0</v>
          </cell>
        </row>
        <row r="7819">
          <cell r="M7819" t="str">
            <v>470505</v>
          </cell>
          <cell r="N7819">
            <v>5.0137999999999997E-3</v>
          </cell>
        </row>
        <row r="7820">
          <cell r="M7820" t="str">
            <v>470505</v>
          </cell>
          <cell r="N7820">
            <v>5.0137999999999997E-3</v>
          </cell>
        </row>
        <row r="7821">
          <cell r="M7821">
            <v>0</v>
          </cell>
          <cell r="N7821">
            <v>0</v>
          </cell>
        </row>
        <row r="7822">
          <cell r="M7822">
            <v>0</v>
          </cell>
          <cell r="N7822">
            <v>0</v>
          </cell>
        </row>
        <row r="7823">
          <cell r="M7823">
            <v>0</v>
          </cell>
          <cell r="N7823">
            <v>0</v>
          </cell>
        </row>
        <row r="7824">
          <cell r="M7824" t="str">
            <v>470705</v>
          </cell>
          <cell r="N7824">
            <v>5.0137999999999997E-3</v>
          </cell>
        </row>
        <row r="7825">
          <cell r="M7825" t="str">
            <v>470705</v>
          </cell>
          <cell r="N7825">
            <v>5.0137999999999997E-3</v>
          </cell>
        </row>
        <row r="7826">
          <cell r="M7826" t="str">
            <v>470805</v>
          </cell>
          <cell r="N7826">
            <v>5.0137999999999997E-3</v>
          </cell>
        </row>
        <row r="7827">
          <cell r="M7827" t="str">
            <v>470805</v>
          </cell>
          <cell r="N7827">
            <v>5.0137999999999997E-3</v>
          </cell>
        </row>
        <row r="7828">
          <cell r="M7828" t="str">
            <v>470905</v>
          </cell>
          <cell r="N7828">
            <v>5.0137999999999997E-3</v>
          </cell>
        </row>
        <row r="7829">
          <cell r="M7829" t="str">
            <v>470905</v>
          </cell>
          <cell r="N7829">
            <v>5.0137999999999997E-3</v>
          </cell>
        </row>
        <row r="7830">
          <cell r="M7830" t="str">
            <v>471005</v>
          </cell>
          <cell r="N7830">
            <v>5.0137999999999997E-3</v>
          </cell>
        </row>
        <row r="7831">
          <cell r="M7831" t="str">
            <v>471005</v>
          </cell>
          <cell r="N7831">
            <v>5.0137999999999997E-3</v>
          </cell>
        </row>
        <row r="7832">
          <cell r="M7832" t="str">
            <v>471105</v>
          </cell>
          <cell r="N7832">
            <v>5.0137999999999997E-3</v>
          </cell>
        </row>
        <row r="7833">
          <cell r="M7833" t="str">
            <v>471105</v>
          </cell>
          <cell r="N7833">
            <v>5.0137999999999997E-3</v>
          </cell>
        </row>
        <row r="7834">
          <cell r="M7834" t="str">
            <v>471205</v>
          </cell>
          <cell r="N7834">
            <v>5.0137999999999997E-3</v>
          </cell>
        </row>
        <row r="7835">
          <cell r="M7835" t="str">
            <v>471205</v>
          </cell>
          <cell r="N7835">
            <v>5.0137999999999997E-3</v>
          </cell>
        </row>
        <row r="7836">
          <cell r="M7836" t="str">
            <v>471305</v>
          </cell>
          <cell r="N7836">
            <v>5.0137999999999997E-3</v>
          </cell>
        </row>
        <row r="7837">
          <cell r="M7837" t="str">
            <v>471305</v>
          </cell>
          <cell r="N7837">
            <v>5.0137999999999997E-3</v>
          </cell>
        </row>
        <row r="7838">
          <cell r="M7838" t="str">
            <v>471405</v>
          </cell>
          <cell r="N7838">
            <v>0.12396649999999999</v>
          </cell>
        </row>
        <row r="7839">
          <cell r="M7839" t="str">
            <v>471405</v>
          </cell>
          <cell r="N7839">
            <v>0.12396649999999999</v>
          </cell>
        </row>
        <row r="7840">
          <cell r="M7840" t="str">
            <v>471605</v>
          </cell>
          <cell r="N7840">
            <v>5.0137999999999997E-3</v>
          </cell>
        </row>
        <row r="7841">
          <cell r="M7841" t="str">
            <v>471605</v>
          </cell>
          <cell r="N7841">
            <v>5.0137999999999997E-3</v>
          </cell>
        </row>
        <row r="7842">
          <cell r="M7842">
            <v>0</v>
          </cell>
          <cell r="N7842">
            <v>0</v>
          </cell>
        </row>
        <row r="7843">
          <cell r="M7843">
            <v>0</v>
          </cell>
          <cell r="N7843">
            <v>0</v>
          </cell>
        </row>
        <row r="7844">
          <cell r="M7844">
            <v>0</v>
          </cell>
          <cell r="N7844">
            <v>0</v>
          </cell>
        </row>
        <row r="7845">
          <cell r="M7845" t="str">
            <v>471641</v>
          </cell>
          <cell r="N7845">
            <v>5.0137999999999997E-3</v>
          </cell>
        </row>
        <row r="7846">
          <cell r="M7846" t="str">
            <v>471705</v>
          </cell>
          <cell r="N7846">
            <v>5.0137999999999997E-3</v>
          </cell>
        </row>
        <row r="7847">
          <cell r="M7847" t="str">
            <v>471705</v>
          </cell>
          <cell r="N7847">
            <v>5.0137999999999997E-3</v>
          </cell>
        </row>
        <row r="7848">
          <cell r="M7848">
            <v>0</v>
          </cell>
          <cell r="N7848">
            <v>0</v>
          </cell>
        </row>
        <row r="7849">
          <cell r="M7849">
            <v>0</v>
          </cell>
          <cell r="N7849">
            <v>0</v>
          </cell>
        </row>
        <row r="7850">
          <cell r="M7850">
            <v>0</v>
          </cell>
          <cell r="N7850">
            <v>0</v>
          </cell>
        </row>
        <row r="7851">
          <cell r="M7851" t="str">
            <v>471805</v>
          </cell>
          <cell r="N7851">
            <v>5.0137999999999997E-3</v>
          </cell>
        </row>
        <row r="7852">
          <cell r="M7852" t="str">
            <v>471805</v>
          </cell>
          <cell r="N7852">
            <v>5.0137999999999997E-3</v>
          </cell>
        </row>
        <row r="7853">
          <cell r="M7853" t="str">
            <v>471905</v>
          </cell>
          <cell r="N7853">
            <v>5.0137999999999997E-3</v>
          </cell>
        </row>
        <row r="7854">
          <cell r="M7854" t="str">
            <v>471905</v>
          </cell>
          <cell r="N7854">
            <v>5.0137999999999997E-3</v>
          </cell>
        </row>
        <row r="7855">
          <cell r="M7855">
            <v>0</v>
          </cell>
          <cell r="N7855">
            <v>0</v>
          </cell>
        </row>
        <row r="7856">
          <cell r="M7856">
            <v>0</v>
          </cell>
          <cell r="N7856">
            <v>0</v>
          </cell>
        </row>
        <row r="7857">
          <cell r="M7857">
            <v>0</v>
          </cell>
          <cell r="N7857">
            <v>0</v>
          </cell>
        </row>
        <row r="7858">
          <cell r="M7858">
            <v>0</v>
          </cell>
          <cell r="N7858">
            <v>0</v>
          </cell>
        </row>
        <row r="7859">
          <cell r="M7859">
            <v>0</v>
          </cell>
          <cell r="N7859">
            <v>0</v>
          </cell>
        </row>
        <row r="7860">
          <cell r="M7860" t="str">
            <v>472003</v>
          </cell>
          <cell r="N7860">
            <v>1</v>
          </cell>
        </row>
        <row r="7861">
          <cell r="M7861">
            <v>0</v>
          </cell>
          <cell r="N7861">
            <v>0</v>
          </cell>
        </row>
        <row r="7862">
          <cell r="M7862">
            <v>0</v>
          </cell>
          <cell r="N7862">
            <v>0</v>
          </cell>
        </row>
        <row r="7863">
          <cell r="M7863">
            <v>0</v>
          </cell>
          <cell r="N7863">
            <v>0</v>
          </cell>
        </row>
        <row r="7864">
          <cell r="M7864">
            <v>0</v>
          </cell>
          <cell r="N7864">
            <v>0</v>
          </cell>
        </row>
        <row r="7865">
          <cell r="M7865" t="str">
            <v>472003</v>
          </cell>
          <cell r="N7865">
            <v>1</v>
          </cell>
        </row>
        <row r="7866">
          <cell r="M7866">
            <v>0</v>
          </cell>
          <cell r="N7866">
            <v>0</v>
          </cell>
        </row>
        <row r="7867">
          <cell r="M7867">
            <v>0</v>
          </cell>
          <cell r="N7867">
            <v>0</v>
          </cell>
        </row>
        <row r="7868">
          <cell r="M7868" t="str">
            <v>472136</v>
          </cell>
          <cell r="N7868">
            <v>5.9683999999999996E-3</v>
          </cell>
        </row>
        <row r="7869">
          <cell r="M7869">
            <v>0</v>
          </cell>
          <cell r="N7869">
            <v>0</v>
          </cell>
        </row>
        <row r="7870">
          <cell r="M7870">
            <v>0</v>
          </cell>
          <cell r="N7870">
            <v>0</v>
          </cell>
        </row>
        <row r="7871">
          <cell r="M7871">
            <v>0</v>
          </cell>
          <cell r="N7871">
            <v>0</v>
          </cell>
        </row>
        <row r="7872">
          <cell r="M7872">
            <v>0</v>
          </cell>
          <cell r="N7872">
            <v>0</v>
          </cell>
        </row>
        <row r="7873">
          <cell r="M7873">
            <v>0</v>
          </cell>
          <cell r="N7873">
            <v>0</v>
          </cell>
        </row>
        <row r="7874">
          <cell r="M7874" t="str">
            <v>472236</v>
          </cell>
          <cell r="N7874">
            <v>5.9683999999999996E-3</v>
          </cell>
        </row>
        <row r="7875">
          <cell r="M7875">
            <v>0</v>
          </cell>
          <cell r="N7875">
            <v>0</v>
          </cell>
        </row>
        <row r="7876">
          <cell r="M7876">
            <v>0</v>
          </cell>
          <cell r="N7876">
            <v>0</v>
          </cell>
        </row>
        <row r="7877">
          <cell r="M7877">
            <v>0</v>
          </cell>
          <cell r="N7877">
            <v>0</v>
          </cell>
        </row>
        <row r="7878">
          <cell r="M7878" t="str">
            <v>472301</v>
          </cell>
          <cell r="N7878">
            <v>0.49419999999999997</v>
          </cell>
        </row>
        <row r="7879">
          <cell r="M7879" t="str">
            <v>472301</v>
          </cell>
          <cell r="N7879">
            <v>0.49419999999999997</v>
          </cell>
        </row>
        <row r="7880">
          <cell r="M7880" t="str">
            <v>472301</v>
          </cell>
          <cell r="N7880">
            <v>0.49419999999999997</v>
          </cell>
        </row>
        <row r="7881">
          <cell r="M7881" t="str">
            <v>472301</v>
          </cell>
          <cell r="N7881">
            <v>0.49419999999999997</v>
          </cell>
        </row>
        <row r="7882">
          <cell r="M7882" t="str">
            <v>472301</v>
          </cell>
          <cell r="N7882">
            <v>0.49419999999999997</v>
          </cell>
        </row>
        <row r="7883">
          <cell r="M7883" t="str">
            <v>472301</v>
          </cell>
          <cell r="N7883">
            <v>0.49419999999999997</v>
          </cell>
        </row>
        <row r="7884">
          <cell r="M7884" t="str">
            <v>472307</v>
          </cell>
          <cell r="N7884">
            <v>0.49419999999999997</v>
          </cell>
        </row>
        <row r="7885">
          <cell r="M7885" t="str">
            <v>472307</v>
          </cell>
          <cell r="N7885">
            <v>0.49419999999999997</v>
          </cell>
        </row>
        <row r="7886">
          <cell r="M7886" t="str">
            <v>472307</v>
          </cell>
          <cell r="N7886">
            <v>0.49419999999999997</v>
          </cell>
        </row>
        <row r="7887">
          <cell r="M7887" t="str">
            <v>472307</v>
          </cell>
          <cell r="N7887">
            <v>0.49419999999999997</v>
          </cell>
        </row>
        <row r="7888">
          <cell r="M7888" t="str">
            <v>472307</v>
          </cell>
          <cell r="N7888">
            <v>0.49419999999999997</v>
          </cell>
        </row>
        <row r="7889">
          <cell r="M7889" t="str">
            <v>472307</v>
          </cell>
          <cell r="N7889">
            <v>0.49419999999999997</v>
          </cell>
        </row>
        <row r="7890">
          <cell r="M7890">
            <v>0</v>
          </cell>
          <cell r="N7890">
            <v>0</v>
          </cell>
        </row>
        <row r="7891">
          <cell r="M7891" t="str">
            <v>472339</v>
          </cell>
          <cell r="N7891">
            <v>0.49419999999999997</v>
          </cell>
        </row>
        <row r="7892">
          <cell r="M7892" t="str">
            <v>472339</v>
          </cell>
          <cell r="N7892">
            <v>0.49419999999999997</v>
          </cell>
        </row>
        <row r="7893">
          <cell r="M7893" t="str">
            <v>472339</v>
          </cell>
          <cell r="N7893">
            <v>0.49419999999999997</v>
          </cell>
        </row>
        <row r="7894">
          <cell r="M7894" t="str">
            <v>472339</v>
          </cell>
          <cell r="N7894">
            <v>0.49419999999999997</v>
          </cell>
        </row>
        <row r="7895">
          <cell r="M7895" t="str">
            <v>472401</v>
          </cell>
          <cell r="N7895">
            <v>0.49419999999999997</v>
          </cell>
        </row>
        <row r="7896">
          <cell r="M7896" t="str">
            <v>472401</v>
          </cell>
          <cell r="N7896">
            <v>0.49419999999999997</v>
          </cell>
        </row>
        <row r="7897">
          <cell r="M7897" t="str">
            <v>472401</v>
          </cell>
          <cell r="N7897">
            <v>0.49419999999999997</v>
          </cell>
        </row>
        <row r="7898">
          <cell r="M7898" t="str">
            <v>472401</v>
          </cell>
          <cell r="N7898">
            <v>0.49419999999999997</v>
          </cell>
        </row>
        <row r="7899">
          <cell r="M7899" t="str">
            <v>472401</v>
          </cell>
          <cell r="N7899">
            <v>0.49419999999999997</v>
          </cell>
        </row>
        <row r="7900">
          <cell r="M7900" t="str">
            <v>472401</v>
          </cell>
          <cell r="N7900">
            <v>0.49419999999999997</v>
          </cell>
        </row>
        <row r="7901">
          <cell r="M7901" t="str">
            <v>472407</v>
          </cell>
          <cell r="N7901">
            <v>0.49419999999999997</v>
          </cell>
        </row>
        <row r="7902">
          <cell r="M7902" t="str">
            <v>472407</v>
          </cell>
          <cell r="N7902">
            <v>0.49419999999999997</v>
          </cell>
        </row>
        <row r="7903">
          <cell r="M7903" t="str">
            <v>472407</v>
          </cell>
          <cell r="N7903">
            <v>0.49419999999999997</v>
          </cell>
        </row>
        <row r="7904">
          <cell r="M7904" t="str">
            <v>472407</v>
          </cell>
          <cell r="N7904">
            <v>0.49419999999999997</v>
          </cell>
        </row>
        <row r="7905">
          <cell r="M7905" t="str">
            <v>472407</v>
          </cell>
          <cell r="N7905">
            <v>0.49419999999999997</v>
          </cell>
        </row>
        <row r="7906">
          <cell r="M7906" t="str">
            <v>472407</v>
          </cell>
          <cell r="N7906">
            <v>0.49419999999999997</v>
          </cell>
        </row>
        <row r="7907">
          <cell r="M7907" t="str">
            <v>472439</v>
          </cell>
          <cell r="N7907">
            <v>0.49419999999999997</v>
          </cell>
        </row>
        <row r="7908">
          <cell r="M7908" t="str">
            <v>472439</v>
          </cell>
          <cell r="N7908">
            <v>1</v>
          </cell>
        </row>
        <row r="7909">
          <cell r="M7909" t="str">
            <v>472439</v>
          </cell>
          <cell r="N7909">
            <v>0.49419999999999997</v>
          </cell>
        </row>
        <row r="7910">
          <cell r="M7910" t="str">
            <v>472439</v>
          </cell>
          <cell r="N7910">
            <v>1</v>
          </cell>
        </row>
        <row r="7911">
          <cell r="M7911" t="str">
            <v>472439</v>
          </cell>
          <cell r="N7911">
            <v>0.49419999999999997</v>
          </cell>
        </row>
        <row r="7912">
          <cell r="M7912" t="str">
            <v>472439</v>
          </cell>
          <cell r="N7912">
            <v>0.49419999999999997</v>
          </cell>
        </row>
        <row r="7913">
          <cell r="M7913" t="str">
            <v>472501</v>
          </cell>
          <cell r="N7913">
            <v>0.49419999999999997</v>
          </cell>
        </row>
        <row r="7914">
          <cell r="M7914" t="str">
            <v>472501</v>
          </cell>
          <cell r="N7914">
            <v>0.49419999999999997</v>
          </cell>
        </row>
        <row r="7915">
          <cell r="M7915" t="str">
            <v>472501</v>
          </cell>
          <cell r="N7915">
            <v>0.49419999999999997</v>
          </cell>
        </row>
        <row r="7916">
          <cell r="M7916" t="str">
            <v>472501</v>
          </cell>
          <cell r="N7916">
            <v>0.49419999999999997</v>
          </cell>
        </row>
        <row r="7917">
          <cell r="M7917" t="str">
            <v>472501</v>
          </cell>
          <cell r="N7917">
            <v>0.49419999999999997</v>
          </cell>
        </row>
        <row r="7918">
          <cell r="M7918" t="str">
            <v>472501</v>
          </cell>
          <cell r="N7918">
            <v>0.49419999999999997</v>
          </cell>
        </row>
        <row r="7919">
          <cell r="M7919" t="str">
            <v>472507</v>
          </cell>
          <cell r="N7919">
            <v>0.49419999999999997</v>
          </cell>
        </row>
        <row r="7920">
          <cell r="M7920" t="str">
            <v>472507</v>
          </cell>
          <cell r="N7920">
            <v>0.49419999999999997</v>
          </cell>
        </row>
        <row r="7921">
          <cell r="M7921" t="str">
            <v>472507</v>
          </cell>
          <cell r="N7921">
            <v>0.49419999999999997</v>
          </cell>
        </row>
        <row r="7922">
          <cell r="M7922" t="str">
            <v>472507</v>
          </cell>
          <cell r="N7922">
            <v>0.49419999999999997</v>
          </cell>
        </row>
        <row r="7923">
          <cell r="M7923" t="str">
            <v>472507</v>
          </cell>
          <cell r="N7923">
            <v>0.49419999999999997</v>
          </cell>
        </row>
        <row r="7924">
          <cell r="M7924" t="str">
            <v>472507</v>
          </cell>
          <cell r="N7924">
            <v>0.49419999999999997</v>
          </cell>
        </row>
        <row r="7925">
          <cell r="M7925">
            <v>0</v>
          </cell>
          <cell r="N7925">
            <v>0</v>
          </cell>
        </row>
        <row r="7926">
          <cell r="M7926" t="str">
            <v>472539</v>
          </cell>
          <cell r="N7926">
            <v>0.49419999999999997</v>
          </cell>
        </row>
        <row r="7927">
          <cell r="M7927" t="str">
            <v>472539</v>
          </cell>
          <cell r="N7927">
            <v>0.49419999999999997</v>
          </cell>
        </row>
        <row r="7928">
          <cell r="M7928" t="str">
            <v>472539</v>
          </cell>
          <cell r="N7928">
            <v>0.49419999999999997</v>
          </cell>
        </row>
        <row r="7929">
          <cell r="M7929" t="str">
            <v>472539</v>
          </cell>
          <cell r="N7929">
            <v>0.49419999999999997</v>
          </cell>
        </row>
        <row r="7930">
          <cell r="M7930" t="str">
            <v>472601</v>
          </cell>
          <cell r="N7930">
            <v>0.49419999999999997</v>
          </cell>
        </row>
        <row r="7931">
          <cell r="M7931" t="str">
            <v>472601</v>
          </cell>
          <cell r="N7931">
            <v>0.49419999999999997</v>
          </cell>
        </row>
        <row r="7932">
          <cell r="M7932" t="str">
            <v>472601</v>
          </cell>
          <cell r="N7932">
            <v>0.49419999999999997</v>
          </cell>
        </row>
        <row r="7933">
          <cell r="M7933" t="str">
            <v>472601</v>
          </cell>
          <cell r="N7933">
            <v>0.49419999999999997</v>
          </cell>
        </row>
        <row r="7934">
          <cell r="M7934" t="str">
            <v>472601</v>
          </cell>
          <cell r="N7934">
            <v>0.49419999999999997</v>
          </cell>
        </row>
        <row r="7935">
          <cell r="M7935" t="str">
            <v>472601</v>
          </cell>
          <cell r="N7935">
            <v>0.49419999999999997</v>
          </cell>
        </row>
        <row r="7936">
          <cell r="M7936" t="str">
            <v>472607</v>
          </cell>
          <cell r="N7936">
            <v>0.49419999999999997</v>
          </cell>
        </row>
        <row r="7937">
          <cell r="M7937" t="str">
            <v>472607</v>
          </cell>
          <cell r="N7937">
            <v>0.49419999999999997</v>
          </cell>
        </row>
        <row r="7938">
          <cell r="M7938" t="str">
            <v>472607</v>
          </cell>
          <cell r="N7938">
            <v>0.49419999999999997</v>
          </cell>
        </row>
        <row r="7939">
          <cell r="M7939" t="str">
            <v>472607</v>
          </cell>
          <cell r="N7939">
            <v>0.49419999999999997</v>
          </cell>
        </row>
        <row r="7940">
          <cell r="M7940" t="str">
            <v>472607</v>
          </cell>
          <cell r="N7940">
            <v>0.49419999999999997</v>
          </cell>
        </row>
        <row r="7941">
          <cell r="M7941" t="str">
            <v>472607</v>
          </cell>
          <cell r="N7941">
            <v>0.49419999999999997</v>
          </cell>
        </row>
        <row r="7942">
          <cell r="M7942">
            <v>0</v>
          </cell>
          <cell r="N7942">
            <v>0</v>
          </cell>
        </row>
        <row r="7943">
          <cell r="M7943" t="str">
            <v>472639</v>
          </cell>
          <cell r="N7943">
            <v>0.49419999999999997</v>
          </cell>
        </row>
        <row r="7944">
          <cell r="M7944" t="str">
            <v>472639</v>
          </cell>
          <cell r="N7944">
            <v>0.49419999999999997</v>
          </cell>
        </row>
        <row r="7945">
          <cell r="M7945" t="str">
            <v>472639</v>
          </cell>
          <cell r="N7945">
            <v>0.49419999999999997</v>
          </cell>
        </row>
        <row r="7946">
          <cell r="M7946" t="str">
            <v>472639</v>
          </cell>
          <cell r="N7946">
            <v>0.49419999999999997</v>
          </cell>
        </row>
        <row r="7947">
          <cell r="M7947" t="str">
            <v>472701</v>
          </cell>
          <cell r="N7947">
            <v>0.49419999999999997</v>
          </cell>
        </row>
        <row r="7948">
          <cell r="M7948" t="str">
            <v>472701</v>
          </cell>
          <cell r="N7948">
            <v>0.49419999999999997</v>
          </cell>
        </row>
        <row r="7949">
          <cell r="M7949" t="str">
            <v>472701</v>
          </cell>
          <cell r="N7949">
            <v>0.49419999999999997</v>
          </cell>
        </row>
        <row r="7950">
          <cell r="M7950" t="str">
            <v>472701</v>
          </cell>
          <cell r="N7950">
            <v>0.49419999999999997</v>
          </cell>
        </row>
        <row r="7951">
          <cell r="M7951" t="str">
            <v>472701</v>
          </cell>
          <cell r="N7951">
            <v>0.49419999999999997</v>
          </cell>
        </row>
        <row r="7952">
          <cell r="M7952" t="str">
            <v>472701</v>
          </cell>
          <cell r="N7952">
            <v>0.49419999999999997</v>
          </cell>
        </row>
        <row r="7953">
          <cell r="M7953" t="str">
            <v>472707</v>
          </cell>
          <cell r="N7953">
            <v>0.49419999999999997</v>
          </cell>
        </row>
        <row r="7954">
          <cell r="M7954" t="str">
            <v>472707</v>
          </cell>
          <cell r="N7954">
            <v>0.49419999999999997</v>
          </cell>
        </row>
        <row r="7955">
          <cell r="M7955" t="str">
            <v>472707</v>
          </cell>
          <cell r="N7955">
            <v>0.49419999999999997</v>
          </cell>
        </row>
        <row r="7956">
          <cell r="M7956" t="str">
            <v>472707</v>
          </cell>
          <cell r="N7956">
            <v>0.49419999999999997</v>
          </cell>
        </row>
        <row r="7957">
          <cell r="M7957" t="str">
            <v>472707</v>
          </cell>
          <cell r="N7957">
            <v>0.49419999999999997</v>
          </cell>
        </row>
        <row r="7958">
          <cell r="M7958" t="str">
            <v>472707</v>
          </cell>
          <cell r="N7958">
            <v>0.49419999999999997</v>
          </cell>
        </row>
        <row r="7959">
          <cell r="M7959">
            <v>0</v>
          </cell>
          <cell r="N7959">
            <v>0</v>
          </cell>
        </row>
        <row r="7960">
          <cell r="M7960" t="str">
            <v>472739</v>
          </cell>
          <cell r="N7960">
            <v>0.49419999999999997</v>
          </cell>
        </row>
        <row r="7961">
          <cell r="M7961" t="str">
            <v>472739</v>
          </cell>
          <cell r="N7961">
            <v>0.49419999999999997</v>
          </cell>
        </row>
        <row r="7962">
          <cell r="M7962" t="str">
            <v>472739</v>
          </cell>
          <cell r="N7962">
            <v>0.49419999999999997</v>
          </cell>
        </row>
        <row r="7963">
          <cell r="M7963" t="str">
            <v>472739</v>
          </cell>
          <cell r="N7963">
            <v>0.49419999999999997</v>
          </cell>
        </row>
        <row r="7964">
          <cell r="M7964" t="str">
            <v>472801</v>
          </cell>
          <cell r="N7964">
            <v>0.49419999999999997</v>
          </cell>
        </row>
        <row r="7965">
          <cell r="M7965" t="str">
            <v>472801</v>
          </cell>
          <cell r="N7965">
            <v>0.49419999999999997</v>
          </cell>
        </row>
        <row r="7966">
          <cell r="M7966" t="str">
            <v>472801</v>
          </cell>
          <cell r="N7966">
            <v>0.49419999999999997</v>
          </cell>
        </row>
        <row r="7967">
          <cell r="M7967" t="str">
            <v>472801</v>
          </cell>
          <cell r="N7967">
            <v>0.49419999999999997</v>
          </cell>
        </row>
        <row r="7968">
          <cell r="M7968" t="str">
            <v>472801</v>
          </cell>
          <cell r="N7968">
            <v>0.49419999999999997</v>
          </cell>
        </row>
        <row r="7969">
          <cell r="M7969" t="str">
            <v>472801</v>
          </cell>
          <cell r="N7969">
            <v>0.49419999999999997</v>
          </cell>
        </row>
        <row r="7970">
          <cell r="M7970" t="str">
            <v>472807</v>
          </cell>
          <cell r="N7970">
            <v>0.49419999999999997</v>
          </cell>
        </row>
        <row r="7971">
          <cell r="M7971" t="str">
            <v>472807</v>
          </cell>
          <cell r="N7971">
            <v>0.49419999999999997</v>
          </cell>
        </row>
        <row r="7972">
          <cell r="M7972" t="str">
            <v>472807</v>
          </cell>
          <cell r="N7972">
            <v>0.49419999999999997</v>
          </cell>
        </row>
        <row r="7973">
          <cell r="M7973" t="str">
            <v>472807</v>
          </cell>
          <cell r="N7973">
            <v>0.49419999999999997</v>
          </cell>
        </row>
        <row r="7974">
          <cell r="M7974" t="str">
            <v>472807</v>
          </cell>
          <cell r="N7974">
            <v>0.49419999999999997</v>
          </cell>
        </row>
        <row r="7975">
          <cell r="M7975" t="str">
            <v>472807</v>
          </cell>
          <cell r="N7975">
            <v>0.49419999999999997</v>
          </cell>
        </row>
        <row r="7976">
          <cell r="M7976">
            <v>0</v>
          </cell>
          <cell r="N7976">
            <v>0</v>
          </cell>
        </row>
        <row r="7977">
          <cell r="M7977" t="str">
            <v>472839</v>
          </cell>
          <cell r="N7977">
            <v>0.49419999999999997</v>
          </cell>
        </row>
        <row r="7978">
          <cell r="M7978" t="str">
            <v>472839</v>
          </cell>
          <cell r="N7978">
            <v>0.49419999999999997</v>
          </cell>
        </row>
        <row r="7979">
          <cell r="M7979" t="str">
            <v>472839</v>
          </cell>
          <cell r="N7979">
            <v>0.49419999999999997</v>
          </cell>
        </row>
        <row r="7980">
          <cell r="M7980" t="str">
            <v>472839</v>
          </cell>
          <cell r="N7980">
            <v>0.49419999999999997</v>
          </cell>
        </row>
        <row r="7981">
          <cell r="M7981" t="str">
            <v>472901</v>
          </cell>
          <cell r="N7981">
            <v>0.49419999999999997</v>
          </cell>
        </row>
        <row r="7982">
          <cell r="M7982" t="str">
            <v>472901</v>
          </cell>
          <cell r="N7982">
            <v>0.49419999999999997</v>
          </cell>
        </row>
        <row r="7983">
          <cell r="M7983" t="str">
            <v>472901</v>
          </cell>
          <cell r="N7983">
            <v>0.49419999999999997</v>
          </cell>
        </row>
        <row r="7984">
          <cell r="M7984" t="str">
            <v>472901</v>
          </cell>
          <cell r="N7984">
            <v>0.49419999999999997</v>
          </cell>
        </row>
        <row r="7985">
          <cell r="M7985" t="str">
            <v>472901</v>
          </cell>
          <cell r="N7985">
            <v>0.49419999999999997</v>
          </cell>
        </row>
        <row r="7986">
          <cell r="M7986" t="str">
            <v>472901</v>
          </cell>
          <cell r="N7986">
            <v>0.49419999999999997</v>
          </cell>
        </row>
        <row r="7987">
          <cell r="M7987" t="str">
            <v>472907</v>
          </cell>
          <cell r="N7987">
            <v>0.49419999999999997</v>
          </cell>
        </row>
        <row r="7988">
          <cell r="M7988" t="str">
            <v>472907</v>
          </cell>
          <cell r="N7988">
            <v>0.49419999999999997</v>
          </cell>
        </row>
        <row r="7989">
          <cell r="M7989" t="str">
            <v>472907</v>
          </cell>
          <cell r="N7989">
            <v>0.49419999999999997</v>
          </cell>
        </row>
        <row r="7990">
          <cell r="M7990" t="str">
            <v>472907</v>
          </cell>
          <cell r="N7990">
            <v>0.49419999999999997</v>
          </cell>
        </row>
        <row r="7991">
          <cell r="M7991" t="str">
            <v>472907</v>
          </cell>
          <cell r="N7991">
            <v>0.49419999999999997</v>
          </cell>
        </row>
        <row r="7992">
          <cell r="M7992" t="str">
            <v>472907</v>
          </cell>
          <cell r="N7992">
            <v>0.49419999999999997</v>
          </cell>
        </row>
        <row r="7993">
          <cell r="M7993">
            <v>0</v>
          </cell>
          <cell r="N7993">
            <v>0</v>
          </cell>
        </row>
        <row r="7994">
          <cell r="M7994" t="str">
            <v>472939</v>
          </cell>
          <cell r="N7994">
            <v>0.49419999999999997</v>
          </cell>
        </row>
        <row r="7995">
          <cell r="M7995" t="str">
            <v>472939</v>
          </cell>
          <cell r="N7995">
            <v>0.49419999999999997</v>
          </cell>
        </row>
        <row r="7996">
          <cell r="M7996" t="str">
            <v>472939</v>
          </cell>
          <cell r="N7996">
            <v>0.49419999999999997</v>
          </cell>
        </row>
        <row r="7997">
          <cell r="M7997" t="str">
            <v>472939</v>
          </cell>
          <cell r="N7997">
            <v>0.49419999999999997</v>
          </cell>
        </row>
        <row r="7998">
          <cell r="M7998" t="str">
            <v>473001</v>
          </cell>
          <cell r="N7998">
            <v>0.49419999999999997</v>
          </cell>
        </row>
        <row r="7999">
          <cell r="M7999" t="str">
            <v>473001</v>
          </cell>
          <cell r="N7999">
            <v>0.49419999999999997</v>
          </cell>
        </row>
        <row r="8000">
          <cell r="M8000" t="str">
            <v>473001</v>
          </cell>
          <cell r="N8000">
            <v>0.49419999999999997</v>
          </cell>
        </row>
        <row r="8001">
          <cell r="M8001" t="str">
            <v>473001</v>
          </cell>
          <cell r="N8001">
            <v>0.49419999999999997</v>
          </cell>
        </row>
        <row r="8002">
          <cell r="M8002" t="str">
            <v>473001</v>
          </cell>
          <cell r="N8002">
            <v>0.49419999999999997</v>
          </cell>
        </row>
        <row r="8003">
          <cell r="M8003" t="str">
            <v>473001</v>
          </cell>
          <cell r="N8003">
            <v>0.49419999999999997</v>
          </cell>
        </row>
        <row r="8004">
          <cell r="M8004" t="str">
            <v>473007</v>
          </cell>
          <cell r="N8004">
            <v>0.49419999999999997</v>
          </cell>
        </row>
        <row r="8005">
          <cell r="M8005" t="str">
            <v>473007</v>
          </cell>
          <cell r="N8005">
            <v>0.49419999999999997</v>
          </cell>
        </row>
        <row r="8006">
          <cell r="M8006" t="str">
            <v>473007</v>
          </cell>
          <cell r="N8006">
            <v>0.49419999999999997</v>
          </cell>
        </row>
        <row r="8007">
          <cell r="M8007" t="str">
            <v>473007</v>
          </cell>
          <cell r="N8007">
            <v>0.49419999999999997</v>
          </cell>
        </row>
        <row r="8008">
          <cell r="M8008" t="str">
            <v>473007</v>
          </cell>
          <cell r="N8008">
            <v>0.49419999999999997</v>
          </cell>
        </row>
        <row r="8009">
          <cell r="M8009" t="str">
            <v>473007</v>
          </cell>
          <cell r="N8009">
            <v>0.49419999999999997</v>
          </cell>
        </row>
        <row r="8010">
          <cell r="M8010">
            <v>0</v>
          </cell>
          <cell r="N8010">
            <v>0</v>
          </cell>
        </row>
        <row r="8011">
          <cell r="M8011" t="str">
            <v>473039</v>
          </cell>
          <cell r="N8011">
            <v>0.49419999999999997</v>
          </cell>
        </row>
        <row r="8012">
          <cell r="M8012" t="str">
            <v>473039</v>
          </cell>
          <cell r="N8012">
            <v>0.49419999999999997</v>
          </cell>
        </row>
        <row r="8013">
          <cell r="M8013" t="str">
            <v>473039</v>
          </cell>
          <cell r="N8013">
            <v>0.49419999999999997</v>
          </cell>
        </row>
        <row r="8014">
          <cell r="M8014" t="str">
            <v>473039</v>
          </cell>
          <cell r="N8014">
            <v>0.49419999999999997</v>
          </cell>
        </row>
        <row r="8015">
          <cell r="M8015" t="str">
            <v>473105</v>
          </cell>
          <cell r="N8015">
            <v>0.12396649999999999</v>
          </cell>
        </row>
        <row r="8016">
          <cell r="M8016" t="str">
            <v>473105</v>
          </cell>
          <cell r="N8016">
            <v>0.12396649999999999</v>
          </cell>
        </row>
        <row r="8017">
          <cell r="M8017" t="str">
            <v>473105</v>
          </cell>
          <cell r="N8017">
            <v>0.12396649999999999</v>
          </cell>
        </row>
        <row r="8018">
          <cell r="M8018" t="str">
            <v>473105</v>
          </cell>
          <cell r="N8018">
            <v>0.12396649999999999</v>
          </cell>
        </row>
        <row r="8019">
          <cell r="M8019">
            <v>0</v>
          </cell>
          <cell r="N8019">
            <v>0</v>
          </cell>
        </row>
        <row r="8020">
          <cell r="M8020">
            <v>0</v>
          </cell>
          <cell r="N8020">
            <v>0</v>
          </cell>
        </row>
        <row r="8021">
          <cell r="M8021" t="str">
            <v>473301</v>
          </cell>
          <cell r="N8021">
            <v>0.35129880000000002</v>
          </cell>
        </row>
        <row r="8022">
          <cell r="M8022">
            <v>0</v>
          </cell>
          <cell r="N8022">
            <v>0</v>
          </cell>
        </row>
        <row r="8023">
          <cell r="M8023">
            <v>0</v>
          </cell>
          <cell r="N8023">
            <v>0</v>
          </cell>
        </row>
        <row r="8024">
          <cell r="M8024">
            <v>0</v>
          </cell>
          <cell r="N8024">
            <v>0</v>
          </cell>
        </row>
        <row r="8025">
          <cell r="M8025">
            <v>0</v>
          </cell>
          <cell r="N8025">
            <v>0</v>
          </cell>
        </row>
        <row r="8026">
          <cell r="M8026">
            <v>0</v>
          </cell>
          <cell r="N8026">
            <v>0</v>
          </cell>
        </row>
        <row r="8027">
          <cell r="M8027" t="str">
            <v>473401</v>
          </cell>
          <cell r="N8027">
            <v>0.59284029999999999</v>
          </cell>
        </row>
        <row r="8028">
          <cell r="M8028">
            <v>0</v>
          </cell>
          <cell r="N8028">
            <v>0</v>
          </cell>
        </row>
        <row r="8029">
          <cell r="M8029">
            <v>0</v>
          </cell>
          <cell r="N8029">
            <v>0</v>
          </cell>
        </row>
        <row r="8030">
          <cell r="M8030">
            <v>0</v>
          </cell>
          <cell r="N8030">
            <v>0</v>
          </cell>
        </row>
        <row r="8031">
          <cell r="M8031">
            <v>0</v>
          </cell>
          <cell r="N8031">
            <v>0</v>
          </cell>
        </row>
        <row r="8032">
          <cell r="M8032">
            <v>0</v>
          </cell>
          <cell r="N8032">
            <v>0</v>
          </cell>
        </row>
        <row r="8033">
          <cell r="M8033">
            <v>0</v>
          </cell>
          <cell r="N8033">
            <v>0</v>
          </cell>
        </row>
        <row r="8034">
          <cell r="M8034">
            <v>0</v>
          </cell>
          <cell r="N8034">
            <v>0</v>
          </cell>
        </row>
        <row r="8035">
          <cell r="M8035">
            <v>0</v>
          </cell>
          <cell r="N8035">
            <v>0</v>
          </cell>
        </row>
        <row r="8036">
          <cell r="M8036" t="str">
            <v>473501</v>
          </cell>
          <cell r="N8036">
            <v>0.5</v>
          </cell>
        </row>
        <row r="8037">
          <cell r="M8037" t="str">
            <v>473501</v>
          </cell>
          <cell r="N8037">
            <v>1</v>
          </cell>
        </row>
        <row r="8038">
          <cell r="M8038" t="str">
            <v>473501</v>
          </cell>
          <cell r="N8038">
            <v>0.5</v>
          </cell>
        </row>
        <row r="8039">
          <cell r="M8039" t="str">
            <v>473501</v>
          </cell>
          <cell r="N8039">
            <v>1</v>
          </cell>
        </row>
        <row r="8040">
          <cell r="M8040" t="str">
            <v>473501</v>
          </cell>
          <cell r="N8040">
            <v>0.5</v>
          </cell>
        </row>
        <row r="8041">
          <cell r="M8041" t="str">
            <v>473501</v>
          </cell>
          <cell r="N8041">
            <v>0.5</v>
          </cell>
        </row>
        <row r="8042">
          <cell r="M8042" t="str">
            <v>473611</v>
          </cell>
          <cell r="N8042">
            <v>0.5</v>
          </cell>
        </row>
        <row r="8043">
          <cell r="M8043" t="str">
            <v>473611</v>
          </cell>
          <cell r="N8043">
            <v>0.5</v>
          </cell>
        </row>
        <row r="8044">
          <cell r="M8044" t="str">
            <v>473611</v>
          </cell>
          <cell r="N8044">
            <v>0.5</v>
          </cell>
        </row>
        <row r="8045">
          <cell r="M8045" t="str">
            <v>473611</v>
          </cell>
          <cell r="N8045">
            <v>0.5</v>
          </cell>
        </row>
        <row r="8046">
          <cell r="M8046" t="str">
            <v>473611</v>
          </cell>
          <cell r="N8046">
            <v>0.5</v>
          </cell>
        </row>
        <row r="8047">
          <cell r="M8047">
            <v>0</v>
          </cell>
          <cell r="N8047">
            <v>0</v>
          </cell>
        </row>
        <row r="8048">
          <cell r="M8048" t="str">
            <v>473650</v>
          </cell>
          <cell r="N8048">
            <v>0.5</v>
          </cell>
        </row>
        <row r="8049">
          <cell r="M8049" t="str">
            <v>473650</v>
          </cell>
          <cell r="N8049">
            <v>0.5</v>
          </cell>
        </row>
        <row r="8050">
          <cell r="M8050" t="str">
            <v>473650</v>
          </cell>
          <cell r="N8050">
            <v>0.5</v>
          </cell>
        </row>
        <row r="8051">
          <cell r="M8051" t="str">
            <v>473650</v>
          </cell>
          <cell r="N8051">
            <v>0.5</v>
          </cell>
        </row>
        <row r="8052">
          <cell r="M8052" t="str">
            <v>473701</v>
          </cell>
          <cell r="N8052">
            <v>0.49419999999999997</v>
          </cell>
        </row>
        <row r="8053">
          <cell r="M8053" t="str">
            <v>473701</v>
          </cell>
          <cell r="N8053">
            <v>0.49419999999999997</v>
          </cell>
        </row>
        <row r="8054">
          <cell r="M8054" t="str">
            <v>473701</v>
          </cell>
          <cell r="N8054">
            <v>0.49419999999999997</v>
          </cell>
        </row>
        <row r="8055">
          <cell r="M8055" t="str">
            <v>473701</v>
          </cell>
          <cell r="N8055">
            <v>0.49419999999999997</v>
          </cell>
        </row>
        <row r="8056">
          <cell r="M8056" t="str">
            <v>473701</v>
          </cell>
          <cell r="N8056">
            <v>0.49419999999999997</v>
          </cell>
        </row>
        <row r="8057">
          <cell r="M8057" t="str">
            <v>473701</v>
          </cell>
          <cell r="N8057">
            <v>0.49419999999999997</v>
          </cell>
        </row>
        <row r="8058">
          <cell r="M8058" t="str">
            <v>473707</v>
          </cell>
          <cell r="N8058">
            <v>0.49419999999999997</v>
          </cell>
        </row>
        <row r="8059">
          <cell r="M8059" t="str">
            <v>473707</v>
          </cell>
          <cell r="N8059">
            <v>0.49419999999999997</v>
          </cell>
        </row>
        <row r="8060">
          <cell r="M8060" t="str">
            <v>473707</v>
          </cell>
          <cell r="N8060">
            <v>0.49419999999999997</v>
          </cell>
        </row>
        <row r="8061">
          <cell r="M8061" t="str">
            <v>473707</v>
          </cell>
          <cell r="N8061">
            <v>0.49419999999999997</v>
          </cell>
        </row>
        <row r="8062">
          <cell r="M8062" t="str">
            <v>473707</v>
          </cell>
          <cell r="N8062">
            <v>0.49419999999999997</v>
          </cell>
        </row>
        <row r="8063">
          <cell r="M8063" t="str">
            <v>473707</v>
          </cell>
          <cell r="N8063">
            <v>0.49419999999999997</v>
          </cell>
        </row>
        <row r="8064">
          <cell r="M8064">
            <v>0</v>
          </cell>
          <cell r="N8064">
            <v>0</v>
          </cell>
        </row>
        <row r="8065">
          <cell r="M8065" t="str">
            <v>473739</v>
          </cell>
          <cell r="N8065">
            <v>0.49419999999999997</v>
          </cell>
        </row>
        <row r="8066">
          <cell r="M8066" t="str">
            <v>473739</v>
          </cell>
          <cell r="N8066">
            <v>0.49419999999999997</v>
          </cell>
        </row>
        <row r="8067">
          <cell r="M8067" t="str">
            <v>473739</v>
          </cell>
          <cell r="N8067">
            <v>0.49419999999999997</v>
          </cell>
        </row>
        <row r="8068">
          <cell r="M8068" t="str">
            <v>473739</v>
          </cell>
          <cell r="N8068">
            <v>0.49419999999999997</v>
          </cell>
        </row>
        <row r="8069">
          <cell r="M8069">
            <v>0</v>
          </cell>
          <cell r="N8069">
            <v>0</v>
          </cell>
        </row>
        <row r="8070">
          <cell r="M8070" t="str">
            <v>473837</v>
          </cell>
          <cell r="N8070">
            <v>0.38347300000000001</v>
          </cell>
        </row>
        <row r="8071">
          <cell r="M8071" t="str">
            <v>473837</v>
          </cell>
          <cell r="N8071">
            <v>0.38347300000000001</v>
          </cell>
        </row>
        <row r="8072">
          <cell r="M8072" t="str">
            <v>473837</v>
          </cell>
          <cell r="N8072">
            <v>0.38347300000000001</v>
          </cell>
        </row>
        <row r="8073">
          <cell r="M8073" t="str">
            <v>473837</v>
          </cell>
          <cell r="N8073">
            <v>0.38347300000000001</v>
          </cell>
        </row>
        <row r="8074">
          <cell r="M8074" t="str">
            <v>473837</v>
          </cell>
          <cell r="N8074">
            <v>0.38347300000000001</v>
          </cell>
        </row>
        <row r="8075">
          <cell r="M8075" t="str">
            <v>473837</v>
          </cell>
          <cell r="N8075">
            <v>0.38347300000000001</v>
          </cell>
        </row>
        <row r="8076">
          <cell r="M8076" t="str">
            <v>473837</v>
          </cell>
          <cell r="N8076">
            <v>0.38347300000000001</v>
          </cell>
        </row>
        <row r="8077">
          <cell r="M8077">
            <v>0</v>
          </cell>
          <cell r="N8077">
            <v>0</v>
          </cell>
        </row>
        <row r="8078">
          <cell r="M8078">
            <v>0</v>
          </cell>
          <cell r="N8078">
            <v>0</v>
          </cell>
        </row>
        <row r="8079">
          <cell r="M8079" t="str">
            <v>473937</v>
          </cell>
          <cell r="N8079">
            <v>0.38347300000000001</v>
          </cell>
        </row>
        <row r="8080">
          <cell r="M8080" t="str">
            <v>473937</v>
          </cell>
          <cell r="N8080">
            <v>0.38347300000000001</v>
          </cell>
        </row>
        <row r="8081">
          <cell r="M8081" t="str">
            <v>473937</v>
          </cell>
          <cell r="N8081">
            <v>0.38347300000000001</v>
          </cell>
        </row>
        <row r="8082">
          <cell r="M8082" t="str">
            <v>473937</v>
          </cell>
          <cell r="N8082">
            <v>0.38347300000000001</v>
          </cell>
        </row>
        <row r="8083">
          <cell r="M8083" t="str">
            <v>473937</v>
          </cell>
          <cell r="N8083">
            <v>0.38347300000000001</v>
          </cell>
        </row>
        <row r="8084">
          <cell r="M8084" t="str">
            <v>473937</v>
          </cell>
          <cell r="N8084">
            <v>0.38347300000000001</v>
          </cell>
        </row>
        <row r="8085">
          <cell r="M8085" t="str">
            <v>473937</v>
          </cell>
          <cell r="N8085">
            <v>0.38347300000000001</v>
          </cell>
        </row>
        <row r="8086">
          <cell r="M8086">
            <v>0</v>
          </cell>
          <cell r="N8086">
            <v>0</v>
          </cell>
        </row>
        <row r="8087">
          <cell r="M8087" t="str">
            <v>474001</v>
          </cell>
          <cell r="N8087">
            <v>0.36093750000000002</v>
          </cell>
        </row>
        <row r="8088">
          <cell r="M8088" t="str">
            <v>474001</v>
          </cell>
          <cell r="N8088">
            <v>0.36093750000000002</v>
          </cell>
        </row>
        <row r="8089">
          <cell r="M8089" t="str">
            <v>474001</v>
          </cell>
          <cell r="N8089">
            <v>0.36093750000000002</v>
          </cell>
        </row>
        <row r="8090">
          <cell r="M8090" t="str">
            <v>474001</v>
          </cell>
          <cell r="N8090">
            <v>0.36093750000000002</v>
          </cell>
        </row>
        <row r="8091">
          <cell r="M8091" t="str">
            <v>474001</v>
          </cell>
          <cell r="N8091">
            <v>0.36093750000000002</v>
          </cell>
        </row>
        <row r="8092">
          <cell r="M8092" t="str">
            <v>474001</v>
          </cell>
          <cell r="N8092">
            <v>0.36093750000000002</v>
          </cell>
        </row>
        <row r="8093">
          <cell r="M8093" t="str">
            <v>474001</v>
          </cell>
          <cell r="N8093">
            <v>0.36093750000000002</v>
          </cell>
        </row>
        <row r="8094">
          <cell r="M8094" t="str">
            <v>474001</v>
          </cell>
          <cell r="N8094">
            <v>0.36093750000000002</v>
          </cell>
        </row>
        <row r="8095">
          <cell r="M8095" t="str">
            <v>474001</v>
          </cell>
          <cell r="N8095">
            <v>0.36093750000000002</v>
          </cell>
        </row>
        <row r="8096">
          <cell r="M8096" t="str">
            <v>474001</v>
          </cell>
          <cell r="N8096">
            <v>0.36093750000000002</v>
          </cell>
        </row>
        <row r="8097">
          <cell r="M8097">
            <v>0</v>
          </cell>
          <cell r="N8097">
            <v>0</v>
          </cell>
        </row>
        <row r="8098">
          <cell r="M8098" t="str">
            <v>474101</v>
          </cell>
          <cell r="N8098">
            <v>0.41249999999999998</v>
          </cell>
        </row>
        <row r="8099">
          <cell r="M8099" t="str">
            <v>474101</v>
          </cell>
          <cell r="N8099">
            <v>0.41249999999999998</v>
          </cell>
        </row>
        <row r="8100">
          <cell r="M8100" t="str">
            <v>474101</v>
          </cell>
          <cell r="N8100">
            <v>0.41249999999999998</v>
          </cell>
        </row>
        <row r="8101">
          <cell r="M8101" t="str">
            <v>474101</v>
          </cell>
          <cell r="N8101">
            <v>0.41249999999999998</v>
          </cell>
        </row>
        <row r="8102">
          <cell r="M8102" t="str">
            <v>474101</v>
          </cell>
          <cell r="N8102">
            <v>0.41249999999999998</v>
          </cell>
        </row>
        <row r="8103">
          <cell r="M8103" t="str">
            <v>474101</v>
          </cell>
          <cell r="N8103">
            <v>0.41249999999999998</v>
          </cell>
        </row>
        <row r="8104">
          <cell r="M8104" t="str">
            <v>474101</v>
          </cell>
          <cell r="N8104">
            <v>0.41249999999999998</v>
          </cell>
        </row>
        <row r="8105">
          <cell r="M8105">
            <v>0</v>
          </cell>
          <cell r="N8105">
            <v>0</v>
          </cell>
        </row>
        <row r="8106">
          <cell r="M8106" t="str">
            <v>474211</v>
          </cell>
          <cell r="N8106">
            <v>0.43809999999999999</v>
          </cell>
        </row>
        <row r="8107">
          <cell r="M8107" t="str">
            <v>474211</v>
          </cell>
          <cell r="N8107">
            <v>0.43809999999999999</v>
          </cell>
        </row>
        <row r="8108">
          <cell r="M8108" t="str">
            <v>474211</v>
          </cell>
          <cell r="N8108">
            <v>0.43809999999999999</v>
          </cell>
        </row>
        <row r="8109">
          <cell r="M8109" t="str">
            <v>474211</v>
          </cell>
          <cell r="N8109">
            <v>0.43809999999999999</v>
          </cell>
        </row>
        <row r="8110">
          <cell r="M8110" t="str">
            <v>474237</v>
          </cell>
          <cell r="N8110">
            <v>0.43809999999999999</v>
          </cell>
        </row>
        <row r="8111">
          <cell r="M8111" t="str">
            <v>474237</v>
          </cell>
          <cell r="N8111">
            <v>0.43809999999999999</v>
          </cell>
        </row>
        <row r="8112">
          <cell r="M8112" t="str">
            <v>474301</v>
          </cell>
          <cell r="N8112">
            <v>0.49419999999999997</v>
          </cell>
        </row>
        <row r="8113">
          <cell r="M8113" t="str">
            <v>474301</v>
          </cell>
          <cell r="N8113">
            <v>0.49419999999999997</v>
          </cell>
        </row>
        <row r="8114">
          <cell r="M8114" t="str">
            <v>474301</v>
          </cell>
          <cell r="N8114">
            <v>0.49419999999999997</v>
          </cell>
        </row>
        <row r="8115">
          <cell r="M8115" t="str">
            <v>474301</v>
          </cell>
          <cell r="N8115">
            <v>0.49419999999999997</v>
          </cell>
        </row>
        <row r="8116">
          <cell r="M8116" t="str">
            <v>474301</v>
          </cell>
          <cell r="N8116">
            <v>0.49419999999999997</v>
          </cell>
        </row>
        <row r="8117">
          <cell r="M8117" t="str">
            <v>474301</v>
          </cell>
          <cell r="N8117">
            <v>0.49419999999999997</v>
          </cell>
        </row>
        <row r="8118">
          <cell r="M8118" t="str">
            <v>474307</v>
          </cell>
          <cell r="N8118">
            <v>0.49419999999999997</v>
          </cell>
        </row>
        <row r="8119">
          <cell r="M8119" t="str">
            <v>474307</v>
          </cell>
          <cell r="N8119">
            <v>0.49419999999999997</v>
          </cell>
        </row>
        <row r="8120">
          <cell r="M8120" t="str">
            <v>474307</v>
          </cell>
          <cell r="N8120">
            <v>0.49419999999999997</v>
          </cell>
        </row>
        <row r="8121">
          <cell r="M8121" t="str">
            <v>474307</v>
          </cell>
          <cell r="N8121">
            <v>0.49419999999999997</v>
          </cell>
        </row>
        <row r="8122">
          <cell r="M8122" t="str">
            <v>474307</v>
          </cell>
          <cell r="N8122">
            <v>0.49419999999999997</v>
          </cell>
        </row>
        <row r="8123">
          <cell r="M8123" t="str">
            <v>474307</v>
          </cell>
          <cell r="N8123">
            <v>0.49419999999999997</v>
          </cell>
        </row>
        <row r="8124">
          <cell r="M8124" t="str">
            <v>474339</v>
          </cell>
          <cell r="N8124">
            <v>0.49419999999999997</v>
          </cell>
        </row>
        <row r="8125">
          <cell r="M8125" t="str">
            <v>474339</v>
          </cell>
          <cell r="N8125">
            <v>0.49419999999999997</v>
          </cell>
        </row>
        <row r="8126">
          <cell r="M8126" t="str">
            <v>474339</v>
          </cell>
          <cell r="N8126">
            <v>0.49419999999999997</v>
          </cell>
        </row>
        <row r="8127">
          <cell r="M8127" t="str">
            <v>474339</v>
          </cell>
          <cell r="N8127">
            <v>0.49419999999999997</v>
          </cell>
        </row>
        <row r="8128">
          <cell r="M8128" t="str">
            <v>474401</v>
          </cell>
          <cell r="N8128">
            <v>0.49419999999999997</v>
          </cell>
        </row>
        <row r="8129">
          <cell r="M8129" t="str">
            <v>474401</v>
          </cell>
          <cell r="N8129">
            <v>0.49419999999999997</v>
          </cell>
        </row>
        <row r="8130">
          <cell r="M8130" t="str">
            <v>474401</v>
          </cell>
          <cell r="N8130">
            <v>0.49419999999999997</v>
          </cell>
        </row>
        <row r="8131">
          <cell r="M8131" t="str">
            <v>474401</v>
          </cell>
          <cell r="N8131">
            <v>0.49419999999999997</v>
          </cell>
        </row>
        <row r="8132">
          <cell r="M8132" t="str">
            <v>474401</v>
          </cell>
          <cell r="N8132">
            <v>0.49419999999999997</v>
          </cell>
        </row>
        <row r="8133">
          <cell r="M8133" t="str">
            <v>474401</v>
          </cell>
          <cell r="N8133">
            <v>0.49419999999999997</v>
          </cell>
        </row>
        <row r="8134">
          <cell r="M8134" t="str">
            <v>474407</v>
          </cell>
          <cell r="N8134">
            <v>0.49419999999999997</v>
          </cell>
        </row>
        <row r="8135">
          <cell r="M8135" t="str">
            <v>474407</v>
          </cell>
          <cell r="N8135">
            <v>0.49419999999999997</v>
          </cell>
        </row>
        <row r="8136">
          <cell r="M8136" t="str">
            <v>474407</v>
          </cell>
          <cell r="N8136">
            <v>0.49419999999999997</v>
          </cell>
        </row>
        <row r="8137">
          <cell r="M8137" t="str">
            <v>474407</v>
          </cell>
          <cell r="N8137">
            <v>0.49419999999999997</v>
          </cell>
        </row>
        <row r="8138">
          <cell r="M8138" t="str">
            <v>474407</v>
          </cell>
          <cell r="N8138">
            <v>0.49419999999999997</v>
          </cell>
        </row>
        <row r="8139">
          <cell r="M8139" t="str">
            <v>474407</v>
          </cell>
          <cell r="N8139">
            <v>0.49419999999999997</v>
          </cell>
        </row>
        <row r="8140">
          <cell r="M8140">
            <v>0</v>
          </cell>
          <cell r="N8140">
            <v>0</v>
          </cell>
        </row>
        <row r="8141">
          <cell r="M8141">
            <v>0</v>
          </cell>
          <cell r="N8141">
            <v>0</v>
          </cell>
        </row>
        <row r="8142">
          <cell r="M8142" t="str">
            <v>474439</v>
          </cell>
          <cell r="N8142">
            <v>0.49419999999999997</v>
          </cell>
        </row>
        <row r="8143">
          <cell r="M8143" t="str">
            <v>474439</v>
          </cell>
          <cell r="N8143">
            <v>0.49419999999999997</v>
          </cell>
        </row>
        <row r="8144">
          <cell r="M8144" t="str">
            <v>474439</v>
          </cell>
          <cell r="N8144">
            <v>0.49419999999999997</v>
          </cell>
        </row>
        <row r="8145">
          <cell r="M8145" t="str">
            <v>474439</v>
          </cell>
          <cell r="N8145">
            <v>0.49419999999999997</v>
          </cell>
        </row>
        <row r="8146">
          <cell r="M8146" t="str">
            <v>474439</v>
          </cell>
          <cell r="N8146">
            <v>0.49419999999999997</v>
          </cell>
        </row>
        <row r="8147">
          <cell r="M8147">
            <v>0</v>
          </cell>
          <cell r="N8147">
            <v>0</v>
          </cell>
        </row>
        <row r="8148">
          <cell r="M8148">
            <v>0</v>
          </cell>
          <cell r="N8148">
            <v>0</v>
          </cell>
        </row>
        <row r="8149">
          <cell r="M8149">
            <v>0</v>
          </cell>
          <cell r="N8149">
            <v>0</v>
          </cell>
        </row>
        <row r="8150">
          <cell r="M8150" t="str">
            <v>474526</v>
          </cell>
          <cell r="N8150">
            <v>0.4</v>
          </cell>
        </row>
        <row r="8151">
          <cell r="M8151">
            <v>0</v>
          </cell>
          <cell r="N8151">
            <v>0</v>
          </cell>
        </row>
        <row r="8152">
          <cell r="M8152">
            <v>0</v>
          </cell>
          <cell r="N8152">
            <v>0</v>
          </cell>
        </row>
        <row r="8153">
          <cell r="M8153">
            <v>0</v>
          </cell>
          <cell r="N8153">
            <v>0</v>
          </cell>
        </row>
        <row r="8154">
          <cell r="M8154">
            <v>0</v>
          </cell>
          <cell r="N8154">
            <v>0</v>
          </cell>
        </row>
        <row r="8155">
          <cell r="M8155">
            <v>0</v>
          </cell>
          <cell r="N8155">
            <v>0</v>
          </cell>
        </row>
        <row r="8156">
          <cell r="M8156">
            <v>0</v>
          </cell>
          <cell r="N8156">
            <v>0</v>
          </cell>
        </row>
        <row r="8157">
          <cell r="M8157">
            <v>0</v>
          </cell>
          <cell r="N8157">
            <v>0</v>
          </cell>
        </row>
        <row r="8158">
          <cell r="M8158">
            <v>0</v>
          </cell>
          <cell r="N8158">
            <v>0</v>
          </cell>
        </row>
        <row r="8159">
          <cell r="M8159">
            <v>0</v>
          </cell>
          <cell r="N8159">
            <v>0</v>
          </cell>
        </row>
        <row r="8160">
          <cell r="M8160">
            <v>0</v>
          </cell>
          <cell r="N8160">
            <v>0</v>
          </cell>
        </row>
        <row r="8161">
          <cell r="M8161">
            <v>0</v>
          </cell>
          <cell r="N8161">
            <v>0</v>
          </cell>
        </row>
        <row r="8162">
          <cell r="M8162" t="str">
            <v>474626</v>
          </cell>
          <cell r="N8162">
            <v>0.4</v>
          </cell>
        </row>
        <row r="8163">
          <cell r="M8163">
            <v>0</v>
          </cell>
          <cell r="N8163">
            <v>0</v>
          </cell>
        </row>
        <row r="8164">
          <cell r="M8164">
            <v>0</v>
          </cell>
          <cell r="N8164">
            <v>0</v>
          </cell>
        </row>
        <row r="8165">
          <cell r="M8165">
            <v>0</v>
          </cell>
          <cell r="N8165">
            <v>0</v>
          </cell>
        </row>
        <row r="8166">
          <cell r="M8166">
            <v>0</v>
          </cell>
          <cell r="N8166">
            <v>0</v>
          </cell>
        </row>
        <row r="8167">
          <cell r="M8167">
            <v>0</v>
          </cell>
          <cell r="N8167">
            <v>0</v>
          </cell>
        </row>
        <row r="8168">
          <cell r="M8168">
            <v>0</v>
          </cell>
          <cell r="N8168">
            <v>0</v>
          </cell>
        </row>
        <row r="8169">
          <cell r="M8169">
            <v>0</v>
          </cell>
          <cell r="N8169">
            <v>0</v>
          </cell>
        </row>
        <row r="8170">
          <cell r="M8170">
            <v>0</v>
          </cell>
          <cell r="N8170">
            <v>0</v>
          </cell>
        </row>
        <row r="8171">
          <cell r="M8171">
            <v>0</v>
          </cell>
          <cell r="N8171">
            <v>0</v>
          </cell>
        </row>
        <row r="8172">
          <cell r="M8172">
            <v>0</v>
          </cell>
          <cell r="N8172">
            <v>0</v>
          </cell>
        </row>
        <row r="8173">
          <cell r="M8173" t="str">
            <v>474701</v>
          </cell>
          <cell r="N8173">
            <v>0.40740739999999998</v>
          </cell>
        </row>
        <row r="8174">
          <cell r="M8174">
            <v>0</v>
          </cell>
          <cell r="N8174">
            <v>0</v>
          </cell>
        </row>
        <row r="8175">
          <cell r="M8175">
            <v>0</v>
          </cell>
          <cell r="N8175">
            <v>0</v>
          </cell>
        </row>
        <row r="8176">
          <cell r="M8176">
            <v>0</v>
          </cell>
          <cell r="N8176">
            <v>0</v>
          </cell>
        </row>
        <row r="8177">
          <cell r="M8177">
            <v>0</v>
          </cell>
          <cell r="N8177">
            <v>0</v>
          </cell>
        </row>
        <row r="8178">
          <cell r="M8178">
            <v>0</v>
          </cell>
          <cell r="N8178">
            <v>0</v>
          </cell>
        </row>
        <row r="8179">
          <cell r="M8179">
            <v>0</v>
          </cell>
          <cell r="N8179">
            <v>0</v>
          </cell>
        </row>
        <row r="8180">
          <cell r="M8180" t="str">
            <v>474804</v>
          </cell>
          <cell r="N8180">
            <v>1</v>
          </cell>
        </row>
        <row r="8181">
          <cell r="M8181">
            <v>0</v>
          </cell>
          <cell r="N8181">
            <v>0</v>
          </cell>
        </row>
        <row r="8182">
          <cell r="M8182">
            <v>0</v>
          </cell>
          <cell r="N8182">
            <v>0</v>
          </cell>
        </row>
        <row r="8183">
          <cell r="M8183">
            <v>0</v>
          </cell>
          <cell r="N8183">
            <v>0</v>
          </cell>
        </row>
        <row r="8184">
          <cell r="M8184">
            <v>0</v>
          </cell>
          <cell r="N8184">
            <v>0</v>
          </cell>
        </row>
        <row r="8185">
          <cell r="M8185" t="str">
            <v>474804</v>
          </cell>
          <cell r="N8185">
            <v>1</v>
          </cell>
        </row>
        <row r="8186">
          <cell r="M8186">
            <v>0</v>
          </cell>
          <cell r="N8186">
            <v>0</v>
          </cell>
        </row>
        <row r="8187">
          <cell r="M8187">
            <v>0</v>
          </cell>
          <cell r="N8187">
            <v>0</v>
          </cell>
        </row>
        <row r="8188">
          <cell r="M8188" t="str">
            <v>474904</v>
          </cell>
          <cell r="N8188">
            <v>1</v>
          </cell>
        </row>
        <row r="8189">
          <cell r="M8189">
            <v>0</v>
          </cell>
          <cell r="N8189">
            <v>0</v>
          </cell>
        </row>
        <row r="8190">
          <cell r="M8190">
            <v>0</v>
          </cell>
          <cell r="N8190">
            <v>0</v>
          </cell>
        </row>
        <row r="8191">
          <cell r="M8191">
            <v>0</v>
          </cell>
          <cell r="N8191">
            <v>0</v>
          </cell>
        </row>
        <row r="8192">
          <cell r="M8192">
            <v>0</v>
          </cell>
          <cell r="N8192">
            <v>0</v>
          </cell>
        </row>
        <row r="8193">
          <cell r="M8193" t="str">
            <v>474904</v>
          </cell>
          <cell r="N8193">
            <v>1</v>
          </cell>
        </row>
        <row r="8194">
          <cell r="M8194">
            <v>0</v>
          </cell>
          <cell r="N8194">
            <v>0</v>
          </cell>
        </row>
        <row r="8195">
          <cell r="M8195">
            <v>0</v>
          </cell>
          <cell r="N8195">
            <v>0</v>
          </cell>
        </row>
        <row r="8196">
          <cell r="M8196" t="str">
            <v>475004</v>
          </cell>
          <cell r="N8196">
            <v>1</v>
          </cell>
        </row>
        <row r="8197">
          <cell r="M8197">
            <v>0</v>
          </cell>
          <cell r="N8197">
            <v>0</v>
          </cell>
        </row>
        <row r="8198">
          <cell r="M8198">
            <v>0</v>
          </cell>
          <cell r="N8198">
            <v>0</v>
          </cell>
        </row>
        <row r="8199">
          <cell r="M8199">
            <v>0</v>
          </cell>
          <cell r="N8199">
            <v>0</v>
          </cell>
        </row>
        <row r="8200">
          <cell r="M8200">
            <v>0</v>
          </cell>
          <cell r="N8200">
            <v>0</v>
          </cell>
        </row>
        <row r="8201">
          <cell r="M8201" t="str">
            <v>475004</v>
          </cell>
          <cell r="N8201">
            <v>1</v>
          </cell>
        </row>
        <row r="8202">
          <cell r="M8202">
            <v>0</v>
          </cell>
          <cell r="N8202">
            <v>0</v>
          </cell>
        </row>
        <row r="8203">
          <cell r="M8203">
            <v>0</v>
          </cell>
          <cell r="N8203">
            <v>0</v>
          </cell>
        </row>
        <row r="8204">
          <cell r="M8204" t="str">
            <v>475104</v>
          </cell>
          <cell r="N8204">
            <v>1</v>
          </cell>
        </row>
        <row r="8205">
          <cell r="M8205">
            <v>0</v>
          </cell>
          <cell r="N8205">
            <v>0</v>
          </cell>
        </row>
        <row r="8206">
          <cell r="M8206">
            <v>0</v>
          </cell>
          <cell r="N8206">
            <v>0</v>
          </cell>
        </row>
        <row r="8207">
          <cell r="M8207">
            <v>0</v>
          </cell>
          <cell r="N8207">
            <v>0</v>
          </cell>
        </row>
        <row r="8208">
          <cell r="M8208">
            <v>0</v>
          </cell>
          <cell r="N8208">
            <v>0</v>
          </cell>
        </row>
        <row r="8209">
          <cell r="M8209" t="str">
            <v>475104</v>
          </cell>
          <cell r="N8209">
            <v>1</v>
          </cell>
        </row>
        <row r="8210">
          <cell r="M8210">
            <v>0</v>
          </cell>
          <cell r="N8210">
            <v>0</v>
          </cell>
        </row>
        <row r="8211">
          <cell r="M8211">
            <v>0</v>
          </cell>
          <cell r="N8211">
            <v>0</v>
          </cell>
        </row>
        <row r="8212">
          <cell r="M8212" t="str">
            <v>475204</v>
          </cell>
          <cell r="N8212">
            <v>1</v>
          </cell>
        </row>
        <row r="8213">
          <cell r="M8213">
            <v>0</v>
          </cell>
          <cell r="N8213">
            <v>0</v>
          </cell>
        </row>
        <row r="8214">
          <cell r="M8214">
            <v>0</v>
          </cell>
          <cell r="N8214">
            <v>0</v>
          </cell>
        </row>
        <row r="8215">
          <cell r="M8215">
            <v>0</v>
          </cell>
          <cell r="N8215">
            <v>0</v>
          </cell>
        </row>
        <row r="8216">
          <cell r="M8216">
            <v>0</v>
          </cell>
          <cell r="N8216">
            <v>0</v>
          </cell>
        </row>
        <row r="8217">
          <cell r="M8217">
            <v>0</v>
          </cell>
          <cell r="N8217">
            <v>0</v>
          </cell>
        </row>
        <row r="8218">
          <cell r="M8218" t="str">
            <v>475304</v>
          </cell>
          <cell r="N8218">
            <v>1</v>
          </cell>
        </row>
        <row r="8219">
          <cell r="M8219">
            <v>0</v>
          </cell>
          <cell r="N8219">
            <v>0</v>
          </cell>
        </row>
        <row r="8220">
          <cell r="M8220">
            <v>0</v>
          </cell>
          <cell r="N8220">
            <v>0</v>
          </cell>
        </row>
        <row r="8221">
          <cell r="M8221">
            <v>0</v>
          </cell>
          <cell r="N8221">
            <v>0</v>
          </cell>
        </row>
        <row r="8222">
          <cell r="M8222">
            <v>0</v>
          </cell>
          <cell r="N8222">
            <v>0</v>
          </cell>
        </row>
        <row r="8223">
          <cell r="M8223">
            <v>0</v>
          </cell>
          <cell r="N8223">
            <v>0</v>
          </cell>
        </row>
        <row r="8224">
          <cell r="M8224" t="str">
            <v>475404</v>
          </cell>
          <cell r="N8224">
            <v>1</v>
          </cell>
        </row>
        <row r="8225">
          <cell r="M8225">
            <v>0</v>
          </cell>
          <cell r="N8225">
            <v>0</v>
          </cell>
        </row>
        <row r="8226">
          <cell r="M8226">
            <v>0</v>
          </cell>
          <cell r="N8226">
            <v>0</v>
          </cell>
        </row>
        <row r="8227">
          <cell r="M8227">
            <v>0</v>
          </cell>
          <cell r="N8227">
            <v>0</v>
          </cell>
        </row>
        <row r="8228">
          <cell r="M8228">
            <v>0</v>
          </cell>
          <cell r="N8228">
            <v>0</v>
          </cell>
        </row>
        <row r="8229">
          <cell r="M8229">
            <v>0</v>
          </cell>
          <cell r="N8229">
            <v>0</v>
          </cell>
        </row>
        <row r="8230">
          <cell r="M8230" t="str">
            <v>475504</v>
          </cell>
          <cell r="N8230">
            <v>1</v>
          </cell>
        </row>
        <row r="8231">
          <cell r="M8231">
            <v>0</v>
          </cell>
          <cell r="N8231">
            <v>0</v>
          </cell>
        </row>
        <row r="8232">
          <cell r="M8232">
            <v>0</v>
          </cell>
          <cell r="N8232">
            <v>0</v>
          </cell>
        </row>
        <row r="8233">
          <cell r="M8233">
            <v>0</v>
          </cell>
          <cell r="N8233">
            <v>0</v>
          </cell>
        </row>
        <row r="8234">
          <cell r="M8234">
            <v>0</v>
          </cell>
          <cell r="N8234">
            <v>0</v>
          </cell>
        </row>
        <row r="8235">
          <cell r="M8235">
            <v>0</v>
          </cell>
          <cell r="N8235">
            <v>0</v>
          </cell>
        </row>
        <row r="8236">
          <cell r="M8236">
            <v>0</v>
          </cell>
          <cell r="N8236">
            <v>0</v>
          </cell>
        </row>
        <row r="8237">
          <cell r="M8237" t="str">
            <v>475601</v>
          </cell>
          <cell r="N8237">
            <v>0.51457799999999998</v>
          </cell>
        </row>
        <row r="8238">
          <cell r="M8238">
            <v>0</v>
          </cell>
          <cell r="N8238">
            <v>0</v>
          </cell>
        </row>
        <row r="8239">
          <cell r="M8239">
            <v>0</v>
          </cell>
          <cell r="N8239">
            <v>0</v>
          </cell>
        </row>
        <row r="8240">
          <cell r="M8240">
            <v>0</v>
          </cell>
          <cell r="N8240">
            <v>0</v>
          </cell>
        </row>
        <row r="8241">
          <cell r="M8241">
            <v>0</v>
          </cell>
          <cell r="N8241">
            <v>0</v>
          </cell>
        </row>
        <row r="8242">
          <cell r="M8242">
            <v>0</v>
          </cell>
          <cell r="N8242">
            <v>0</v>
          </cell>
        </row>
        <row r="8243">
          <cell r="M8243" t="str">
            <v>475701</v>
          </cell>
          <cell r="N8243">
            <v>0.51457799999999998</v>
          </cell>
        </row>
        <row r="8244">
          <cell r="M8244" t="str">
            <v>475701</v>
          </cell>
          <cell r="N8244">
            <v>0.51457799999999998</v>
          </cell>
        </row>
        <row r="8245">
          <cell r="M8245" t="str">
            <v>475701</v>
          </cell>
          <cell r="N8245">
            <v>0.51457799999999998</v>
          </cell>
        </row>
        <row r="8246">
          <cell r="M8246" t="str">
            <v>475701</v>
          </cell>
          <cell r="N8246">
            <v>0.51457799999999998</v>
          </cell>
        </row>
        <row r="8247">
          <cell r="M8247">
            <v>0</v>
          </cell>
          <cell r="N8247">
            <v>0</v>
          </cell>
        </row>
        <row r="8248">
          <cell r="M8248">
            <v>0</v>
          </cell>
          <cell r="N8248">
            <v>0</v>
          </cell>
        </row>
        <row r="8249">
          <cell r="M8249">
            <v>0</v>
          </cell>
          <cell r="N8249">
            <v>0</v>
          </cell>
        </row>
        <row r="8250">
          <cell r="M8250" t="str">
            <v>475702</v>
          </cell>
          <cell r="N8250">
            <v>0.51457799999999998</v>
          </cell>
        </row>
        <row r="8251">
          <cell r="M8251">
            <v>0</v>
          </cell>
          <cell r="N8251">
            <v>0</v>
          </cell>
        </row>
        <row r="8252">
          <cell r="M8252">
            <v>0</v>
          </cell>
          <cell r="N8252">
            <v>0</v>
          </cell>
        </row>
        <row r="8253">
          <cell r="M8253">
            <v>0</v>
          </cell>
          <cell r="N8253">
            <v>0</v>
          </cell>
        </row>
        <row r="8254">
          <cell r="M8254">
            <v>0</v>
          </cell>
          <cell r="N8254">
            <v>0</v>
          </cell>
        </row>
        <row r="8255">
          <cell r="M8255">
            <v>0</v>
          </cell>
          <cell r="N8255">
            <v>0</v>
          </cell>
        </row>
        <row r="8256">
          <cell r="M8256" t="str">
            <v>475801</v>
          </cell>
          <cell r="N8256">
            <v>0.51457799999999998</v>
          </cell>
        </row>
        <row r="8257">
          <cell r="M8257">
            <v>0</v>
          </cell>
          <cell r="N8257">
            <v>0</v>
          </cell>
        </row>
        <row r="8258">
          <cell r="M8258">
            <v>0</v>
          </cell>
          <cell r="N8258">
            <v>0</v>
          </cell>
        </row>
        <row r="8259">
          <cell r="M8259">
            <v>0</v>
          </cell>
          <cell r="N8259">
            <v>0</v>
          </cell>
        </row>
        <row r="8260">
          <cell r="M8260">
            <v>0</v>
          </cell>
          <cell r="N8260">
            <v>0</v>
          </cell>
        </row>
        <row r="8261">
          <cell r="M8261">
            <v>0</v>
          </cell>
          <cell r="N8261">
            <v>0</v>
          </cell>
        </row>
        <row r="8262">
          <cell r="M8262">
            <v>0</v>
          </cell>
          <cell r="N8262">
            <v>0</v>
          </cell>
        </row>
        <row r="8263">
          <cell r="M8263" t="str">
            <v>478305</v>
          </cell>
          <cell r="N8263">
            <v>0.12396649999999999</v>
          </cell>
        </row>
        <row r="8264">
          <cell r="M8264" t="str">
            <v>478305</v>
          </cell>
          <cell r="N8264">
            <v>0.12396649999999999</v>
          </cell>
        </row>
        <row r="8265">
          <cell r="M8265" t="str">
            <v>478305</v>
          </cell>
          <cell r="N8265">
            <v>0.12396649999999999</v>
          </cell>
        </row>
        <row r="8266">
          <cell r="M8266" t="str">
            <v>478305</v>
          </cell>
          <cell r="N8266">
            <v>0.12396649999999999</v>
          </cell>
        </row>
        <row r="8267">
          <cell r="M8267" t="str">
            <v>478341</v>
          </cell>
          <cell r="N8267">
            <v>0.12396649999999999</v>
          </cell>
        </row>
        <row r="8268">
          <cell r="M8268" t="str">
            <v>478341</v>
          </cell>
          <cell r="N8268">
            <v>0.12396649999999999</v>
          </cell>
        </row>
        <row r="8269">
          <cell r="M8269" t="str">
            <v>478341</v>
          </cell>
          <cell r="N8269">
            <v>0.12396649999999999</v>
          </cell>
        </row>
        <row r="8270">
          <cell r="M8270">
            <v>0</v>
          </cell>
          <cell r="N8270">
            <v>0</v>
          </cell>
        </row>
        <row r="8271">
          <cell r="M8271" t="str">
            <v>478726</v>
          </cell>
          <cell r="N8271">
            <v>0.71788799999999997</v>
          </cell>
        </row>
        <row r="8272">
          <cell r="M8272">
            <v>0</v>
          </cell>
          <cell r="N8272">
            <v>0</v>
          </cell>
        </row>
        <row r="8273">
          <cell r="M8273">
            <v>0</v>
          </cell>
          <cell r="N8273">
            <v>0</v>
          </cell>
        </row>
        <row r="8274">
          <cell r="M8274">
            <v>0</v>
          </cell>
          <cell r="N8274">
            <v>0</v>
          </cell>
        </row>
        <row r="8275">
          <cell r="M8275">
            <v>0</v>
          </cell>
          <cell r="N8275">
            <v>0</v>
          </cell>
        </row>
        <row r="8276">
          <cell r="M8276">
            <v>0</v>
          </cell>
          <cell r="N8276">
            <v>0</v>
          </cell>
        </row>
        <row r="8277">
          <cell r="M8277">
            <v>0</v>
          </cell>
          <cell r="N8277">
            <v>0</v>
          </cell>
        </row>
        <row r="8278">
          <cell r="M8278">
            <v>0</v>
          </cell>
          <cell r="N8278">
            <v>0</v>
          </cell>
        </row>
        <row r="8279">
          <cell r="M8279" t="str">
            <v>478826</v>
          </cell>
          <cell r="N8279">
            <v>0.70673079999999999</v>
          </cell>
        </row>
        <row r="8280">
          <cell r="M8280">
            <v>0</v>
          </cell>
          <cell r="N8280">
            <v>0</v>
          </cell>
        </row>
        <row r="8281">
          <cell r="M8281">
            <v>0</v>
          </cell>
          <cell r="N8281">
            <v>0</v>
          </cell>
        </row>
        <row r="8282">
          <cell r="M8282">
            <v>0</v>
          </cell>
          <cell r="N8282">
            <v>0</v>
          </cell>
        </row>
        <row r="8283">
          <cell r="M8283">
            <v>0</v>
          </cell>
          <cell r="N8283">
            <v>0</v>
          </cell>
        </row>
        <row r="8284">
          <cell r="M8284">
            <v>0</v>
          </cell>
          <cell r="N8284">
            <v>0</v>
          </cell>
        </row>
        <row r="8285">
          <cell r="M8285">
            <v>0</v>
          </cell>
          <cell r="N8285">
            <v>0</v>
          </cell>
        </row>
        <row r="8286">
          <cell r="M8286">
            <v>0</v>
          </cell>
          <cell r="N8286">
            <v>0</v>
          </cell>
        </row>
        <row r="8287">
          <cell r="M8287" t="str">
            <v>478826</v>
          </cell>
          <cell r="N8287">
            <v>1</v>
          </cell>
        </row>
        <row r="8288">
          <cell r="M8288">
            <v>0</v>
          </cell>
          <cell r="N8288">
            <v>0</v>
          </cell>
        </row>
        <row r="8289">
          <cell r="M8289">
            <v>0</v>
          </cell>
          <cell r="N8289">
            <v>0</v>
          </cell>
        </row>
        <row r="8290">
          <cell r="M8290" t="str">
            <v>480101</v>
          </cell>
          <cell r="N8290">
            <v>1</v>
          </cell>
        </row>
        <row r="8291">
          <cell r="M8291">
            <v>0</v>
          </cell>
          <cell r="N8291">
            <v>0</v>
          </cell>
        </row>
        <row r="8292">
          <cell r="M8292">
            <v>0</v>
          </cell>
          <cell r="N8292">
            <v>0</v>
          </cell>
        </row>
        <row r="8293">
          <cell r="M8293">
            <v>0</v>
          </cell>
          <cell r="N8293">
            <v>0</v>
          </cell>
        </row>
        <row r="8294">
          <cell r="M8294" t="str">
            <v>480226</v>
          </cell>
          <cell r="N8294">
            <v>0.44873499999999999</v>
          </cell>
        </row>
        <row r="8295">
          <cell r="M8295">
            <v>0</v>
          </cell>
          <cell r="N8295">
            <v>0</v>
          </cell>
        </row>
        <row r="8296">
          <cell r="M8296">
            <v>0</v>
          </cell>
          <cell r="N8296">
            <v>0</v>
          </cell>
        </row>
        <row r="8297">
          <cell r="M8297">
            <v>0</v>
          </cell>
          <cell r="N8297">
            <v>0</v>
          </cell>
        </row>
        <row r="8298">
          <cell r="M8298">
            <v>0</v>
          </cell>
          <cell r="N8298">
            <v>0</v>
          </cell>
        </row>
        <row r="8299">
          <cell r="M8299">
            <v>0</v>
          </cell>
          <cell r="N8299">
            <v>0</v>
          </cell>
        </row>
        <row r="8300">
          <cell r="M8300" t="str">
            <v>480318</v>
          </cell>
          <cell r="N8300">
            <v>0.5</v>
          </cell>
        </row>
        <row r="8301">
          <cell r="M8301">
            <v>0</v>
          </cell>
          <cell r="N8301">
            <v>0</v>
          </cell>
        </row>
        <row r="8302">
          <cell r="M8302">
            <v>0</v>
          </cell>
          <cell r="N8302">
            <v>0</v>
          </cell>
        </row>
        <row r="8303">
          <cell r="M8303">
            <v>0</v>
          </cell>
          <cell r="N8303">
            <v>0</v>
          </cell>
        </row>
        <row r="8304">
          <cell r="M8304">
            <v>0</v>
          </cell>
          <cell r="N8304">
            <v>0</v>
          </cell>
        </row>
        <row r="8305">
          <cell r="M8305">
            <v>0</v>
          </cell>
          <cell r="N8305">
            <v>0</v>
          </cell>
        </row>
        <row r="8306">
          <cell r="M8306">
            <v>0</v>
          </cell>
          <cell r="N8306">
            <v>0</v>
          </cell>
        </row>
        <row r="8307">
          <cell r="M8307">
            <v>0</v>
          </cell>
          <cell r="N8307">
            <v>0</v>
          </cell>
        </row>
        <row r="8308">
          <cell r="M8308" t="str">
            <v>480636</v>
          </cell>
          <cell r="N8308">
            <v>5.9686000000000001E-3</v>
          </cell>
        </row>
        <row r="8309">
          <cell r="M8309" t="str">
            <v>480636</v>
          </cell>
          <cell r="N8309">
            <v>5.9686000000000001E-3</v>
          </cell>
        </row>
        <row r="8310">
          <cell r="M8310" t="str">
            <v>480636</v>
          </cell>
          <cell r="N8310">
            <v>5.9686000000000001E-3</v>
          </cell>
        </row>
        <row r="8311">
          <cell r="M8311" t="str">
            <v>480636</v>
          </cell>
          <cell r="N8311">
            <v>5.9686000000000001E-3</v>
          </cell>
        </row>
        <row r="8312">
          <cell r="M8312">
            <v>0</v>
          </cell>
          <cell r="N8312">
            <v>0</v>
          </cell>
        </row>
        <row r="8313">
          <cell r="M8313">
            <v>0</v>
          </cell>
          <cell r="N8313">
            <v>0</v>
          </cell>
        </row>
        <row r="8314">
          <cell r="M8314" t="str">
            <v>480703</v>
          </cell>
          <cell r="N8314">
            <v>6.2023599999999998E-2</v>
          </cell>
        </row>
        <row r="8315">
          <cell r="M8315">
            <v>0</v>
          </cell>
          <cell r="N8315">
            <v>0</v>
          </cell>
        </row>
        <row r="8316">
          <cell r="M8316">
            <v>0</v>
          </cell>
          <cell r="N8316">
            <v>0</v>
          </cell>
        </row>
        <row r="8317">
          <cell r="M8317">
            <v>0</v>
          </cell>
          <cell r="N8317">
            <v>0</v>
          </cell>
        </row>
        <row r="8318">
          <cell r="M8318">
            <v>0</v>
          </cell>
          <cell r="N8318">
            <v>0</v>
          </cell>
        </row>
        <row r="8319">
          <cell r="M8319" t="str">
            <v>480803</v>
          </cell>
          <cell r="N8319">
            <v>1</v>
          </cell>
        </row>
        <row r="8320">
          <cell r="M8320">
            <v>0</v>
          </cell>
          <cell r="N8320">
            <v>0</v>
          </cell>
        </row>
        <row r="8321">
          <cell r="M8321">
            <v>0</v>
          </cell>
          <cell r="N8321">
            <v>0</v>
          </cell>
        </row>
        <row r="8322">
          <cell r="M8322">
            <v>0</v>
          </cell>
          <cell r="N8322">
            <v>0</v>
          </cell>
        </row>
        <row r="8323">
          <cell r="M8323" t="str">
            <v>480804</v>
          </cell>
          <cell r="N8323">
            <v>1</v>
          </cell>
        </row>
        <row r="8324">
          <cell r="M8324" t="str">
            <v>480804</v>
          </cell>
          <cell r="N8324">
            <v>1</v>
          </cell>
        </row>
        <row r="8325">
          <cell r="M8325">
            <v>0</v>
          </cell>
          <cell r="N8325">
            <v>0</v>
          </cell>
        </row>
        <row r="8326">
          <cell r="M8326">
            <v>0</v>
          </cell>
          <cell r="N8326">
            <v>0</v>
          </cell>
        </row>
        <row r="8327">
          <cell r="M8327">
            <v>0</v>
          </cell>
          <cell r="N8327">
            <v>0</v>
          </cell>
        </row>
        <row r="8328">
          <cell r="M8328">
            <v>0</v>
          </cell>
          <cell r="N8328">
            <v>0</v>
          </cell>
        </row>
        <row r="8329">
          <cell r="M8329" t="str">
            <v>480926</v>
          </cell>
          <cell r="N8329">
            <v>0.488205</v>
          </cell>
        </row>
        <row r="8330">
          <cell r="M8330">
            <v>0</v>
          </cell>
          <cell r="N8330">
            <v>0</v>
          </cell>
        </row>
        <row r="8331">
          <cell r="M8331">
            <v>0</v>
          </cell>
          <cell r="N8331">
            <v>0</v>
          </cell>
        </row>
        <row r="8332">
          <cell r="M8332">
            <v>0</v>
          </cell>
          <cell r="N8332">
            <v>0</v>
          </cell>
        </row>
        <row r="8333">
          <cell r="M8333">
            <v>0</v>
          </cell>
          <cell r="N8333">
            <v>0</v>
          </cell>
        </row>
        <row r="8334">
          <cell r="M8334">
            <v>0</v>
          </cell>
          <cell r="N8334">
            <v>0</v>
          </cell>
        </row>
        <row r="8335">
          <cell r="M8335">
            <v>0</v>
          </cell>
          <cell r="N8335">
            <v>0</v>
          </cell>
        </row>
        <row r="8336">
          <cell r="M8336">
            <v>0</v>
          </cell>
          <cell r="N8336">
            <v>0</v>
          </cell>
        </row>
        <row r="8337">
          <cell r="M8337" t="str">
            <v>480926</v>
          </cell>
          <cell r="N8337">
            <v>1</v>
          </cell>
        </row>
        <row r="8338">
          <cell r="M8338">
            <v>0</v>
          </cell>
          <cell r="N8338">
            <v>0</v>
          </cell>
        </row>
        <row r="8339">
          <cell r="M8339">
            <v>0</v>
          </cell>
          <cell r="N8339">
            <v>0</v>
          </cell>
        </row>
        <row r="8340">
          <cell r="M8340">
            <v>0</v>
          </cell>
          <cell r="N8340">
            <v>0</v>
          </cell>
        </row>
        <row r="8341">
          <cell r="M8341" t="str">
            <v>481026</v>
          </cell>
          <cell r="N8341">
            <v>0.46956599999999998</v>
          </cell>
        </row>
        <row r="8342">
          <cell r="M8342" t="str">
            <v>481026</v>
          </cell>
          <cell r="N8342">
            <v>0.5625</v>
          </cell>
        </row>
        <row r="8343">
          <cell r="M8343" t="str">
            <v>481026</v>
          </cell>
          <cell r="N8343">
            <v>0.46956599999999998</v>
          </cell>
        </row>
        <row r="8344">
          <cell r="M8344">
            <v>0</v>
          </cell>
          <cell r="N8344">
            <v>0</v>
          </cell>
        </row>
        <row r="8345">
          <cell r="M8345">
            <v>0</v>
          </cell>
          <cell r="N8345">
            <v>0</v>
          </cell>
        </row>
        <row r="8346">
          <cell r="M8346">
            <v>0</v>
          </cell>
          <cell r="N8346">
            <v>0</v>
          </cell>
        </row>
        <row r="8347">
          <cell r="M8347">
            <v>0</v>
          </cell>
          <cell r="N8347">
            <v>0</v>
          </cell>
        </row>
        <row r="8348">
          <cell r="M8348">
            <v>0</v>
          </cell>
          <cell r="N8348">
            <v>0</v>
          </cell>
        </row>
        <row r="8349">
          <cell r="M8349">
            <v>0</v>
          </cell>
          <cell r="N8349">
            <v>0</v>
          </cell>
        </row>
        <row r="8350">
          <cell r="M8350">
            <v>0</v>
          </cell>
          <cell r="N8350">
            <v>0</v>
          </cell>
        </row>
        <row r="8351">
          <cell r="M8351" t="str">
            <v>481026</v>
          </cell>
          <cell r="N8351">
            <v>1</v>
          </cell>
        </row>
        <row r="8352">
          <cell r="M8352" t="str">
            <v>481101</v>
          </cell>
          <cell r="N8352">
            <v>0.41249999999999998</v>
          </cell>
        </row>
        <row r="8353">
          <cell r="M8353" t="str">
            <v>481101</v>
          </cell>
          <cell r="N8353">
            <v>0.41249999999999998</v>
          </cell>
        </row>
        <row r="8354">
          <cell r="M8354" t="str">
            <v>481101</v>
          </cell>
          <cell r="N8354">
            <v>0.41249999999999998</v>
          </cell>
        </row>
        <row r="8355">
          <cell r="M8355" t="str">
            <v>481101</v>
          </cell>
          <cell r="N8355">
            <v>0.41249999999999998</v>
          </cell>
        </row>
        <row r="8356">
          <cell r="M8356" t="str">
            <v>481101</v>
          </cell>
          <cell r="N8356">
            <v>0.41249999999999998</v>
          </cell>
        </row>
        <row r="8357">
          <cell r="M8357" t="str">
            <v>481101</v>
          </cell>
          <cell r="N8357">
            <v>0.41249999999999998</v>
          </cell>
        </row>
        <row r="8358">
          <cell r="M8358">
            <v>0</v>
          </cell>
          <cell r="N8358">
            <v>0</v>
          </cell>
        </row>
        <row r="8359">
          <cell r="M8359">
            <v>0</v>
          </cell>
          <cell r="N8359">
            <v>0</v>
          </cell>
        </row>
        <row r="8360">
          <cell r="M8360">
            <v>0</v>
          </cell>
          <cell r="N8360">
            <v>0</v>
          </cell>
        </row>
        <row r="8361">
          <cell r="M8361">
            <v>0</v>
          </cell>
          <cell r="N8361">
            <v>0</v>
          </cell>
        </row>
        <row r="8362">
          <cell r="M8362">
            <v>0</v>
          </cell>
          <cell r="N8362">
            <v>0</v>
          </cell>
        </row>
        <row r="8363">
          <cell r="M8363">
            <v>0</v>
          </cell>
          <cell r="N8363">
            <v>0</v>
          </cell>
        </row>
        <row r="8364">
          <cell r="M8364" t="str">
            <v>481226</v>
          </cell>
          <cell r="N8364">
            <v>0.46997899999999998</v>
          </cell>
        </row>
        <row r="8365">
          <cell r="M8365">
            <v>0</v>
          </cell>
          <cell r="N8365">
            <v>0</v>
          </cell>
        </row>
        <row r="8366">
          <cell r="M8366">
            <v>0</v>
          </cell>
          <cell r="N8366">
            <v>0</v>
          </cell>
        </row>
        <row r="8367">
          <cell r="M8367">
            <v>0</v>
          </cell>
          <cell r="N8367">
            <v>0</v>
          </cell>
        </row>
        <row r="8368">
          <cell r="M8368">
            <v>0</v>
          </cell>
          <cell r="N8368">
            <v>0</v>
          </cell>
        </row>
        <row r="8369">
          <cell r="M8369">
            <v>0</v>
          </cell>
          <cell r="N8369">
            <v>0</v>
          </cell>
        </row>
        <row r="8370">
          <cell r="M8370">
            <v>0</v>
          </cell>
          <cell r="N8370">
            <v>0</v>
          </cell>
        </row>
        <row r="8371">
          <cell r="M8371">
            <v>0</v>
          </cell>
          <cell r="N8371">
            <v>0</v>
          </cell>
        </row>
        <row r="8372">
          <cell r="M8372">
            <v>0</v>
          </cell>
          <cell r="N8372">
            <v>0</v>
          </cell>
        </row>
        <row r="8373">
          <cell r="M8373">
            <v>0</v>
          </cell>
          <cell r="N8373">
            <v>0</v>
          </cell>
        </row>
        <row r="8374">
          <cell r="M8374">
            <v>0</v>
          </cell>
          <cell r="N8374">
            <v>0</v>
          </cell>
        </row>
        <row r="8375">
          <cell r="M8375">
            <v>0</v>
          </cell>
          <cell r="N8375">
            <v>0</v>
          </cell>
        </row>
        <row r="8376">
          <cell r="M8376" t="str">
            <v>481326</v>
          </cell>
          <cell r="N8376">
            <v>0.497917</v>
          </cell>
        </row>
        <row r="8377">
          <cell r="M8377">
            <v>0</v>
          </cell>
          <cell r="N8377">
            <v>0</v>
          </cell>
        </row>
        <row r="8378">
          <cell r="M8378">
            <v>0</v>
          </cell>
          <cell r="N8378">
            <v>0</v>
          </cell>
        </row>
        <row r="8379">
          <cell r="M8379">
            <v>0</v>
          </cell>
          <cell r="N8379">
            <v>0</v>
          </cell>
        </row>
        <row r="8380">
          <cell r="M8380">
            <v>0</v>
          </cell>
          <cell r="N8380">
            <v>0</v>
          </cell>
        </row>
        <row r="8381">
          <cell r="M8381">
            <v>0</v>
          </cell>
          <cell r="N8381">
            <v>0</v>
          </cell>
        </row>
        <row r="8382">
          <cell r="M8382">
            <v>0</v>
          </cell>
          <cell r="N8382">
            <v>0</v>
          </cell>
        </row>
        <row r="8383">
          <cell r="M8383">
            <v>0</v>
          </cell>
          <cell r="N8383">
            <v>0</v>
          </cell>
        </row>
        <row r="8384">
          <cell r="M8384">
            <v>0</v>
          </cell>
          <cell r="N8384">
            <v>0</v>
          </cell>
        </row>
        <row r="8385">
          <cell r="M8385">
            <v>0</v>
          </cell>
          <cell r="N8385">
            <v>0</v>
          </cell>
        </row>
        <row r="8386">
          <cell r="M8386">
            <v>0</v>
          </cell>
          <cell r="N8386">
            <v>0</v>
          </cell>
        </row>
        <row r="8387">
          <cell r="M8387">
            <v>0</v>
          </cell>
          <cell r="N8387">
            <v>0</v>
          </cell>
        </row>
        <row r="8388">
          <cell r="M8388" t="str">
            <v>481426</v>
          </cell>
          <cell r="N8388">
            <v>0.219504</v>
          </cell>
        </row>
        <row r="8389">
          <cell r="M8389" t="str">
            <v>481426</v>
          </cell>
          <cell r="N8389">
            <v>0.875</v>
          </cell>
        </row>
        <row r="8390">
          <cell r="M8390">
            <v>0</v>
          </cell>
          <cell r="N8390">
            <v>0</v>
          </cell>
        </row>
        <row r="8391">
          <cell r="M8391">
            <v>0</v>
          </cell>
          <cell r="N8391">
            <v>0</v>
          </cell>
        </row>
        <row r="8392">
          <cell r="M8392">
            <v>0</v>
          </cell>
          <cell r="N8392">
            <v>0</v>
          </cell>
        </row>
        <row r="8393">
          <cell r="M8393">
            <v>0</v>
          </cell>
          <cell r="N8393">
            <v>0</v>
          </cell>
        </row>
        <row r="8394">
          <cell r="M8394">
            <v>0</v>
          </cell>
          <cell r="N8394">
            <v>0</v>
          </cell>
        </row>
        <row r="8395">
          <cell r="M8395">
            <v>0</v>
          </cell>
          <cell r="N8395">
            <v>0</v>
          </cell>
        </row>
        <row r="8396">
          <cell r="M8396">
            <v>0</v>
          </cell>
          <cell r="N8396">
            <v>0</v>
          </cell>
        </row>
        <row r="8397">
          <cell r="M8397">
            <v>0</v>
          </cell>
          <cell r="N8397">
            <v>0</v>
          </cell>
        </row>
        <row r="8398">
          <cell r="M8398">
            <v>0</v>
          </cell>
          <cell r="N8398">
            <v>0</v>
          </cell>
        </row>
        <row r="8399">
          <cell r="M8399" t="str">
            <v>481426</v>
          </cell>
          <cell r="N8399">
            <v>1</v>
          </cell>
        </row>
        <row r="8400">
          <cell r="M8400">
            <v>0</v>
          </cell>
          <cell r="N8400">
            <v>0</v>
          </cell>
        </row>
        <row r="8401">
          <cell r="M8401">
            <v>0</v>
          </cell>
          <cell r="N8401">
            <v>0</v>
          </cell>
        </row>
        <row r="8402">
          <cell r="M8402" t="str">
            <v>481526</v>
          </cell>
          <cell r="N8402">
            <v>0.46928799999999998</v>
          </cell>
        </row>
        <row r="8403">
          <cell r="M8403">
            <v>0</v>
          </cell>
          <cell r="N8403">
            <v>0</v>
          </cell>
        </row>
        <row r="8404">
          <cell r="M8404">
            <v>0</v>
          </cell>
          <cell r="N8404">
            <v>0</v>
          </cell>
        </row>
        <row r="8405">
          <cell r="M8405">
            <v>0</v>
          </cell>
          <cell r="N8405">
            <v>0</v>
          </cell>
        </row>
        <row r="8406">
          <cell r="M8406">
            <v>0</v>
          </cell>
          <cell r="N8406">
            <v>0</v>
          </cell>
        </row>
        <row r="8407">
          <cell r="M8407">
            <v>0</v>
          </cell>
          <cell r="N8407">
            <v>0</v>
          </cell>
        </row>
        <row r="8408">
          <cell r="M8408">
            <v>0</v>
          </cell>
          <cell r="N8408">
            <v>0</v>
          </cell>
        </row>
        <row r="8409">
          <cell r="M8409">
            <v>0</v>
          </cell>
          <cell r="N8409">
            <v>0</v>
          </cell>
        </row>
        <row r="8410">
          <cell r="M8410">
            <v>0</v>
          </cell>
          <cell r="N8410">
            <v>0</v>
          </cell>
        </row>
        <row r="8411">
          <cell r="M8411">
            <v>0</v>
          </cell>
          <cell r="N8411">
            <v>0</v>
          </cell>
        </row>
        <row r="8412">
          <cell r="M8412" t="str">
            <v>481626</v>
          </cell>
          <cell r="N8412">
            <v>0.68460430000000005</v>
          </cell>
        </row>
        <row r="8413">
          <cell r="M8413">
            <v>0</v>
          </cell>
          <cell r="N8413">
            <v>0</v>
          </cell>
        </row>
        <row r="8414">
          <cell r="M8414">
            <v>0</v>
          </cell>
          <cell r="N8414">
            <v>0</v>
          </cell>
        </row>
        <row r="8415">
          <cell r="M8415">
            <v>0</v>
          </cell>
          <cell r="N8415">
            <v>0</v>
          </cell>
        </row>
        <row r="8416">
          <cell r="M8416">
            <v>0</v>
          </cell>
          <cell r="N8416">
            <v>0</v>
          </cell>
        </row>
        <row r="8417">
          <cell r="M8417" t="str">
            <v>481626</v>
          </cell>
          <cell r="N8417">
            <v>1</v>
          </cell>
        </row>
        <row r="8418">
          <cell r="M8418">
            <v>0</v>
          </cell>
          <cell r="N8418">
            <v>0</v>
          </cell>
        </row>
        <row r="8419">
          <cell r="M8419" t="str">
            <v>483311</v>
          </cell>
          <cell r="N8419">
            <v>0.5</v>
          </cell>
        </row>
        <row r="8420">
          <cell r="M8420" t="str">
            <v>483311</v>
          </cell>
          <cell r="N8420">
            <v>0.5</v>
          </cell>
        </row>
        <row r="8421">
          <cell r="M8421" t="str">
            <v>483311</v>
          </cell>
          <cell r="N8421">
            <v>0.5</v>
          </cell>
        </row>
        <row r="8422">
          <cell r="M8422" t="str">
            <v>485101</v>
          </cell>
          <cell r="N8422">
            <v>0.49419999999999997</v>
          </cell>
        </row>
        <row r="8423">
          <cell r="M8423" t="str">
            <v>485101</v>
          </cell>
          <cell r="N8423">
            <v>0.49419999999999997</v>
          </cell>
        </row>
        <row r="8424">
          <cell r="M8424" t="str">
            <v>485101</v>
          </cell>
          <cell r="N8424">
            <v>0.49419999999999997</v>
          </cell>
        </row>
        <row r="8425">
          <cell r="M8425" t="str">
            <v>485101</v>
          </cell>
          <cell r="N8425">
            <v>0.49419999999999997</v>
          </cell>
        </row>
        <row r="8426">
          <cell r="M8426" t="str">
            <v>485101</v>
          </cell>
          <cell r="N8426">
            <v>0.49419999999999997</v>
          </cell>
        </row>
        <row r="8427">
          <cell r="M8427" t="str">
            <v>485101</v>
          </cell>
          <cell r="N8427">
            <v>0.49419999999999997</v>
          </cell>
        </row>
        <row r="8428">
          <cell r="M8428" t="str">
            <v>485107</v>
          </cell>
          <cell r="N8428">
            <v>0.49419999999999997</v>
          </cell>
        </row>
        <row r="8429">
          <cell r="M8429" t="str">
            <v>485107</v>
          </cell>
          <cell r="N8429">
            <v>0.49419999999999997</v>
          </cell>
        </row>
        <row r="8430">
          <cell r="M8430" t="str">
            <v>485107</v>
          </cell>
          <cell r="N8430">
            <v>0.49419999999999997</v>
          </cell>
        </row>
        <row r="8431">
          <cell r="M8431" t="str">
            <v>485107</v>
          </cell>
          <cell r="N8431">
            <v>0.49419999999999997</v>
          </cell>
        </row>
        <row r="8432">
          <cell r="M8432" t="str">
            <v>485107</v>
          </cell>
          <cell r="N8432">
            <v>0.49419999999999997</v>
          </cell>
        </row>
        <row r="8433">
          <cell r="M8433" t="str">
            <v>485107</v>
          </cell>
          <cell r="N8433">
            <v>0.49419999999999997</v>
          </cell>
        </row>
        <row r="8434">
          <cell r="M8434">
            <v>0</v>
          </cell>
          <cell r="N8434">
            <v>0</v>
          </cell>
        </row>
        <row r="8435">
          <cell r="M8435" t="str">
            <v>485139</v>
          </cell>
          <cell r="N8435">
            <v>0.49419999999999997</v>
          </cell>
        </row>
        <row r="8436">
          <cell r="M8436">
            <v>0</v>
          </cell>
          <cell r="N8436">
            <v>0</v>
          </cell>
        </row>
        <row r="8437">
          <cell r="M8437">
            <v>0</v>
          </cell>
          <cell r="N8437">
            <v>0</v>
          </cell>
        </row>
        <row r="8438">
          <cell r="M8438" t="str">
            <v>485201</v>
          </cell>
          <cell r="N8438">
            <v>0.49419999999999997</v>
          </cell>
        </row>
        <row r="8439">
          <cell r="M8439" t="str">
            <v>485201</v>
          </cell>
          <cell r="N8439">
            <v>0.49419999999999997</v>
          </cell>
        </row>
        <row r="8440">
          <cell r="M8440" t="str">
            <v>485201</v>
          </cell>
          <cell r="N8440">
            <v>0.49419999999999997</v>
          </cell>
        </row>
        <row r="8441">
          <cell r="M8441" t="str">
            <v>485201</v>
          </cell>
          <cell r="N8441">
            <v>0.49419999999999997</v>
          </cell>
        </row>
        <row r="8442">
          <cell r="M8442" t="str">
            <v>485201</v>
          </cell>
          <cell r="N8442">
            <v>0.49419999999999997</v>
          </cell>
        </row>
        <row r="8443">
          <cell r="M8443" t="str">
            <v>485201</v>
          </cell>
          <cell r="N8443">
            <v>0.49419999999999997</v>
          </cell>
        </row>
        <row r="8444">
          <cell r="M8444" t="str">
            <v>485207</v>
          </cell>
          <cell r="N8444">
            <v>0.49419999999999997</v>
          </cell>
        </row>
        <row r="8445">
          <cell r="M8445" t="str">
            <v>485207</v>
          </cell>
          <cell r="N8445">
            <v>0.49419999999999997</v>
          </cell>
        </row>
        <row r="8446">
          <cell r="M8446" t="str">
            <v>485207</v>
          </cell>
          <cell r="N8446">
            <v>0.49419999999999997</v>
          </cell>
        </row>
        <row r="8447">
          <cell r="M8447" t="str">
            <v>485207</v>
          </cell>
          <cell r="N8447">
            <v>0.49419999999999997</v>
          </cell>
        </row>
        <row r="8448">
          <cell r="M8448" t="str">
            <v>485207</v>
          </cell>
          <cell r="N8448">
            <v>0.49419999999999997</v>
          </cell>
        </row>
        <row r="8449">
          <cell r="M8449" t="str">
            <v>485207</v>
          </cell>
          <cell r="N8449">
            <v>0.49419999999999997</v>
          </cell>
        </row>
        <row r="8450">
          <cell r="M8450">
            <v>0</v>
          </cell>
          <cell r="N8450">
            <v>0</v>
          </cell>
        </row>
        <row r="8451">
          <cell r="M8451" t="str">
            <v>485239</v>
          </cell>
          <cell r="N8451">
            <v>0.49419999999999997</v>
          </cell>
        </row>
        <row r="8452">
          <cell r="M8452">
            <v>0</v>
          </cell>
          <cell r="N8452">
            <v>0</v>
          </cell>
        </row>
        <row r="8453">
          <cell r="M8453">
            <v>0</v>
          </cell>
          <cell r="N8453">
            <v>0</v>
          </cell>
        </row>
        <row r="8454">
          <cell r="M8454" t="str">
            <v>485301</v>
          </cell>
          <cell r="N8454">
            <v>0.49419999999999997</v>
          </cell>
        </row>
        <row r="8455">
          <cell r="M8455" t="str">
            <v>485301</v>
          </cell>
          <cell r="N8455">
            <v>0.49419999999999997</v>
          </cell>
        </row>
        <row r="8456">
          <cell r="M8456" t="str">
            <v>485301</v>
          </cell>
          <cell r="N8456">
            <v>0.49419999999999997</v>
          </cell>
        </row>
        <row r="8457">
          <cell r="M8457" t="str">
            <v>485301</v>
          </cell>
          <cell r="N8457">
            <v>0.49419999999999997</v>
          </cell>
        </row>
        <row r="8458">
          <cell r="M8458" t="str">
            <v>485301</v>
          </cell>
          <cell r="N8458">
            <v>0.49419999999999997</v>
          </cell>
        </row>
        <row r="8459">
          <cell r="M8459" t="str">
            <v>485301</v>
          </cell>
          <cell r="N8459">
            <v>0.49419999999999997</v>
          </cell>
        </row>
        <row r="8460">
          <cell r="M8460" t="str">
            <v>485307</v>
          </cell>
          <cell r="N8460">
            <v>0.49419999999999997</v>
          </cell>
        </row>
        <row r="8461">
          <cell r="M8461" t="str">
            <v>485307</v>
          </cell>
          <cell r="N8461">
            <v>0.49419999999999997</v>
          </cell>
        </row>
        <row r="8462">
          <cell r="M8462" t="str">
            <v>485307</v>
          </cell>
          <cell r="N8462">
            <v>0.49419999999999997</v>
          </cell>
        </row>
        <row r="8463">
          <cell r="M8463" t="str">
            <v>485307</v>
          </cell>
          <cell r="N8463">
            <v>0.49419999999999997</v>
          </cell>
        </row>
        <row r="8464">
          <cell r="M8464" t="str">
            <v>485307</v>
          </cell>
          <cell r="N8464">
            <v>0.49419999999999997</v>
          </cell>
        </row>
        <row r="8465">
          <cell r="M8465" t="str">
            <v>485307</v>
          </cell>
          <cell r="N8465">
            <v>0.49419999999999997</v>
          </cell>
        </row>
        <row r="8466">
          <cell r="M8466">
            <v>0</v>
          </cell>
          <cell r="N8466">
            <v>0</v>
          </cell>
        </row>
        <row r="8467">
          <cell r="M8467" t="str">
            <v>485339</v>
          </cell>
          <cell r="N8467">
            <v>0.49419999999999997</v>
          </cell>
        </row>
        <row r="8468">
          <cell r="M8468">
            <v>0</v>
          </cell>
          <cell r="N8468">
            <v>0</v>
          </cell>
        </row>
        <row r="8469">
          <cell r="M8469">
            <v>0</v>
          </cell>
          <cell r="N8469">
            <v>0</v>
          </cell>
        </row>
        <row r="8470">
          <cell r="M8470">
            <v>0</v>
          </cell>
          <cell r="N8470">
            <v>0</v>
          </cell>
        </row>
        <row r="8471">
          <cell r="M8471" t="str">
            <v>485401</v>
          </cell>
          <cell r="N8471">
            <v>0.49419999999999997</v>
          </cell>
        </row>
        <row r="8472">
          <cell r="M8472">
            <v>0</v>
          </cell>
          <cell r="N8472">
            <v>0</v>
          </cell>
        </row>
        <row r="8473">
          <cell r="M8473">
            <v>0</v>
          </cell>
          <cell r="N8473">
            <v>0</v>
          </cell>
        </row>
        <row r="8474">
          <cell r="M8474">
            <v>0</v>
          </cell>
          <cell r="N8474">
            <v>0</v>
          </cell>
        </row>
        <row r="8475">
          <cell r="M8475">
            <v>0</v>
          </cell>
          <cell r="N8475">
            <v>0</v>
          </cell>
        </row>
        <row r="8476">
          <cell r="M8476">
            <v>0</v>
          </cell>
          <cell r="N8476">
            <v>0</v>
          </cell>
        </row>
        <row r="8477">
          <cell r="M8477">
            <v>0</v>
          </cell>
          <cell r="N8477">
            <v>0</v>
          </cell>
        </row>
        <row r="8478">
          <cell r="M8478" t="str">
            <v>485407</v>
          </cell>
          <cell r="N8478">
            <v>0.49419999999999997</v>
          </cell>
        </row>
        <row r="8479">
          <cell r="M8479" t="str">
            <v>485407</v>
          </cell>
          <cell r="N8479">
            <v>0.49419999999999997</v>
          </cell>
        </row>
        <row r="8480">
          <cell r="M8480" t="str">
            <v>485407</v>
          </cell>
          <cell r="N8480">
            <v>0.49419999999999997</v>
          </cell>
        </row>
        <row r="8481">
          <cell r="M8481" t="str">
            <v>485407</v>
          </cell>
          <cell r="N8481">
            <v>0.49419999999999997</v>
          </cell>
        </row>
        <row r="8482">
          <cell r="M8482" t="str">
            <v>485407</v>
          </cell>
          <cell r="N8482">
            <v>0.49419999999999997</v>
          </cell>
        </row>
        <row r="8483">
          <cell r="M8483" t="str">
            <v>485407</v>
          </cell>
          <cell r="N8483">
            <v>0.49419999999999997</v>
          </cell>
        </row>
        <row r="8484">
          <cell r="M8484">
            <v>0</v>
          </cell>
          <cell r="N8484">
            <v>0</v>
          </cell>
        </row>
        <row r="8485">
          <cell r="M8485">
            <v>0</v>
          </cell>
          <cell r="N8485">
            <v>0</v>
          </cell>
        </row>
        <row r="8486">
          <cell r="M8486" t="str">
            <v>485439</v>
          </cell>
          <cell r="N8486">
            <v>0.49419999999999997</v>
          </cell>
        </row>
        <row r="8487">
          <cell r="M8487">
            <v>0</v>
          </cell>
          <cell r="N8487">
            <v>0</v>
          </cell>
        </row>
        <row r="8488">
          <cell r="M8488">
            <v>0</v>
          </cell>
          <cell r="N8488">
            <v>0</v>
          </cell>
        </row>
        <row r="8489">
          <cell r="M8489" t="str">
            <v>485501</v>
          </cell>
          <cell r="N8489">
            <v>0.49419999999999997</v>
          </cell>
        </row>
        <row r="8490">
          <cell r="M8490" t="str">
            <v>485501</v>
          </cell>
          <cell r="N8490">
            <v>0.49419999999999997</v>
          </cell>
        </row>
        <row r="8491">
          <cell r="M8491" t="str">
            <v>485501</v>
          </cell>
          <cell r="N8491">
            <v>0.49419999999999997</v>
          </cell>
        </row>
        <row r="8492">
          <cell r="M8492" t="str">
            <v>485501</v>
          </cell>
          <cell r="N8492">
            <v>0.49419999999999997</v>
          </cell>
        </row>
        <row r="8493">
          <cell r="M8493" t="str">
            <v>485501</v>
          </cell>
          <cell r="N8493">
            <v>0.49419999999999997</v>
          </cell>
        </row>
        <row r="8494">
          <cell r="M8494" t="str">
            <v>485501</v>
          </cell>
          <cell r="N8494">
            <v>0.49419999999999997</v>
          </cell>
        </row>
        <row r="8495">
          <cell r="M8495" t="str">
            <v>485507</v>
          </cell>
          <cell r="N8495">
            <v>0.49419999999999997</v>
          </cell>
        </row>
        <row r="8496">
          <cell r="M8496" t="str">
            <v>485507</v>
          </cell>
          <cell r="N8496">
            <v>0.49419999999999997</v>
          </cell>
        </row>
        <row r="8497">
          <cell r="M8497" t="str">
            <v>485507</v>
          </cell>
          <cell r="N8497">
            <v>0.49419999999999997</v>
          </cell>
        </row>
        <row r="8498">
          <cell r="M8498" t="str">
            <v>485507</v>
          </cell>
          <cell r="N8498">
            <v>0.49419999999999997</v>
          </cell>
        </row>
        <row r="8499">
          <cell r="M8499" t="str">
            <v>485507</v>
          </cell>
          <cell r="N8499">
            <v>0.49419999999999997</v>
          </cell>
        </row>
        <row r="8500">
          <cell r="M8500" t="str">
            <v>485507</v>
          </cell>
          <cell r="N8500">
            <v>0.49419999999999997</v>
          </cell>
        </row>
        <row r="8501">
          <cell r="M8501">
            <v>0</v>
          </cell>
          <cell r="N8501">
            <v>0</v>
          </cell>
        </row>
        <row r="8502">
          <cell r="M8502" t="str">
            <v>485539</v>
          </cell>
          <cell r="N8502">
            <v>0.49419999999999997</v>
          </cell>
        </row>
        <row r="8503">
          <cell r="M8503">
            <v>0</v>
          </cell>
          <cell r="N8503">
            <v>0</v>
          </cell>
        </row>
        <row r="8504">
          <cell r="M8504">
            <v>0</v>
          </cell>
          <cell r="N8504">
            <v>0</v>
          </cell>
        </row>
        <row r="8505">
          <cell r="M8505" t="str">
            <v>485601</v>
          </cell>
          <cell r="N8505">
            <v>0.49419999999999997</v>
          </cell>
        </row>
        <row r="8506">
          <cell r="M8506" t="str">
            <v>485601</v>
          </cell>
          <cell r="N8506">
            <v>0.49419999999999997</v>
          </cell>
        </row>
        <row r="8507">
          <cell r="M8507" t="str">
            <v>485601</v>
          </cell>
          <cell r="N8507">
            <v>0.49419999999999997</v>
          </cell>
        </row>
        <row r="8508">
          <cell r="M8508" t="str">
            <v>485601</v>
          </cell>
          <cell r="N8508">
            <v>0.49419999999999997</v>
          </cell>
        </row>
        <row r="8509">
          <cell r="M8509" t="str">
            <v>485601</v>
          </cell>
          <cell r="N8509">
            <v>0.49419999999999997</v>
          </cell>
        </row>
        <row r="8510">
          <cell r="M8510" t="str">
            <v>485601</v>
          </cell>
          <cell r="N8510">
            <v>0.49419999999999997</v>
          </cell>
        </row>
        <row r="8511">
          <cell r="M8511" t="str">
            <v>485607</v>
          </cell>
          <cell r="N8511">
            <v>0.49419999999999997</v>
          </cell>
        </row>
        <row r="8512">
          <cell r="M8512" t="str">
            <v>485607</v>
          </cell>
          <cell r="N8512">
            <v>0.49419999999999997</v>
          </cell>
        </row>
        <row r="8513">
          <cell r="M8513" t="str">
            <v>485607</v>
          </cell>
          <cell r="N8513">
            <v>0.49419999999999997</v>
          </cell>
        </row>
        <row r="8514">
          <cell r="M8514" t="str">
            <v>485607</v>
          </cell>
          <cell r="N8514">
            <v>0.49419999999999997</v>
          </cell>
        </row>
        <row r="8515">
          <cell r="M8515" t="str">
            <v>485607</v>
          </cell>
          <cell r="N8515">
            <v>0.49419999999999997</v>
          </cell>
        </row>
        <row r="8516">
          <cell r="M8516" t="str">
            <v>485607</v>
          </cell>
          <cell r="N8516">
            <v>0.49419999999999997</v>
          </cell>
        </row>
        <row r="8517">
          <cell r="M8517">
            <v>0</v>
          </cell>
          <cell r="N8517">
            <v>0</v>
          </cell>
        </row>
        <row r="8518">
          <cell r="M8518" t="str">
            <v>485639</v>
          </cell>
          <cell r="N8518">
            <v>0.49419999999999997</v>
          </cell>
        </row>
        <row r="8519">
          <cell r="M8519">
            <v>0</v>
          </cell>
          <cell r="N8519">
            <v>0</v>
          </cell>
        </row>
        <row r="8520">
          <cell r="M8520">
            <v>0</v>
          </cell>
          <cell r="N8520">
            <v>0</v>
          </cell>
        </row>
        <row r="8521">
          <cell r="M8521" t="str">
            <v>485701</v>
          </cell>
          <cell r="N8521">
            <v>0.49419999999999997</v>
          </cell>
        </row>
        <row r="8522">
          <cell r="M8522" t="str">
            <v>485701</v>
          </cell>
          <cell r="N8522">
            <v>0.49419999999999997</v>
          </cell>
        </row>
        <row r="8523">
          <cell r="M8523" t="str">
            <v>485701</v>
          </cell>
          <cell r="N8523">
            <v>0.49419999999999997</v>
          </cell>
        </row>
        <row r="8524">
          <cell r="M8524" t="str">
            <v>485701</v>
          </cell>
          <cell r="N8524">
            <v>0.49419999999999997</v>
          </cell>
        </row>
        <row r="8525">
          <cell r="M8525" t="str">
            <v>485701</v>
          </cell>
          <cell r="N8525">
            <v>0.49419999999999997</v>
          </cell>
        </row>
        <row r="8526">
          <cell r="M8526" t="str">
            <v>485701</v>
          </cell>
          <cell r="N8526">
            <v>0.49419999999999997</v>
          </cell>
        </row>
        <row r="8527">
          <cell r="M8527" t="str">
            <v>485707</v>
          </cell>
          <cell r="N8527">
            <v>0.49419999999999997</v>
          </cell>
        </row>
        <row r="8528">
          <cell r="M8528" t="str">
            <v>485707</v>
          </cell>
          <cell r="N8528">
            <v>0.49419999999999997</v>
          </cell>
        </row>
        <row r="8529">
          <cell r="M8529" t="str">
            <v>485707</v>
          </cell>
          <cell r="N8529">
            <v>0.49419999999999997</v>
          </cell>
        </row>
        <row r="8530">
          <cell r="M8530" t="str">
            <v>485707</v>
          </cell>
          <cell r="N8530">
            <v>0.49419999999999997</v>
          </cell>
        </row>
        <row r="8531">
          <cell r="M8531" t="str">
            <v>485707</v>
          </cell>
          <cell r="N8531">
            <v>0.49419999999999997</v>
          </cell>
        </row>
        <row r="8532">
          <cell r="M8532" t="str">
            <v>485707</v>
          </cell>
          <cell r="N8532">
            <v>0.49419999999999997</v>
          </cell>
        </row>
        <row r="8533">
          <cell r="M8533">
            <v>0</v>
          </cell>
          <cell r="N8533">
            <v>0</v>
          </cell>
        </row>
        <row r="8534">
          <cell r="M8534" t="str">
            <v>485739</v>
          </cell>
          <cell r="N8534">
            <v>0.49419999999999997</v>
          </cell>
        </row>
        <row r="8535">
          <cell r="M8535">
            <v>0</v>
          </cell>
          <cell r="N8535">
            <v>0</v>
          </cell>
        </row>
        <row r="8536">
          <cell r="M8536">
            <v>0</v>
          </cell>
          <cell r="N8536">
            <v>0</v>
          </cell>
        </row>
        <row r="8537">
          <cell r="M8537" t="str">
            <v>485801</v>
          </cell>
          <cell r="N8537">
            <v>0.49419999999999997</v>
          </cell>
        </row>
        <row r="8538">
          <cell r="M8538" t="str">
            <v>485801</v>
          </cell>
          <cell r="N8538">
            <v>0.49419999999999997</v>
          </cell>
        </row>
        <row r="8539">
          <cell r="M8539" t="str">
            <v>485801</v>
          </cell>
          <cell r="N8539">
            <v>0.49419999999999997</v>
          </cell>
        </row>
        <row r="8540">
          <cell r="M8540" t="str">
            <v>485801</v>
          </cell>
          <cell r="N8540">
            <v>0.49419999999999997</v>
          </cell>
        </row>
        <row r="8541">
          <cell r="M8541" t="str">
            <v>485801</v>
          </cell>
          <cell r="N8541">
            <v>0.49419999999999997</v>
          </cell>
        </row>
        <row r="8542">
          <cell r="M8542" t="str">
            <v>485801</v>
          </cell>
          <cell r="N8542">
            <v>0.49419999999999997</v>
          </cell>
        </row>
        <row r="8543">
          <cell r="M8543" t="str">
            <v>485807</v>
          </cell>
          <cell r="N8543">
            <v>0.49419999999999997</v>
          </cell>
        </row>
        <row r="8544">
          <cell r="M8544" t="str">
            <v>485807</v>
          </cell>
          <cell r="N8544">
            <v>0.49419999999999997</v>
          </cell>
        </row>
        <row r="8545">
          <cell r="M8545" t="str">
            <v>485807</v>
          </cell>
          <cell r="N8545">
            <v>0.49419999999999997</v>
          </cell>
        </row>
        <row r="8546">
          <cell r="M8546" t="str">
            <v>485807</v>
          </cell>
          <cell r="N8546">
            <v>0.49419999999999997</v>
          </cell>
        </row>
        <row r="8547">
          <cell r="M8547" t="str">
            <v>485807</v>
          </cell>
          <cell r="N8547">
            <v>0.49419999999999997</v>
          </cell>
        </row>
        <row r="8548">
          <cell r="M8548" t="str">
            <v>485807</v>
          </cell>
          <cell r="N8548">
            <v>0.49419999999999997</v>
          </cell>
        </row>
        <row r="8549">
          <cell r="M8549">
            <v>0</v>
          </cell>
          <cell r="N8549">
            <v>0</v>
          </cell>
        </row>
        <row r="8550">
          <cell r="M8550" t="str">
            <v>485839</v>
          </cell>
          <cell r="N8550">
            <v>0.49419999999999997</v>
          </cell>
        </row>
        <row r="8551">
          <cell r="M8551">
            <v>0</v>
          </cell>
          <cell r="N8551">
            <v>0</v>
          </cell>
        </row>
        <row r="8552">
          <cell r="M8552">
            <v>0</v>
          </cell>
          <cell r="N8552">
            <v>0</v>
          </cell>
        </row>
        <row r="8553">
          <cell r="M8553">
            <v>0</v>
          </cell>
          <cell r="N8553">
            <v>0</v>
          </cell>
        </row>
        <row r="8554">
          <cell r="M8554" t="str">
            <v>485901</v>
          </cell>
          <cell r="N8554">
            <v>0.49419999999999997</v>
          </cell>
        </row>
        <row r="8555">
          <cell r="M8555" t="str">
            <v>485901</v>
          </cell>
          <cell r="N8555">
            <v>0.49419999999999997</v>
          </cell>
        </row>
        <row r="8556">
          <cell r="M8556" t="str">
            <v>485901</v>
          </cell>
          <cell r="N8556">
            <v>0.49419999999999997</v>
          </cell>
        </row>
        <row r="8557">
          <cell r="M8557" t="str">
            <v>485901</v>
          </cell>
          <cell r="N8557">
            <v>0.49419999999999997</v>
          </cell>
        </row>
        <row r="8558">
          <cell r="M8558" t="str">
            <v>485901</v>
          </cell>
          <cell r="N8558">
            <v>0.49419999999999997</v>
          </cell>
        </row>
        <row r="8559">
          <cell r="M8559" t="str">
            <v>485901</v>
          </cell>
          <cell r="N8559">
            <v>0.49419999999999997</v>
          </cell>
        </row>
        <row r="8560">
          <cell r="M8560" t="str">
            <v>485907</v>
          </cell>
          <cell r="N8560">
            <v>0.49419999999999997</v>
          </cell>
        </row>
        <row r="8561">
          <cell r="M8561" t="str">
            <v>485907</v>
          </cell>
          <cell r="N8561">
            <v>0.49419999999999997</v>
          </cell>
        </row>
        <row r="8562">
          <cell r="M8562">
            <v>0</v>
          </cell>
          <cell r="N8562">
            <v>0</v>
          </cell>
        </row>
        <row r="8563">
          <cell r="M8563" t="str">
            <v>485939</v>
          </cell>
          <cell r="N8563">
            <v>0.49419999999999997</v>
          </cell>
        </row>
        <row r="8564">
          <cell r="M8564">
            <v>0</v>
          </cell>
          <cell r="N8564">
            <v>0</v>
          </cell>
        </row>
        <row r="8565">
          <cell r="M8565">
            <v>0</v>
          </cell>
          <cell r="N8565">
            <v>0</v>
          </cell>
        </row>
        <row r="8566">
          <cell r="M8566">
            <v>0</v>
          </cell>
          <cell r="N8566">
            <v>0</v>
          </cell>
        </row>
        <row r="8567">
          <cell r="M8567">
            <v>0</v>
          </cell>
          <cell r="N8567">
            <v>0</v>
          </cell>
        </row>
        <row r="8568">
          <cell r="M8568">
            <v>0</v>
          </cell>
          <cell r="N8568">
            <v>0</v>
          </cell>
        </row>
        <row r="8569">
          <cell r="M8569">
            <v>0</v>
          </cell>
          <cell r="N8569">
            <v>0</v>
          </cell>
        </row>
        <row r="8570">
          <cell r="M8570">
            <v>0</v>
          </cell>
          <cell r="N8570">
            <v>0</v>
          </cell>
        </row>
        <row r="8571">
          <cell r="M8571">
            <v>0</v>
          </cell>
          <cell r="N8571">
            <v>0</v>
          </cell>
        </row>
        <row r="8572">
          <cell r="M8572">
            <v>0</v>
          </cell>
          <cell r="N8572">
            <v>0</v>
          </cell>
        </row>
        <row r="8573">
          <cell r="M8573">
            <v>0</v>
          </cell>
          <cell r="N8573">
            <v>0</v>
          </cell>
        </row>
        <row r="8574">
          <cell r="M8574" t="str">
            <v>486203</v>
          </cell>
          <cell r="N8574">
            <v>1</v>
          </cell>
        </row>
        <row r="8575">
          <cell r="M8575">
            <v>0</v>
          </cell>
          <cell r="N8575">
            <v>0</v>
          </cell>
        </row>
        <row r="8576">
          <cell r="M8576">
            <v>0</v>
          </cell>
          <cell r="N8576">
            <v>0</v>
          </cell>
        </row>
        <row r="8577">
          <cell r="M8577">
            <v>0</v>
          </cell>
          <cell r="N8577">
            <v>0</v>
          </cell>
        </row>
        <row r="8578">
          <cell r="M8578" t="str">
            <v>486218</v>
          </cell>
          <cell r="N8578">
            <v>1</v>
          </cell>
        </row>
        <row r="8579">
          <cell r="M8579">
            <v>0</v>
          </cell>
          <cell r="N8579">
            <v>0</v>
          </cell>
        </row>
        <row r="8580">
          <cell r="M8580">
            <v>0</v>
          </cell>
          <cell r="N8580">
            <v>0</v>
          </cell>
        </row>
        <row r="8581">
          <cell r="M8581">
            <v>0</v>
          </cell>
          <cell r="N8581">
            <v>0</v>
          </cell>
        </row>
        <row r="8582">
          <cell r="M8582" t="str">
            <v>486226</v>
          </cell>
          <cell r="N8582">
            <v>1</v>
          </cell>
        </row>
        <row r="8583">
          <cell r="M8583" t="str">
            <v>486226</v>
          </cell>
          <cell r="N8583">
            <v>1</v>
          </cell>
        </row>
        <row r="8584">
          <cell r="M8584">
            <v>0</v>
          </cell>
          <cell r="N8584">
            <v>0</v>
          </cell>
        </row>
        <row r="8585">
          <cell r="M8585">
            <v>0</v>
          </cell>
          <cell r="N8585">
            <v>0</v>
          </cell>
        </row>
        <row r="8586">
          <cell r="M8586" t="str">
            <v>486303</v>
          </cell>
          <cell r="N8586">
            <v>0.7062967</v>
          </cell>
        </row>
        <row r="8587">
          <cell r="M8587">
            <v>0</v>
          </cell>
          <cell r="N8587">
            <v>0</v>
          </cell>
        </row>
        <row r="8588">
          <cell r="M8588">
            <v>0</v>
          </cell>
          <cell r="N8588">
            <v>0</v>
          </cell>
        </row>
        <row r="8589">
          <cell r="M8589">
            <v>0</v>
          </cell>
          <cell r="N8589">
            <v>0</v>
          </cell>
        </row>
        <row r="8590">
          <cell r="M8590">
            <v>0</v>
          </cell>
          <cell r="N8590">
            <v>0</v>
          </cell>
        </row>
        <row r="8591">
          <cell r="M8591">
            <v>0</v>
          </cell>
          <cell r="N8591">
            <v>0</v>
          </cell>
        </row>
        <row r="8592">
          <cell r="M8592">
            <v>0</v>
          </cell>
          <cell r="N8592">
            <v>0</v>
          </cell>
        </row>
        <row r="8593">
          <cell r="M8593" t="str">
            <v>486526</v>
          </cell>
          <cell r="N8593">
            <v>0.49221399999999998</v>
          </cell>
        </row>
        <row r="8594">
          <cell r="M8594">
            <v>0</v>
          </cell>
          <cell r="N8594">
            <v>0</v>
          </cell>
        </row>
        <row r="8595">
          <cell r="M8595">
            <v>0</v>
          </cell>
          <cell r="N8595">
            <v>0</v>
          </cell>
        </row>
        <row r="8596">
          <cell r="M8596">
            <v>0</v>
          </cell>
          <cell r="N8596">
            <v>0</v>
          </cell>
        </row>
        <row r="8597">
          <cell r="M8597">
            <v>0</v>
          </cell>
          <cell r="N8597">
            <v>0</v>
          </cell>
        </row>
        <row r="8598">
          <cell r="M8598">
            <v>0</v>
          </cell>
          <cell r="N8598">
            <v>0</v>
          </cell>
        </row>
        <row r="8599">
          <cell r="M8599">
            <v>0</v>
          </cell>
          <cell r="N8599">
            <v>0</v>
          </cell>
        </row>
        <row r="8600">
          <cell r="M8600">
            <v>0</v>
          </cell>
          <cell r="N8600">
            <v>0</v>
          </cell>
        </row>
        <row r="8601">
          <cell r="M8601">
            <v>0</v>
          </cell>
          <cell r="N8601">
            <v>0</v>
          </cell>
        </row>
        <row r="8602">
          <cell r="M8602" t="str">
            <v>486626</v>
          </cell>
          <cell r="N8602">
            <v>0.44095800000000002</v>
          </cell>
        </row>
        <row r="8603">
          <cell r="M8603" t="str">
            <v>486626</v>
          </cell>
          <cell r="N8603">
            <v>0.44095800000000002</v>
          </cell>
        </row>
        <row r="8604">
          <cell r="M8604">
            <v>0</v>
          </cell>
          <cell r="N8604">
            <v>0</v>
          </cell>
        </row>
        <row r="8605">
          <cell r="M8605">
            <v>0</v>
          </cell>
          <cell r="N8605">
            <v>0</v>
          </cell>
        </row>
        <row r="8606">
          <cell r="M8606">
            <v>0</v>
          </cell>
          <cell r="N8606">
            <v>0</v>
          </cell>
        </row>
        <row r="8607">
          <cell r="M8607">
            <v>0</v>
          </cell>
          <cell r="N8607">
            <v>0</v>
          </cell>
        </row>
        <row r="8608">
          <cell r="M8608">
            <v>0</v>
          </cell>
          <cell r="N8608">
            <v>0</v>
          </cell>
        </row>
        <row r="8609">
          <cell r="M8609">
            <v>0</v>
          </cell>
          <cell r="N8609">
            <v>0</v>
          </cell>
        </row>
        <row r="8610">
          <cell r="M8610">
            <v>0</v>
          </cell>
          <cell r="N8610">
            <v>0</v>
          </cell>
        </row>
        <row r="8611">
          <cell r="M8611" t="str">
            <v>486626</v>
          </cell>
          <cell r="N8611">
            <v>1</v>
          </cell>
        </row>
        <row r="8612">
          <cell r="M8612">
            <v>0</v>
          </cell>
          <cell r="N8612">
            <v>0</v>
          </cell>
        </row>
        <row r="8613">
          <cell r="M8613">
            <v>0</v>
          </cell>
          <cell r="N8613">
            <v>0</v>
          </cell>
        </row>
        <row r="8614">
          <cell r="M8614">
            <v>0</v>
          </cell>
          <cell r="N8614">
            <v>0</v>
          </cell>
        </row>
        <row r="8615">
          <cell r="M8615">
            <v>0</v>
          </cell>
          <cell r="N8615">
            <v>0</v>
          </cell>
        </row>
        <row r="8616">
          <cell r="M8616">
            <v>0</v>
          </cell>
          <cell r="N8616">
            <v>0</v>
          </cell>
        </row>
        <row r="8617">
          <cell r="M8617">
            <v>0</v>
          </cell>
          <cell r="N8617">
            <v>0</v>
          </cell>
        </row>
        <row r="8618">
          <cell r="M8618">
            <v>0</v>
          </cell>
          <cell r="N8618">
            <v>0</v>
          </cell>
        </row>
        <row r="8619">
          <cell r="M8619">
            <v>0</v>
          </cell>
          <cell r="N8619">
            <v>0</v>
          </cell>
        </row>
        <row r="8620">
          <cell r="M8620">
            <v>0</v>
          </cell>
          <cell r="N8620">
            <v>0</v>
          </cell>
        </row>
        <row r="8621">
          <cell r="M8621">
            <v>0</v>
          </cell>
          <cell r="N8621">
            <v>0</v>
          </cell>
        </row>
        <row r="8622">
          <cell r="M8622">
            <v>0</v>
          </cell>
          <cell r="N8622">
            <v>0</v>
          </cell>
        </row>
        <row r="8623">
          <cell r="M8623" t="str">
            <v>487101</v>
          </cell>
          <cell r="N8623">
            <v>0.41249999999999998</v>
          </cell>
        </row>
        <row r="8624">
          <cell r="M8624" t="str">
            <v>487101</v>
          </cell>
          <cell r="N8624">
            <v>0.41249999999999998</v>
          </cell>
        </row>
        <row r="8625">
          <cell r="M8625" t="str">
            <v>487101</v>
          </cell>
          <cell r="N8625">
            <v>0.41249999999999998</v>
          </cell>
        </row>
        <row r="8626">
          <cell r="M8626" t="str">
            <v>487101</v>
          </cell>
          <cell r="N8626">
            <v>1</v>
          </cell>
        </row>
        <row r="8627">
          <cell r="M8627" t="str">
            <v>487101</v>
          </cell>
          <cell r="N8627">
            <v>0.41249999999999998</v>
          </cell>
        </row>
        <row r="8628">
          <cell r="M8628" t="str">
            <v>487101</v>
          </cell>
          <cell r="N8628">
            <v>0.41249999999999998</v>
          </cell>
        </row>
        <row r="8629">
          <cell r="M8629" t="str">
            <v>487101</v>
          </cell>
          <cell r="N8629">
            <v>0.41249999999999998</v>
          </cell>
        </row>
        <row r="8630">
          <cell r="M8630" t="str">
            <v>487101</v>
          </cell>
          <cell r="N8630">
            <v>0.41249999999999998</v>
          </cell>
        </row>
        <row r="8631">
          <cell r="M8631">
            <v>0</v>
          </cell>
          <cell r="N8631">
            <v>0</v>
          </cell>
        </row>
        <row r="8632">
          <cell r="M8632" t="str">
            <v>487201</v>
          </cell>
          <cell r="N8632">
            <v>0.41249999999999998</v>
          </cell>
        </row>
        <row r="8633">
          <cell r="M8633" t="str">
            <v>487201</v>
          </cell>
          <cell r="N8633">
            <v>0.41249999999999998</v>
          </cell>
        </row>
        <row r="8634">
          <cell r="M8634" t="str">
            <v>487201</v>
          </cell>
          <cell r="N8634">
            <v>0.41249999999999998</v>
          </cell>
        </row>
        <row r="8635">
          <cell r="M8635" t="str">
            <v>487201</v>
          </cell>
          <cell r="N8635">
            <v>1</v>
          </cell>
        </row>
        <row r="8636">
          <cell r="M8636" t="str">
            <v>487201</v>
          </cell>
          <cell r="N8636">
            <v>0.41249999999999998</v>
          </cell>
        </row>
        <row r="8637">
          <cell r="M8637" t="str">
            <v>487201</v>
          </cell>
          <cell r="N8637">
            <v>0.41249999999999998</v>
          </cell>
        </row>
        <row r="8638">
          <cell r="M8638" t="str">
            <v>487201</v>
          </cell>
          <cell r="N8638">
            <v>0.41249999999999998</v>
          </cell>
        </row>
        <row r="8639">
          <cell r="M8639" t="str">
            <v>487201</v>
          </cell>
          <cell r="N8639">
            <v>0.41249999999999998</v>
          </cell>
        </row>
        <row r="8640">
          <cell r="M8640" t="str">
            <v>487201</v>
          </cell>
          <cell r="N8640">
            <v>0.41249999999999998</v>
          </cell>
        </row>
        <row r="8641">
          <cell r="M8641">
            <v>0</v>
          </cell>
          <cell r="N8641">
            <v>0</v>
          </cell>
        </row>
        <row r="8642">
          <cell r="M8642">
            <v>0</v>
          </cell>
          <cell r="N8642">
            <v>0</v>
          </cell>
        </row>
        <row r="8643">
          <cell r="M8643">
            <v>0</v>
          </cell>
          <cell r="N8643">
            <v>0</v>
          </cell>
        </row>
        <row r="8644">
          <cell r="M8644" t="str">
            <v>487301</v>
          </cell>
          <cell r="N8644">
            <v>4.1200000000000004E-3</v>
          </cell>
        </row>
        <row r="8645">
          <cell r="M8645">
            <v>0</v>
          </cell>
          <cell r="N8645">
            <v>0</v>
          </cell>
        </row>
        <row r="8646">
          <cell r="M8646">
            <v>0</v>
          </cell>
          <cell r="N8646">
            <v>0</v>
          </cell>
        </row>
        <row r="8647">
          <cell r="M8647">
            <v>0</v>
          </cell>
          <cell r="N8647">
            <v>0</v>
          </cell>
        </row>
        <row r="8648">
          <cell r="M8648">
            <v>0</v>
          </cell>
          <cell r="N8648">
            <v>0</v>
          </cell>
        </row>
        <row r="8649">
          <cell r="M8649">
            <v>0</v>
          </cell>
          <cell r="N8649">
            <v>0</v>
          </cell>
        </row>
        <row r="8650">
          <cell r="M8650" t="str">
            <v>487426</v>
          </cell>
          <cell r="N8650">
            <v>0.69677999999999995</v>
          </cell>
        </row>
        <row r="8651">
          <cell r="M8651">
            <v>0</v>
          </cell>
          <cell r="N8651">
            <v>0</v>
          </cell>
        </row>
        <row r="8652">
          <cell r="M8652">
            <v>0</v>
          </cell>
          <cell r="N8652">
            <v>0</v>
          </cell>
        </row>
        <row r="8653">
          <cell r="M8653">
            <v>0</v>
          </cell>
          <cell r="N8653">
            <v>0</v>
          </cell>
        </row>
        <row r="8654">
          <cell r="M8654">
            <v>0</v>
          </cell>
          <cell r="N8654">
            <v>0</v>
          </cell>
        </row>
        <row r="8655">
          <cell r="M8655">
            <v>0</v>
          </cell>
          <cell r="N8655">
            <v>0</v>
          </cell>
        </row>
        <row r="8656">
          <cell r="M8656">
            <v>0</v>
          </cell>
          <cell r="N8656">
            <v>0</v>
          </cell>
        </row>
        <row r="8657">
          <cell r="M8657">
            <v>0</v>
          </cell>
          <cell r="N8657">
            <v>0</v>
          </cell>
        </row>
        <row r="8658">
          <cell r="M8658" t="str">
            <v>487426</v>
          </cell>
          <cell r="N8658">
            <v>1</v>
          </cell>
        </row>
        <row r="8659">
          <cell r="M8659">
            <v>0</v>
          </cell>
          <cell r="N8659">
            <v>0</v>
          </cell>
        </row>
        <row r="8660">
          <cell r="M8660" t="str">
            <v>487526</v>
          </cell>
          <cell r="N8660">
            <v>1</v>
          </cell>
        </row>
        <row r="8661">
          <cell r="M8661">
            <v>0</v>
          </cell>
          <cell r="N8661">
            <v>0</v>
          </cell>
        </row>
        <row r="8662">
          <cell r="M8662">
            <v>0</v>
          </cell>
          <cell r="N8662">
            <v>0</v>
          </cell>
        </row>
        <row r="8663">
          <cell r="M8663">
            <v>0</v>
          </cell>
          <cell r="N8663">
            <v>0</v>
          </cell>
        </row>
        <row r="8664">
          <cell r="M8664">
            <v>0</v>
          </cell>
          <cell r="N8664">
            <v>0</v>
          </cell>
        </row>
        <row r="8665">
          <cell r="M8665" t="str">
            <v>487626</v>
          </cell>
          <cell r="N8665">
            <v>0.47588399999999997</v>
          </cell>
        </row>
        <row r="8666">
          <cell r="M8666">
            <v>0</v>
          </cell>
          <cell r="N8666">
            <v>0</v>
          </cell>
        </row>
        <row r="8667">
          <cell r="M8667">
            <v>0</v>
          </cell>
          <cell r="N8667">
            <v>0</v>
          </cell>
        </row>
        <row r="8668">
          <cell r="M8668">
            <v>0</v>
          </cell>
          <cell r="N8668">
            <v>0</v>
          </cell>
        </row>
        <row r="8669">
          <cell r="M8669">
            <v>0</v>
          </cell>
          <cell r="N8669">
            <v>0</v>
          </cell>
        </row>
        <row r="8670">
          <cell r="M8670">
            <v>0</v>
          </cell>
          <cell r="N8670">
            <v>0</v>
          </cell>
        </row>
        <row r="8671">
          <cell r="M8671">
            <v>0</v>
          </cell>
          <cell r="N8671">
            <v>0</v>
          </cell>
        </row>
        <row r="8672">
          <cell r="M8672">
            <v>0</v>
          </cell>
          <cell r="N8672">
            <v>0</v>
          </cell>
        </row>
        <row r="8673">
          <cell r="M8673" t="str">
            <v>487626</v>
          </cell>
          <cell r="N8673">
            <v>1</v>
          </cell>
        </row>
        <row r="8674">
          <cell r="M8674">
            <v>0</v>
          </cell>
          <cell r="N8674">
            <v>0</v>
          </cell>
        </row>
        <row r="8675">
          <cell r="M8675">
            <v>0</v>
          </cell>
          <cell r="N8675">
            <v>0</v>
          </cell>
        </row>
        <row r="8676">
          <cell r="M8676">
            <v>0</v>
          </cell>
          <cell r="N8676">
            <v>0</v>
          </cell>
        </row>
        <row r="8677">
          <cell r="M8677" t="str">
            <v>487726</v>
          </cell>
          <cell r="N8677">
            <v>0.49888300000000002</v>
          </cell>
        </row>
        <row r="8678">
          <cell r="M8678">
            <v>0</v>
          </cell>
          <cell r="N8678">
            <v>0</v>
          </cell>
        </row>
        <row r="8679">
          <cell r="M8679">
            <v>0</v>
          </cell>
          <cell r="N8679">
            <v>0</v>
          </cell>
        </row>
        <row r="8680">
          <cell r="M8680">
            <v>0</v>
          </cell>
          <cell r="N8680">
            <v>0</v>
          </cell>
        </row>
        <row r="8681">
          <cell r="M8681">
            <v>0</v>
          </cell>
          <cell r="N8681">
            <v>0</v>
          </cell>
        </row>
        <row r="8682">
          <cell r="M8682">
            <v>0</v>
          </cell>
          <cell r="N8682">
            <v>0</v>
          </cell>
        </row>
        <row r="8683">
          <cell r="M8683">
            <v>0</v>
          </cell>
          <cell r="N8683">
            <v>0</v>
          </cell>
        </row>
        <row r="8684">
          <cell r="M8684">
            <v>0</v>
          </cell>
          <cell r="N8684">
            <v>0</v>
          </cell>
        </row>
        <row r="8685">
          <cell r="M8685" t="str">
            <v>487726</v>
          </cell>
          <cell r="N8685">
            <v>1</v>
          </cell>
        </row>
        <row r="8686">
          <cell r="M8686">
            <v>0</v>
          </cell>
          <cell r="N8686">
            <v>0</v>
          </cell>
        </row>
        <row r="8687">
          <cell r="M8687" t="str">
            <v>487826</v>
          </cell>
          <cell r="N8687">
            <v>1</v>
          </cell>
        </row>
        <row r="8688">
          <cell r="M8688">
            <v>0</v>
          </cell>
          <cell r="N8688">
            <v>0</v>
          </cell>
        </row>
        <row r="8689">
          <cell r="M8689">
            <v>0</v>
          </cell>
          <cell r="N8689">
            <v>0</v>
          </cell>
        </row>
        <row r="8690">
          <cell r="M8690" t="str">
            <v>487926</v>
          </cell>
          <cell r="N8690">
            <v>0.45159500000000002</v>
          </cell>
        </row>
        <row r="8691">
          <cell r="M8691">
            <v>0</v>
          </cell>
          <cell r="N8691">
            <v>0</v>
          </cell>
        </row>
        <row r="8692">
          <cell r="M8692">
            <v>0</v>
          </cell>
          <cell r="N8692">
            <v>0</v>
          </cell>
        </row>
        <row r="8693">
          <cell r="M8693">
            <v>0</v>
          </cell>
          <cell r="N8693">
            <v>0</v>
          </cell>
        </row>
        <row r="8694">
          <cell r="M8694">
            <v>0</v>
          </cell>
          <cell r="N8694">
            <v>0</v>
          </cell>
        </row>
        <row r="8695">
          <cell r="M8695">
            <v>0</v>
          </cell>
          <cell r="N8695">
            <v>0</v>
          </cell>
        </row>
        <row r="8696">
          <cell r="M8696">
            <v>0</v>
          </cell>
          <cell r="N8696">
            <v>0</v>
          </cell>
        </row>
        <row r="8697">
          <cell r="M8697" t="str">
            <v>488026</v>
          </cell>
          <cell r="N8697">
            <v>0.69402180000000002</v>
          </cell>
        </row>
        <row r="8698">
          <cell r="M8698">
            <v>0</v>
          </cell>
          <cell r="N8698">
            <v>0</v>
          </cell>
        </row>
        <row r="8699">
          <cell r="M8699">
            <v>0</v>
          </cell>
          <cell r="N8699">
            <v>0</v>
          </cell>
        </row>
        <row r="8700">
          <cell r="M8700">
            <v>0</v>
          </cell>
          <cell r="N8700">
            <v>0</v>
          </cell>
        </row>
        <row r="8701">
          <cell r="M8701">
            <v>0</v>
          </cell>
          <cell r="N8701">
            <v>0</v>
          </cell>
        </row>
        <row r="8702">
          <cell r="M8702">
            <v>0</v>
          </cell>
          <cell r="N8702">
            <v>0</v>
          </cell>
        </row>
        <row r="8703">
          <cell r="M8703">
            <v>0</v>
          </cell>
          <cell r="N8703">
            <v>0</v>
          </cell>
        </row>
        <row r="8704">
          <cell r="M8704" t="str">
            <v>488126</v>
          </cell>
          <cell r="N8704">
            <v>0.69478649999999997</v>
          </cell>
        </row>
        <row r="8705">
          <cell r="M8705">
            <v>0</v>
          </cell>
          <cell r="N8705">
            <v>0</v>
          </cell>
        </row>
        <row r="8706">
          <cell r="M8706">
            <v>0</v>
          </cell>
          <cell r="N8706">
            <v>0</v>
          </cell>
        </row>
        <row r="8707">
          <cell r="M8707">
            <v>0</v>
          </cell>
          <cell r="N8707">
            <v>0</v>
          </cell>
        </row>
        <row r="8708">
          <cell r="M8708">
            <v>0</v>
          </cell>
          <cell r="N8708">
            <v>0</v>
          </cell>
        </row>
        <row r="8709">
          <cell r="M8709">
            <v>0</v>
          </cell>
          <cell r="N8709">
            <v>0</v>
          </cell>
        </row>
        <row r="8710">
          <cell r="M8710">
            <v>0</v>
          </cell>
          <cell r="N8710">
            <v>0</v>
          </cell>
        </row>
        <row r="8711">
          <cell r="M8711" t="str">
            <v>488126</v>
          </cell>
          <cell r="N8711">
            <v>1</v>
          </cell>
        </row>
        <row r="8712">
          <cell r="M8712" t="str">
            <v>488201</v>
          </cell>
          <cell r="N8712">
            <v>0.49419999999999997</v>
          </cell>
        </row>
        <row r="8713">
          <cell r="M8713" t="str">
            <v>488201</v>
          </cell>
          <cell r="N8713">
            <v>0.49419999999999997</v>
          </cell>
        </row>
        <row r="8714">
          <cell r="M8714" t="str">
            <v>488201</v>
          </cell>
          <cell r="N8714">
            <v>0.49419999999999997</v>
          </cell>
        </row>
        <row r="8715">
          <cell r="M8715" t="str">
            <v>488201</v>
          </cell>
          <cell r="N8715">
            <v>0.49419999999999997</v>
          </cell>
        </row>
        <row r="8716">
          <cell r="M8716" t="str">
            <v>488201</v>
          </cell>
          <cell r="N8716">
            <v>0.49419999999999997</v>
          </cell>
        </row>
        <row r="8717">
          <cell r="M8717" t="str">
            <v>488201</v>
          </cell>
          <cell r="N8717">
            <v>0.49419999999999997</v>
          </cell>
        </row>
        <row r="8718">
          <cell r="M8718" t="str">
            <v>488207</v>
          </cell>
          <cell r="N8718">
            <v>0.49419999999999997</v>
          </cell>
        </row>
        <row r="8719">
          <cell r="M8719" t="str">
            <v>488207</v>
          </cell>
          <cell r="N8719">
            <v>0.49419999999999997</v>
          </cell>
        </row>
        <row r="8720">
          <cell r="M8720" t="str">
            <v>488207</v>
          </cell>
          <cell r="N8720">
            <v>0.49419999999999997</v>
          </cell>
        </row>
        <row r="8721">
          <cell r="M8721" t="str">
            <v>488207</v>
          </cell>
          <cell r="N8721">
            <v>0.49419999999999997</v>
          </cell>
        </row>
        <row r="8722">
          <cell r="M8722" t="str">
            <v>488207</v>
          </cell>
          <cell r="N8722">
            <v>0.49419999999999997</v>
          </cell>
        </row>
        <row r="8723">
          <cell r="M8723" t="str">
            <v>488207</v>
          </cell>
          <cell r="N8723">
            <v>0.49419999999999997</v>
          </cell>
        </row>
        <row r="8724">
          <cell r="M8724">
            <v>0</v>
          </cell>
          <cell r="N8724">
            <v>0</v>
          </cell>
        </row>
        <row r="8725">
          <cell r="M8725" t="str">
            <v>488239</v>
          </cell>
          <cell r="N8725">
            <v>0.49419999999999997</v>
          </cell>
        </row>
        <row r="8726">
          <cell r="M8726">
            <v>0</v>
          </cell>
          <cell r="N8726">
            <v>0</v>
          </cell>
        </row>
        <row r="8727">
          <cell r="M8727">
            <v>0</v>
          </cell>
          <cell r="N8727">
            <v>0</v>
          </cell>
        </row>
        <row r="8728">
          <cell r="M8728">
            <v>0</v>
          </cell>
          <cell r="N8728">
            <v>0</v>
          </cell>
        </row>
        <row r="8729">
          <cell r="M8729">
            <v>0</v>
          </cell>
          <cell r="N8729">
            <v>0</v>
          </cell>
        </row>
        <row r="8730">
          <cell r="M8730">
            <v>0</v>
          </cell>
          <cell r="N8730">
            <v>0</v>
          </cell>
        </row>
        <row r="8731">
          <cell r="M8731">
            <v>0</v>
          </cell>
          <cell r="N8731">
            <v>0</v>
          </cell>
        </row>
        <row r="8732">
          <cell r="M8732">
            <v>0</v>
          </cell>
          <cell r="N8732">
            <v>0</v>
          </cell>
        </row>
        <row r="8733">
          <cell r="M8733">
            <v>0</v>
          </cell>
          <cell r="N8733">
            <v>0</v>
          </cell>
        </row>
        <row r="8734">
          <cell r="M8734">
            <v>0</v>
          </cell>
          <cell r="N8734">
            <v>0</v>
          </cell>
        </row>
        <row r="8735">
          <cell r="M8735" t="str">
            <v>488503</v>
          </cell>
          <cell r="N8735">
            <v>4.1640000000000003E-2</v>
          </cell>
        </row>
        <row r="8736">
          <cell r="M8736">
            <v>0</v>
          </cell>
          <cell r="N8736">
            <v>0</v>
          </cell>
        </row>
        <row r="8737">
          <cell r="M8737" t="str">
            <v>488603</v>
          </cell>
          <cell r="N8737">
            <v>4.1640000000000003E-2</v>
          </cell>
        </row>
        <row r="8738">
          <cell r="M8738">
            <v>0</v>
          </cell>
          <cell r="N8738">
            <v>0</v>
          </cell>
        </row>
        <row r="8739">
          <cell r="M8739">
            <v>0</v>
          </cell>
          <cell r="N8739">
            <v>0</v>
          </cell>
        </row>
        <row r="8740">
          <cell r="M8740" t="str">
            <v>488701</v>
          </cell>
          <cell r="N8740">
            <v>0.125</v>
          </cell>
        </row>
        <row r="8741">
          <cell r="M8741" t="str">
            <v>488701</v>
          </cell>
          <cell r="N8741">
            <v>0.125</v>
          </cell>
        </row>
        <row r="8742">
          <cell r="M8742">
            <v>0</v>
          </cell>
          <cell r="N8742">
            <v>0</v>
          </cell>
        </row>
        <row r="8743">
          <cell r="M8743">
            <v>0</v>
          </cell>
          <cell r="N8743">
            <v>0</v>
          </cell>
        </row>
        <row r="8744">
          <cell r="M8744">
            <v>0</v>
          </cell>
          <cell r="N8744">
            <v>0</v>
          </cell>
        </row>
        <row r="8745">
          <cell r="M8745" t="str">
            <v>488801</v>
          </cell>
          <cell r="N8745">
            <v>0.125</v>
          </cell>
        </row>
        <row r="8746">
          <cell r="M8746">
            <v>0</v>
          </cell>
          <cell r="N8746">
            <v>0</v>
          </cell>
        </row>
        <row r="8747">
          <cell r="M8747">
            <v>0</v>
          </cell>
          <cell r="N8747">
            <v>0</v>
          </cell>
        </row>
        <row r="8748">
          <cell r="M8748">
            <v>0</v>
          </cell>
          <cell r="N8748">
            <v>0</v>
          </cell>
        </row>
        <row r="8749">
          <cell r="M8749">
            <v>0</v>
          </cell>
          <cell r="N8749">
            <v>0</v>
          </cell>
        </row>
        <row r="8750">
          <cell r="M8750">
            <v>0</v>
          </cell>
          <cell r="N8750">
            <v>0</v>
          </cell>
        </row>
        <row r="8751">
          <cell r="M8751" t="str">
            <v>489301</v>
          </cell>
          <cell r="N8751">
            <v>0.66669999999999996</v>
          </cell>
        </row>
        <row r="8752">
          <cell r="M8752">
            <v>0</v>
          </cell>
          <cell r="N8752">
            <v>0</v>
          </cell>
        </row>
        <row r="8753">
          <cell r="M8753">
            <v>0</v>
          </cell>
          <cell r="N8753">
            <v>0</v>
          </cell>
        </row>
        <row r="8754">
          <cell r="M8754">
            <v>0</v>
          </cell>
          <cell r="N8754">
            <v>0</v>
          </cell>
        </row>
        <row r="8755">
          <cell r="M8755">
            <v>0</v>
          </cell>
          <cell r="N8755">
            <v>0</v>
          </cell>
        </row>
        <row r="8756">
          <cell r="M8756">
            <v>0</v>
          </cell>
          <cell r="N8756">
            <v>0</v>
          </cell>
        </row>
        <row r="8757">
          <cell r="M8757">
            <v>0</v>
          </cell>
          <cell r="N8757">
            <v>0</v>
          </cell>
        </row>
        <row r="8758">
          <cell r="M8758" t="str">
            <v>489401</v>
          </cell>
          <cell r="N8758">
            <v>2.0600000000000002E-3</v>
          </cell>
        </row>
        <row r="8759">
          <cell r="M8759">
            <v>0</v>
          </cell>
          <cell r="N8759">
            <v>0</v>
          </cell>
        </row>
        <row r="8760">
          <cell r="M8760">
            <v>0</v>
          </cell>
          <cell r="N8760">
            <v>0</v>
          </cell>
        </row>
        <row r="8761">
          <cell r="M8761" t="str">
            <v>489618</v>
          </cell>
          <cell r="N8761">
            <v>0.5</v>
          </cell>
        </row>
        <row r="8762">
          <cell r="M8762" t="str">
            <v>489618</v>
          </cell>
          <cell r="N8762">
            <v>0.5</v>
          </cell>
        </row>
        <row r="8763">
          <cell r="M8763" t="str">
            <v>489618</v>
          </cell>
          <cell r="N8763">
            <v>0.5</v>
          </cell>
        </row>
        <row r="8764">
          <cell r="M8764" t="str">
            <v>489618</v>
          </cell>
          <cell r="N8764">
            <v>0.5</v>
          </cell>
        </row>
        <row r="8765">
          <cell r="M8765" t="str">
            <v>489618</v>
          </cell>
          <cell r="N8765">
            <v>0.5</v>
          </cell>
        </row>
        <row r="8766">
          <cell r="M8766">
            <v>0</v>
          </cell>
          <cell r="N8766">
            <v>0</v>
          </cell>
        </row>
        <row r="8767">
          <cell r="M8767" t="str">
            <v>489701</v>
          </cell>
          <cell r="N8767">
            <v>8.2307999999999999E-3</v>
          </cell>
        </row>
        <row r="8768">
          <cell r="M8768">
            <v>0</v>
          </cell>
          <cell r="N8768">
            <v>0</v>
          </cell>
        </row>
        <row r="8769">
          <cell r="M8769" t="str">
            <v>489803</v>
          </cell>
          <cell r="N8769">
            <v>4.1640000000000003E-2</v>
          </cell>
        </row>
        <row r="8770">
          <cell r="M8770">
            <v>0</v>
          </cell>
          <cell r="N8770">
            <v>0</v>
          </cell>
        </row>
        <row r="8771">
          <cell r="M8771">
            <v>0</v>
          </cell>
          <cell r="N8771">
            <v>0</v>
          </cell>
        </row>
        <row r="8772">
          <cell r="M8772">
            <v>0</v>
          </cell>
          <cell r="N8772">
            <v>0</v>
          </cell>
        </row>
        <row r="8773">
          <cell r="M8773">
            <v>0</v>
          </cell>
          <cell r="N8773">
            <v>0</v>
          </cell>
        </row>
        <row r="8774">
          <cell r="M8774" t="str">
            <v>489803</v>
          </cell>
          <cell r="N8774">
            <v>1</v>
          </cell>
        </row>
        <row r="8775">
          <cell r="M8775">
            <v>0</v>
          </cell>
          <cell r="N8775">
            <v>0</v>
          </cell>
        </row>
        <row r="8776">
          <cell r="M8776">
            <v>0</v>
          </cell>
          <cell r="N8776">
            <v>0</v>
          </cell>
        </row>
        <row r="8777">
          <cell r="M8777">
            <v>0</v>
          </cell>
          <cell r="N8777">
            <v>0</v>
          </cell>
        </row>
        <row r="8778">
          <cell r="M8778">
            <v>0</v>
          </cell>
          <cell r="N8778">
            <v>0</v>
          </cell>
        </row>
        <row r="8779">
          <cell r="M8779">
            <v>0</v>
          </cell>
          <cell r="N8779">
            <v>0</v>
          </cell>
        </row>
        <row r="8780">
          <cell r="M8780" t="str">
            <v>489953</v>
          </cell>
          <cell r="N8780">
            <v>0.1125</v>
          </cell>
        </row>
        <row r="8781">
          <cell r="M8781">
            <v>0</v>
          </cell>
          <cell r="N8781">
            <v>0</v>
          </cell>
        </row>
        <row r="8782">
          <cell r="M8782">
            <v>0</v>
          </cell>
          <cell r="N8782">
            <v>0</v>
          </cell>
        </row>
        <row r="8783">
          <cell r="M8783">
            <v>0</v>
          </cell>
          <cell r="N8783">
            <v>0</v>
          </cell>
        </row>
        <row r="8784">
          <cell r="M8784">
            <v>0</v>
          </cell>
          <cell r="N8784">
            <v>0</v>
          </cell>
        </row>
        <row r="8785">
          <cell r="M8785">
            <v>0</v>
          </cell>
          <cell r="N8785">
            <v>0</v>
          </cell>
        </row>
        <row r="8786">
          <cell r="M8786">
            <v>0</v>
          </cell>
          <cell r="N8786">
            <v>0</v>
          </cell>
        </row>
        <row r="8787">
          <cell r="M8787">
            <v>0</v>
          </cell>
          <cell r="N8787">
            <v>0</v>
          </cell>
        </row>
        <row r="8788">
          <cell r="M8788" t="str">
            <v>490126</v>
          </cell>
          <cell r="N8788">
            <v>0.71259099999999997</v>
          </cell>
        </row>
        <row r="8789">
          <cell r="M8789">
            <v>0</v>
          </cell>
          <cell r="N8789">
            <v>0</v>
          </cell>
        </row>
        <row r="8790">
          <cell r="M8790">
            <v>0</v>
          </cell>
          <cell r="N8790">
            <v>0</v>
          </cell>
        </row>
        <row r="8791">
          <cell r="M8791">
            <v>0</v>
          </cell>
          <cell r="N8791">
            <v>0</v>
          </cell>
        </row>
        <row r="8792">
          <cell r="M8792">
            <v>0</v>
          </cell>
          <cell r="N8792">
            <v>0</v>
          </cell>
        </row>
        <row r="8793">
          <cell r="M8793">
            <v>0</v>
          </cell>
          <cell r="N8793">
            <v>0</v>
          </cell>
        </row>
        <row r="8794">
          <cell r="M8794">
            <v>0</v>
          </cell>
          <cell r="N8794">
            <v>0</v>
          </cell>
        </row>
        <row r="8795">
          <cell r="M8795">
            <v>0</v>
          </cell>
          <cell r="N8795">
            <v>0</v>
          </cell>
        </row>
        <row r="8796">
          <cell r="M8796">
            <v>0</v>
          </cell>
          <cell r="N8796">
            <v>0</v>
          </cell>
        </row>
        <row r="8797">
          <cell r="M8797">
            <v>0</v>
          </cell>
          <cell r="N8797">
            <v>0</v>
          </cell>
        </row>
        <row r="8798">
          <cell r="M8798">
            <v>0</v>
          </cell>
          <cell r="N8798">
            <v>0</v>
          </cell>
        </row>
        <row r="8799">
          <cell r="M8799">
            <v>0</v>
          </cell>
          <cell r="N8799">
            <v>0</v>
          </cell>
        </row>
        <row r="8800">
          <cell r="M8800">
            <v>0</v>
          </cell>
          <cell r="N8800">
            <v>0</v>
          </cell>
        </row>
        <row r="8801">
          <cell r="M8801" t="str">
            <v>490226</v>
          </cell>
          <cell r="N8801">
            <v>0.4</v>
          </cell>
        </row>
        <row r="8802">
          <cell r="M8802" t="str">
            <v>490226</v>
          </cell>
          <cell r="N8802">
            <v>0.4</v>
          </cell>
        </row>
        <row r="8803">
          <cell r="M8803">
            <v>0</v>
          </cell>
          <cell r="N8803">
            <v>0</v>
          </cell>
        </row>
        <row r="8804">
          <cell r="M8804">
            <v>0</v>
          </cell>
          <cell r="N8804">
            <v>0</v>
          </cell>
        </row>
        <row r="8805">
          <cell r="M8805">
            <v>0</v>
          </cell>
          <cell r="N8805">
            <v>0</v>
          </cell>
        </row>
        <row r="8806">
          <cell r="M8806">
            <v>0</v>
          </cell>
          <cell r="N8806">
            <v>0</v>
          </cell>
        </row>
        <row r="8807">
          <cell r="M8807">
            <v>0</v>
          </cell>
          <cell r="N8807">
            <v>0</v>
          </cell>
        </row>
        <row r="8808">
          <cell r="M8808">
            <v>0</v>
          </cell>
          <cell r="N8808">
            <v>0</v>
          </cell>
        </row>
        <row r="8809">
          <cell r="M8809">
            <v>0</v>
          </cell>
          <cell r="N8809">
            <v>0</v>
          </cell>
        </row>
        <row r="8810">
          <cell r="M8810">
            <v>0</v>
          </cell>
          <cell r="N8810">
            <v>0</v>
          </cell>
        </row>
        <row r="8811">
          <cell r="M8811">
            <v>0</v>
          </cell>
          <cell r="N8811">
            <v>0</v>
          </cell>
        </row>
        <row r="8812">
          <cell r="M8812">
            <v>0</v>
          </cell>
          <cell r="N8812">
            <v>0</v>
          </cell>
        </row>
        <row r="8813">
          <cell r="M8813">
            <v>0</v>
          </cell>
          <cell r="N8813">
            <v>0</v>
          </cell>
        </row>
        <row r="8814">
          <cell r="M8814">
            <v>0</v>
          </cell>
          <cell r="N8814">
            <v>0</v>
          </cell>
        </row>
        <row r="8815">
          <cell r="M8815">
            <v>0</v>
          </cell>
          <cell r="N8815">
            <v>0</v>
          </cell>
        </row>
        <row r="8816">
          <cell r="M8816" t="str">
            <v>490326</v>
          </cell>
          <cell r="N8816">
            <v>0.4</v>
          </cell>
        </row>
        <row r="8817">
          <cell r="M8817" t="str">
            <v>490326</v>
          </cell>
          <cell r="N8817">
            <v>0.3125</v>
          </cell>
        </row>
        <row r="8818">
          <cell r="M8818">
            <v>0</v>
          </cell>
          <cell r="N8818">
            <v>0</v>
          </cell>
        </row>
        <row r="8819">
          <cell r="M8819">
            <v>0</v>
          </cell>
          <cell r="N8819">
            <v>0</v>
          </cell>
        </row>
        <row r="8820">
          <cell r="M8820">
            <v>0</v>
          </cell>
          <cell r="N8820">
            <v>0</v>
          </cell>
        </row>
        <row r="8821">
          <cell r="M8821">
            <v>0</v>
          </cell>
          <cell r="N8821">
            <v>0</v>
          </cell>
        </row>
        <row r="8822">
          <cell r="M8822">
            <v>0</v>
          </cell>
          <cell r="N8822">
            <v>0</v>
          </cell>
        </row>
        <row r="8823">
          <cell r="M8823">
            <v>0</v>
          </cell>
          <cell r="N8823">
            <v>0</v>
          </cell>
        </row>
        <row r="8824">
          <cell r="M8824">
            <v>0</v>
          </cell>
          <cell r="N8824">
            <v>0</v>
          </cell>
        </row>
        <row r="8825">
          <cell r="M8825">
            <v>0</v>
          </cell>
          <cell r="N8825">
            <v>0</v>
          </cell>
        </row>
        <row r="8826">
          <cell r="M8826">
            <v>0</v>
          </cell>
          <cell r="N8826">
            <v>0</v>
          </cell>
        </row>
        <row r="8827">
          <cell r="M8827">
            <v>0</v>
          </cell>
          <cell r="N8827">
            <v>0</v>
          </cell>
        </row>
        <row r="8828">
          <cell r="M8828">
            <v>0</v>
          </cell>
          <cell r="N8828">
            <v>0</v>
          </cell>
        </row>
        <row r="8829">
          <cell r="M8829">
            <v>0</v>
          </cell>
          <cell r="N8829">
            <v>0</v>
          </cell>
        </row>
        <row r="8830">
          <cell r="M8830">
            <v>0</v>
          </cell>
          <cell r="N8830">
            <v>0</v>
          </cell>
        </row>
        <row r="8831">
          <cell r="M8831" t="str">
            <v>490326</v>
          </cell>
          <cell r="N8831">
            <v>1</v>
          </cell>
        </row>
        <row r="8832">
          <cell r="M8832">
            <v>0</v>
          </cell>
          <cell r="N8832">
            <v>0</v>
          </cell>
        </row>
        <row r="8833">
          <cell r="M8833" t="str">
            <v>490403</v>
          </cell>
          <cell r="N8833">
            <v>4.1640000000000003E-2</v>
          </cell>
        </row>
        <row r="8834">
          <cell r="M8834">
            <v>0</v>
          </cell>
          <cell r="N8834">
            <v>0</v>
          </cell>
        </row>
        <row r="8835">
          <cell r="M8835">
            <v>0</v>
          </cell>
          <cell r="N8835">
            <v>0</v>
          </cell>
        </row>
        <row r="8836">
          <cell r="M8836">
            <v>0</v>
          </cell>
          <cell r="N8836">
            <v>0</v>
          </cell>
        </row>
        <row r="8837">
          <cell r="M8837">
            <v>0</v>
          </cell>
          <cell r="N8837">
            <v>0</v>
          </cell>
        </row>
        <row r="8838">
          <cell r="M8838" t="str">
            <v>490403</v>
          </cell>
          <cell r="N8838">
            <v>1</v>
          </cell>
        </row>
        <row r="8839">
          <cell r="M8839">
            <v>0</v>
          </cell>
          <cell r="N8839">
            <v>0</v>
          </cell>
        </row>
        <row r="8840">
          <cell r="M8840">
            <v>0</v>
          </cell>
          <cell r="N8840">
            <v>0</v>
          </cell>
        </row>
        <row r="8841">
          <cell r="M8841" t="str">
            <v>490512</v>
          </cell>
          <cell r="N8841">
            <v>0.405586</v>
          </cell>
        </row>
        <row r="8842">
          <cell r="M8842" t="str">
            <v>490512</v>
          </cell>
          <cell r="N8842">
            <v>0.405586</v>
          </cell>
        </row>
        <row r="8843">
          <cell r="M8843" t="str">
            <v>490512</v>
          </cell>
          <cell r="N8843">
            <v>0.405586</v>
          </cell>
        </row>
        <row r="8844">
          <cell r="M8844" t="str">
            <v>490512</v>
          </cell>
          <cell r="N8844">
            <v>0.405586</v>
          </cell>
        </row>
        <row r="8845">
          <cell r="M8845" t="str">
            <v>490512</v>
          </cell>
          <cell r="N8845">
            <v>0.405586</v>
          </cell>
        </row>
        <row r="8846">
          <cell r="M8846" t="str">
            <v>490512</v>
          </cell>
          <cell r="N8846">
            <v>0.405586</v>
          </cell>
        </row>
        <row r="8847">
          <cell r="M8847" t="str">
            <v>490512</v>
          </cell>
          <cell r="N8847">
            <v>0.405586</v>
          </cell>
        </row>
        <row r="8848">
          <cell r="M8848">
            <v>0</v>
          </cell>
          <cell r="N8848">
            <v>0</v>
          </cell>
        </row>
        <row r="8849">
          <cell r="M8849" t="str">
            <v>490655</v>
          </cell>
          <cell r="N8849">
            <v>0.26430480000000001</v>
          </cell>
        </row>
        <row r="8850">
          <cell r="M8850">
            <v>0</v>
          </cell>
          <cell r="N8850">
            <v>0</v>
          </cell>
        </row>
        <row r="8851">
          <cell r="M8851">
            <v>0</v>
          </cell>
          <cell r="N8851">
            <v>0</v>
          </cell>
        </row>
        <row r="8852">
          <cell r="M8852">
            <v>0</v>
          </cell>
          <cell r="N8852">
            <v>0</v>
          </cell>
        </row>
        <row r="8853">
          <cell r="M8853">
            <v>0</v>
          </cell>
          <cell r="N8853">
            <v>0</v>
          </cell>
        </row>
        <row r="8854">
          <cell r="M8854">
            <v>0</v>
          </cell>
          <cell r="N8854">
            <v>0</v>
          </cell>
        </row>
        <row r="8855">
          <cell r="M8855">
            <v>0</v>
          </cell>
          <cell r="N8855">
            <v>0</v>
          </cell>
        </row>
        <row r="8856">
          <cell r="M8856">
            <v>0</v>
          </cell>
          <cell r="N8856">
            <v>0</v>
          </cell>
        </row>
        <row r="8857">
          <cell r="M8857">
            <v>0</v>
          </cell>
          <cell r="N8857">
            <v>0</v>
          </cell>
        </row>
        <row r="8858">
          <cell r="M8858">
            <v>0</v>
          </cell>
          <cell r="N8858">
            <v>0</v>
          </cell>
        </row>
        <row r="8859">
          <cell r="M8859" t="str">
            <v>490755</v>
          </cell>
          <cell r="N8859">
            <v>0.26430480000000001</v>
          </cell>
        </row>
        <row r="8860">
          <cell r="M8860">
            <v>0</v>
          </cell>
          <cell r="N8860">
            <v>0</v>
          </cell>
        </row>
        <row r="8861">
          <cell r="M8861">
            <v>0</v>
          </cell>
          <cell r="N8861">
            <v>0</v>
          </cell>
        </row>
        <row r="8862">
          <cell r="M8862">
            <v>0</v>
          </cell>
          <cell r="N8862">
            <v>0</v>
          </cell>
        </row>
        <row r="8863">
          <cell r="M8863">
            <v>0</v>
          </cell>
          <cell r="N8863">
            <v>0</v>
          </cell>
        </row>
        <row r="8864">
          <cell r="M8864">
            <v>0</v>
          </cell>
          <cell r="N8864">
            <v>0</v>
          </cell>
        </row>
        <row r="8865">
          <cell r="M8865" t="str">
            <v>490855</v>
          </cell>
          <cell r="N8865">
            <v>0.26430480000000001</v>
          </cell>
        </row>
        <row r="8866">
          <cell r="M8866">
            <v>0</v>
          </cell>
          <cell r="N8866">
            <v>0</v>
          </cell>
        </row>
        <row r="8867">
          <cell r="M8867">
            <v>0</v>
          </cell>
          <cell r="N8867">
            <v>0</v>
          </cell>
        </row>
        <row r="8868">
          <cell r="M8868">
            <v>0</v>
          </cell>
          <cell r="N8868">
            <v>0</v>
          </cell>
        </row>
        <row r="8869">
          <cell r="M8869">
            <v>0</v>
          </cell>
          <cell r="N8869">
            <v>0</v>
          </cell>
        </row>
        <row r="8870">
          <cell r="M8870">
            <v>0</v>
          </cell>
          <cell r="N8870">
            <v>0</v>
          </cell>
        </row>
        <row r="8871">
          <cell r="M8871">
            <v>0</v>
          </cell>
          <cell r="N8871">
            <v>0</v>
          </cell>
        </row>
        <row r="8872">
          <cell r="M8872" t="str">
            <v>490955</v>
          </cell>
          <cell r="N8872">
            <v>0.26430480000000001</v>
          </cell>
        </row>
        <row r="8873">
          <cell r="M8873">
            <v>0</v>
          </cell>
          <cell r="N8873">
            <v>0</v>
          </cell>
        </row>
        <row r="8874">
          <cell r="M8874">
            <v>0</v>
          </cell>
          <cell r="N8874">
            <v>0</v>
          </cell>
        </row>
        <row r="8875">
          <cell r="M8875">
            <v>0</v>
          </cell>
          <cell r="N8875">
            <v>0</v>
          </cell>
        </row>
        <row r="8876">
          <cell r="M8876">
            <v>0</v>
          </cell>
          <cell r="N8876">
            <v>0</v>
          </cell>
        </row>
        <row r="8877">
          <cell r="M8877">
            <v>0</v>
          </cell>
          <cell r="N8877">
            <v>0</v>
          </cell>
        </row>
        <row r="8878">
          <cell r="M8878">
            <v>0</v>
          </cell>
          <cell r="N8878">
            <v>0</v>
          </cell>
        </row>
        <row r="8879">
          <cell r="M8879">
            <v>0</v>
          </cell>
          <cell r="N8879">
            <v>0</v>
          </cell>
        </row>
        <row r="8880">
          <cell r="M8880">
            <v>0</v>
          </cell>
          <cell r="N8880">
            <v>0</v>
          </cell>
        </row>
        <row r="8881">
          <cell r="M8881">
            <v>0</v>
          </cell>
          <cell r="N8881">
            <v>0</v>
          </cell>
        </row>
        <row r="8882">
          <cell r="M8882">
            <v>0</v>
          </cell>
          <cell r="N8882">
            <v>0</v>
          </cell>
        </row>
        <row r="8883">
          <cell r="M8883">
            <v>0</v>
          </cell>
          <cell r="N8883">
            <v>0</v>
          </cell>
        </row>
        <row r="8884">
          <cell r="M8884" t="str">
            <v>491156</v>
          </cell>
          <cell r="N8884">
            <v>0.5</v>
          </cell>
        </row>
        <row r="8885">
          <cell r="M8885">
            <v>0</v>
          </cell>
          <cell r="N8885">
            <v>0</v>
          </cell>
        </row>
        <row r="8886">
          <cell r="M8886">
            <v>0</v>
          </cell>
          <cell r="N8886">
            <v>0</v>
          </cell>
        </row>
        <row r="8887">
          <cell r="M8887">
            <v>0</v>
          </cell>
          <cell r="N8887">
            <v>0</v>
          </cell>
        </row>
        <row r="8888">
          <cell r="M8888">
            <v>0</v>
          </cell>
          <cell r="N8888">
            <v>0</v>
          </cell>
        </row>
        <row r="8889">
          <cell r="M8889">
            <v>0</v>
          </cell>
          <cell r="N8889">
            <v>0</v>
          </cell>
        </row>
        <row r="8890">
          <cell r="M8890">
            <v>0</v>
          </cell>
          <cell r="N8890">
            <v>0</v>
          </cell>
        </row>
        <row r="8891">
          <cell r="M8891">
            <v>0</v>
          </cell>
          <cell r="N8891">
            <v>0</v>
          </cell>
        </row>
        <row r="8892">
          <cell r="M8892">
            <v>0</v>
          </cell>
          <cell r="N8892">
            <v>0</v>
          </cell>
        </row>
        <row r="8893">
          <cell r="M8893" t="str">
            <v>491256</v>
          </cell>
          <cell r="N8893">
            <v>0.5</v>
          </cell>
        </row>
        <row r="8894">
          <cell r="M8894">
            <v>0</v>
          </cell>
          <cell r="N8894">
            <v>0</v>
          </cell>
        </row>
        <row r="8895">
          <cell r="M8895">
            <v>0</v>
          </cell>
          <cell r="N8895">
            <v>0</v>
          </cell>
        </row>
        <row r="8896">
          <cell r="M8896">
            <v>0</v>
          </cell>
          <cell r="N8896">
            <v>0</v>
          </cell>
        </row>
        <row r="8897">
          <cell r="M8897">
            <v>0</v>
          </cell>
          <cell r="N8897">
            <v>0</v>
          </cell>
        </row>
        <row r="8898">
          <cell r="M8898">
            <v>0</v>
          </cell>
          <cell r="N8898">
            <v>0</v>
          </cell>
        </row>
        <row r="8899">
          <cell r="M8899" t="str">
            <v>491306</v>
          </cell>
          <cell r="N8899">
            <v>1</v>
          </cell>
        </row>
        <row r="8900">
          <cell r="M8900">
            <v>0</v>
          </cell>
          <cell r="N8900">
            <v>0</v>
          </cell>
        </row>
        <row r="8901">
          <cell r="M8901">
            <v>0</v>
          </cell>
          <cell r="N8901">
            <v>0</v>
          </cell>
        </row>
        <row r="8902">
          <cell r="M8902">
            <v>0</v>
          </cell>
          <cell r="N8902">
            <v>0</v>
          </cell>
        </row>
        <row r="8903">
          <cell r="M8903">
            <v>0</v>
          </cell>
          <cell r="N8903">
            <v>0</v>
          </cell>
        </row>
        <row r="8904">
          <cell r="M8904">
            <v>0</v>
          </cell>
          <cell r="N8904">
            <v>0</v>
          </cell>
        </row>
        <row r="8905">
          <cell r="M8905">
            <v>0</v>
          </cell>
          <cell r="N8905">
            <v>0</v>
          </cell>
        </row>
        <row r="8906">
          <cell r="M8906">
            <v>0</v>
          </cell>
          <cell r="N8906">
            <v>0</v>
          </cell>
        </row>
        <row r="8907">
          <cell r="M8907" t="str">
            <v>491403</v>
          </cell>
          <cell r="N8907">
            <v>0.50286249999999999</v>
          </cell>
        </row>
        <row r="8908">
          <cell r="M8908">
            <v>0</v>
          </cell>
          <cell r="N8908">
            <v>0</v>
          </cell>
        </row>
        <row r="8909">
          <cell r="M8909">
            <v>0</v>
          </cell>
          <cell r="N8909">
            <v>0</v>
          </cell>
        </row>
        <row r="8910">
          <cell r="M8910">
            <v>0</v>
          </cell>
          <cell r="N8910">
            <v>0</v>
          </cell>
        </row>
        <row r="8911">
          <cell r="M8911">
            <v>0</v>
          </cell>
          <cell r="N8911">
            <v>0</v>
          </cell>
        </row>
        <row r="8912">
          <cell r="M8912">
            <v>0</v>
          </cell>
          <cell r="N8912">
            <v>0</v>
          </cell>
        </row>
        <row r="8913">
          <cell r="M8913" t="str">
            <v>491403</v>
          </cell>
          <cell r="N8913">
            <v>1</v>
          </cell>
        </row>
        <row r="8914">
          <cell r="M8914">
            <v>0</v>
          </cell>
          <cell r="N8914">
            <v>0</v>
          </cell>
        </row>
        <row r="8915">
          <cell r="M8915">
            <v>0</v>
          </cell>
          <cell r="N8915">
            <v>0</v>
          </cell>
        </row>
        <row r="8916">
          <cell r="M8916" t="str">
            <v>491503</v>
          </cell>
          <cell r="N8916">
            <v>0.7062967</v>
          </cell>
        </row>
        <row r="8917">
          <cell r="M8917">
            <v>0</v>
          </cell>
          <cell r="N8917">
            <v>0</v>
          </cell>
        </row>
        <row r="8918">
          <cell r="M8918">
            <v>0</v>
          </cell>
          <cell r="N8918">
            <v>0</v>
          </cell>
        </row>
        <row r="8919">
          <cell r="M8919">
            <v>0</v>
          </cell>
          <cell r="N8919">
            <v>0</v>
          </cell>
        </row>
        <row r="8920">
          <cell r="M8920">
            <v>0</v>
          </cell>
          <cell r="N8920">
            <v>0</v>
          </cell>
        </row>
        <row r="8921">
          <cell r="M8921">
            <v>0</v>
          </cell>
          <cell r="N8921">
            <v>0</v>
          </cell>
        </row>
        <row r="8922">
          <cell r="M8922" t="str">
            <v>491603</v>
          </cell>
          <cell r="N8922">
            <v>0.7062967</v>
          </cell>
        </row>
        <row r="8923">
          <cell r="M8923">
            <v>0</v>
          </cell>
          <cell r="N8923">
            <v>0</v>
          </cell>
        </row>
        <row r="8924">
          <cell r="M8924">
            <v>0</v>
          </cell>
          <cell r="N8924">
            <v>0</v>
          </cell>
        </row>
        <row r="8925">
          <cell r="M8925">
            <v>0</v>
          </cell>
          <cell r="N8925">
            <v>0</v>
          </cell>
        </row>
        <row r="8926">
          <cell r="M8926">
            <v>0</v>
          </cell>
          <cell r="N8926">
            <v>0</v>
          </cell>
        </row>
        <row r="8927">
          <cell r="M8927">
            <v>0</v>
          </cell>
          <cell r="N8927">
            <v>0</v>
          </cell>
        </row>
        <row r="8928">
          <cell r="M8928">
            <v>0</v>
          </cell>
          <cell r="N8928">
            <v>0</v>
          </cell>
        </row>
        <row r="8929">
          <cell r="M8929" t="str">
            <v>491703</v>
          </cell>
          <cell r="N8929">
            <v>0.7062967</v>
          </cell>
        </row>
        <row r="8930">
          <cell r="M8930">
            <v>0</v>
          </cell>
          <cell r="N8930">
            <v>0</v>
          </cell>
        </row>
        <row r="8931">
          <cell r="M8931">
            <v>0</v>
          </cell>
          <cell r="N8931">
            <v>0</v>
          </cell>
        </row>
        <row r="8932">
          <cell r="M8932">
            <v>0</v>
          </cell>
          <cell r="N8932">
            <v>0</v>
          </cell>
        </row>
        <row r="8933">
          <cell r="M8933">
            <v>0</v>
          </cell>
          <cell r="N8933">
            <v>0</v>
          </cell>
        </row>
        <row r="8934">
          <cell r="M8934" t="str">
            <v>491803</v>
          </cell>
          <cell r="N8934">
            <v>0.7062967</v>
          </cell>
        </row>
        <row r="8935">
          <cell r="M8935">
            <v>0</v>
          </cell>
          <cell r="N8935">
            <v>0</v>
          </cell>
        </row>
        <row r="8936">
          <cell r="M8936">
            <v>0</v>
          </cell>
          <cell r="N8936">
            <v>0</v>
          </cell>
        </row>
        <row r="8937">
          <cell r="M8937">
            <v>0</v>
          </cell>
          <cell r="N8937">
            <v>0</v>
          </cell>
        </row>
        <row r="8938">
          <cell r="M8938">
            <v>0</v>
          </cell>
          <cell r="N8938">
            <v>0</v>
          </cell>
        </row>
        <row r="8939">
          <cell r="M8939" t="str">
            <v>492002</v>
          </cell>
          <cell r="N8939">
            <v>0.46002700000000002</v>
          </cell>
        </row>
        <row r="8940">
          <cell r="M8940">
            <v>0</v>
          </cell>
          <cell r="N8940">
            <v>0</v>
          </cell>
        </row>
        <row r="8941">
          <cell r="M8941">
            <v>0</v>
          </cell>
          <cell r="N8941">
            <v>0</v>
          </cell>
        </row>
        <row r="8942">
          <cell r="M8942">
            <v>0</v>
          </cell>
          <cell r="N8942">
            <v>0</v>
          </cell>
        </row>
        <row r="8943">
          <cell r="M8943">
            <v>0</v>
          </cell>
          <cell r="N8943">
            <v>0</v>
          </cell>
        </row>
        <row r="8944">
          <cell r="M8944" t="str">
            <v>492126</v>
          </cell>
          <cell r="N8944">
            <v>0.70534830000000004</v>
          </cell>
        </row>
        <row r="8945">
          <cell r="M8945">
            <v>0</v>
          </cell>
          <cell r="N8945">
            <v>0</v>
          </cell>
        </row>
        <row r="8946">
          <cell r="M8946">
            <v>0</v>
          </cell>
          <cell r="N8946">
            <v>0</v>
          </cell>
        </row>
        <row r="8947">
          <cell r="M8947">
            <v>0</v>
          </cell>
          <cell r="N8947">
            <v>0</v>
          </cell>
        </row>
        <row r="8948">
          <cell r="M8948">
            <v>0</v>
          </cell>
          <cell r="N8948">
            <v>0</v>
          </cell>
        </row>
        <row r="8949">
          <cell r="M8949">
            <v>0</v>
          </cell>
          <cell r="N8949">
            <v>0</v>
          </cell>
        </row>
        <row r="8950">
          <cell r="M8950">
            <v>0</v>
          </cell>
          <cell r="N8950">
            <v>0</v>
          </cell>
        </row>
        <row r="8951">
          <cell r="M8951">
            <v>0</v>
          </cell>
          <cell r="N8951">
            <v>0</v>
          </cell>
        </row>
        <row r="8952">
          <cell r="M8952">
            <v>0</v>
          </cell>
          <cell r="N8952">
            <v>0</v>
          </cell>
        </row>
        <row r="8953">
          <cell r="M8953">
            <v>0</v>
          </cell>
          <cell r="N8953">
            <v>0</v>
          </cell>
        </row>
        <row r="8954">
          <cell r="M8954" t="str">
            <v>492226</v>
          </cell>
          <cell r="N8954">
            <v>0.68100229999999995</v>
          </cell>
        </row>
        <row r="8955">
          <cell r="M8955">
            <v>0</v>
          </cell>
          <cell r="N8955">
            <v>0</v>
          </cell>
        </row>
        <row r="8956">
          <cell r="M8956">
            <v>0</v>
          </cell>
          <cell r="N8956">
            <v>0</v>
          </cell>
        </row>
        <row r="8957">
          <cell r="M8957">
            <v>0</v>
          </cell>
          <cell r="N8957">
            <v>0</v>
          </cell>
        </row>
        <row r="8958">
          <cell r="M8958">
            <v>0</v>
          </cell>
          <cell r="N8958">
            <v>0</v>
          </cell>
        </row>
        <row r="8959">
          <cell r="M8959">
            <v>0</v>
          </cell>
          <cell r="N8959">
            <v>0</v>
          </cell>
        </row>
        <row r="8960">
          <cell r="M8960">
            <v>0</v>
          </cell>
          <cell r="N8960">
            <v>0</v>
          </cell>
        </row>
        <row r="8961">
          <cell r="M8961">
            <v>0</v>
          </cell>
          <cell r="N8961">
            <v>0</v>
          </cell>
        </row>
        <row r="8962">
          <cell r="M8962">
            <v>0</v>
          </cell>
          <cell r="N8962">
            <v>0</v>
          </cell>
        </row>
        <row r="8963">
          <cell r="M8963">
            <v>0</v>
          </cell>
          <cell r="N8963">
            <v>0</v>
          </cell>
        </row>
        <row r="8964">
          <cell r="M8964">
            <v>0</v>
          </cell>
          <cell r="N8964">
            <v>0</v>
          </cell>
        </row>
        <row r="8965">
          <cell r="M8965" t="str">
            <v>492326</v>
          </cell>
          <cell r="N8965">
            <v>0.84836599999999995</v>
          </cell>
        </row>
        <row r="8966">
          <cell r="M8966">
            <v>0</v>
          </cell>
          <cell r="N8966">
            <v>0</v>
          </cell>
        </row>
        <row r="8967">
          <cell r="M8967">
            <v>0</v>
          </cell>
          <cell r="N8967">
            <v>0</v>
          </cell>
        </row>
        <row r="8968">
          <cell r="M8968">
            <v>0</v>
          </cell>
          <cell r="N8968">
            <v>0</v>
          </cell>
        </row>
        <row r="8969">
          <cell r="M8969">
            <v>0</v>
          </cell>
          <cell r="N8969">
            <v>0</v>
          </cell>
        </row>
        <row r="8970">
          <cell r="M8970">
            <v>0</v>
          </cell>
          <cell r="N8970">
            <v>0</v>
          </cell>
        </row>
        <row r="8971">
          <cell r="M8971">
            <v>0</v>
          </cell>
          <cell r="N8971">
            <v>0</v>
          </cell>
        </row>
        <row r="8972">
          <cell r="M8972">
            <v>0</v>
          </cell>
          <cell r="N8972">
            <v>0</v>
          </cell>
        </row>
        <row r="8973">
          <cell r="M8973">
            <v>0</v>
          </cell>
          <cell r="N8973">
            <v>0</v>
          </cell>
        </row>
        <row r="8974">
          <cell r="M8974">
            <v>0</v>
          </cell>
          <cell r="N8974">
            <v>0</v>
          </cell>
        </row>
        <row r="8975">
          <cell r="M8975">
            <v>0</v>
          </cell>
          <cell r="N8975">
            <v>0</v>
          </cell>
        </row>
        <row r="8976">
          <cell r="M8976" t="str">
            <v>492426</v>
          </cell>
          <cell r="N8976">
            <v>0.68609629999999999</v>
          </cell>
        </row>
        <row r="8977">
          <cell r="M8977">
            <v>0</v>
          </cell>
          <cell r="N8977">
            <v>0</v>
          </cell>
        </row>
        <row r="8978">
          <cell r="M8978">
            <v>0</v>
          </cell>
          <cell r="N8978">
            <v>0</v>
          </cell>
        </row>
        <row r="8979">
          <cell r="M8979">
            <v>0</v>
          </cell>
          <cell r="N8979">
            <v>0</v>
          </cell>
        </row>
        <row r="8980">
          <cell r="M8980">
            <v>0</v>
          </cell>
          <cell r="N8980">
            <v>0</v>
          </cell>
        </row>
        <row r="8981">
          <cell r="M8981">
            <v>0</v>
          </cell>
          <cell r="N8981">
            <v>0</v>
          </cell>
        </row>
        <row r="8982">
          <cell r="M8982">
            <v>0</v>
          </cell>
          <cell r="N8982">
            <v>0</v>
          </cell>
        </row>
        <row r="8983">
          <cell r="M8983">
            <v>0</v>
          </cell>
          <cell r="N8983">
            <v>0</v>
          </cell>
        </row>
        <row r="8984">
          <cell r="M8984">
            <v>0</v>
          </cell>
          <cell r="N8984">
            <v>0</v>
          </cell>
        </row>
        <row r="8985">
          <cell r="M8985">
            <v>0</v>
          </cell>
          <cell r="N8985">
            <v>0</v>
          </cell>
        </row>
        <row r="8986">
          <cell r="M8986" t="str">
            <v>492526</v>
          </cell>
          <cell r="N8986">
            <v>0.6763827</v>
          </cell>
        </row>
        <row r="8987">
          <cell r="M8987">
            <v>0</v>
          </cell>
          <cell r="N8987">
            <v>0</v>
          </cell>
        </row>
        <row r="8988">
          <cell r="M8988">
            <v>0</v>
          </cell>
          <cell r="N8988">
            <v>0</v>
          </cell>
        </row>
        <row r="8989">
          <cell r="M8989">
            <v>0</v>
          </cell>
          <cell r="N8989">
            <v>0</v>
          </cell>
        </row>
        <row r="8990">
          <cell r="M8990">
            <v>0</v>
          </cell>
          <cell r="N8990">
            <v>0</v>
          </cell>
        </row>
        <row r="8991">
          <cell r="M8991">
            <v>0</v>
          </cell>
          <cell r="N8991">
            <v>0</v>
          </cell>
        </row>
        <row r="8992">
          <cell r="M8992">
            <v>0</v>
          </cell>
          <cell r="N8992">
            <v>0</v>
          </cell>
        </row>
        <row r="8993">
          <cell r="M8993">
            <v>0</v>
          </cell>
          <cell r="N8993">
            <v>0</v>
          </cell>
        </row>
        <row r="8994">
          <cell r="M8994" t="str">
            <v>492655</v>
          </cell>
          <cell r="N8994">
            <v>0.26430480000000001</v>
          </cell>
        </row>
        <row r="8995">
          <cell r="M8995">
            <v>0</v>
          </cell>
          <cell r="N8995">
            <v>0</v>
          </cell>
        </row>
        <row r="8996">
          <cell r="M8996">
            <v>0</v>
          </cell>
          <cell r="N8996">
            <v>0</v>
          </cell>
        </row>
        <row r="8997">
          <cell r="M8997">
            <v>0</v>
          </cell>
          <cell r="N8997">
            <v>0</v>
          </cell>
        </row>
        <row r="8998">
          <cell r="M8998" t="str">
            <v>492755</v>
          </cell>
          <cell r="N8998">
            <v>0.26430480000000001</v>
          </cell>
        </row>
        <row r="8999">
          <cell r="M8999">
            <v>0</v>
          </cell>
          <cell r="N8999">
            <v>0</v>
          </cell>
        </row>
        <row r="9000">
          <cell r="M9000">
            <v>0</v>
          </cell>
          <cell r="N9000">
            <v>0</v>
          </cell>
        </row>
        <row r="9001">
          <cell r="M9001">
            <v>0</v>
          </cell>
          <cell r="N9001">
            <v>0</v>
          </cell>
        </row>
        <row r="9002">
          <cell r="M9002" t="str">
            <v>492855</v>
          </cell>
          <cell r="N9002">
            <v>0.26430480000000001</v>
          </cell>
        </row>
        <row r="9003">
          <cell r="M9003">
            <v>0</v>
          </cell>
          <cell r="N9003">
            <v>0</v>
          </cell>
        </row>
        <row r="9004">
          <cell r="M9004">
            <v>0</v>
          </cell>
          <cell r="N9004">
            <v>0</v>
          </cell>
        </row>
        <row r="9005">
          <cell r="M9005">
            <v>0</v>
          </cell>
          <cell r="N9005">
            <v>0</v>
          </cell>
        </row>
        <row r="9006">
          <cell r="M9006" t="str">
            <v>492955</v>
          </cell>
          <cell r="N9006">
            <v>0.26430480000000001</v>
          </cell>
        </row>
        <row r="9007">
          <cell r="M9007">
            <v>0</v>
          </cell>
          <cell r="N9007">
            <v>0</v>
          </cell>
        </row>
        <row r="9008">
          <cell r="M9008">
            <v>0</v>
          </cell>
          <cell r="N9008">
            <v>0</v>
          </cell>
        </row>
        <row r="9009">
          <cell r="M9009">
            <v>0</v>
          </cell>
          <cell r="N9009">
            <v>0</v>
          </cell>
        </row>
        <row r="9010">
          <cell r="M9010" t="str">
            <v>493055</v>
          </cell>
          <cell r="N9010">
            <v>0.26430480000000001</v>
          </cell>
        </row>
        <row r="9011">
          <cell r="M9011">
            <v>0</v>
          </cell>
          <cell r="N9011">
            <v>0</v>
          </cell>
        </row>
        <row r="9012">
          <cell r="M9012">
            <v>0</v>
          </cell>
          <cell r="N9012">
            <v>0</v>
          </cell>
        </row>
        <row r="9013">
          <cell r="M9013">
            <v>0</v>
          </cell>
          <cell r="N9013">
            <v>0</v>
          </cell>
        </row>
        <row r="9014">
          <cell r="M9014">
            <v>0</v>
          </cell>
          <cell r="N9014">
            <v>0</v>
          </cell>
        </row>
        <row r="9015">
          <cell r="M9015" t="str">
            <v>493155</v>
          </cell>
          <cell r="N9015">
            <v>0.26430480000000001</v>
          </cell>
        </row>
        <row r="9016">
          <cell r="M9016">
            <v>0</v>
          </cell>
          <cell r="N9016">
            <v>0</v>
          </cell>
        </row>
        <row r="9017">
          <cell r="M9017">
            <v>0</v>
          </cell>
          <cell r="N9017">
            <v>0</v>
          </cell>
        </row>
        <row r="9018">
          <cell r="M9018">
            <v>0</v>
          </cell>
          <cell r="N9018">
            <v>0</v>
          </cell>
        </row>
        <row r="9019">
          <cell r="M9019">
            <v>0</v>
          </cell>
          <cell r="N9019">
            <v>0</v>
          </cell>
        </row>
        <row r="9020">
          <cell r="M9020" t="str">
            <v>493255</v>
          </cell>
          <cell r="N9020">
            <v>0.26430480000000001</v>
          </cell>
        </row>
        <row r="9021">
          <cell r="M9021">
            <v>0</v>
          </cell>
          <cell r="N9021">
            <v>0</v>
          </cell>
        </row>
        <row r="9022">
          <cell r="M9022">
            <v>0</v>
          </cell>
          <cell r="N9022">
            <v>0</v>
          </cell>
        </row>
        <row r="9023">
          <cell r="M9023">
            <v>0</v>
          </cell>
          <cell r="N9023">
            <v>0</v>
          </cell>
        </row>
        <row r="9024">
          <cell r="M9024">
            <v>0</v>
          </cell>
          <cell r="N9024">
            <v>0</v>
          </cell>
        </row>
        <row r="9025">
          <cell r="M9025">
            <v>0</v>
          </cell>
          <cell r="N9025">
            <v>0</v>
          </cell>
        </row>
        <row r="9026">
          <cell r="M9026" t="str">
            <v>493355</v>
          </cell>
          <cell r="N9026">
            <v>0.26430480000000001</v>
          </cell>
        </row>
        <row r="9027">
          <cell r="M9027">
            <v>0</v>
          </cell>
          <cell r="N9027">
            <v>0</v>
          </cell>
        </row>
        <row r="9028">
          <cell r="M9028">
            <v>0</v>
          </cell>
          <cell r="N9028">
            <v>0</v>
          </cell>
        </row>
        <row r="9029">
          <cell r="M9029">
            <v>0</v>
          </cell>
          <cell r="N9029">
            <v>0</v>
          </cell>
        </row>
        <row r="9030">
          <cell r="M9030">
            <v>0</v>
          </cell>
          <cell r="N9030">
            <v>0</v>
          </cell>
        </row>
        <row r="9031">
          <cell r="M9031">
            <v>0</v>
          </cell>
          <cell r="N9031">
            <v>0</v>
          </cell>
        </row>
        <row r="9032">
          <cell r="M9032">
            <v>0</v>
          </cell>
          <cell r="N9032">
            <v>0</v>
          </cell>
        </row>
        <row r="9033">
          <cell r="M9033">
            <v>0</v>
          </cell>
          <cell r="N9033">
            <v>0</v>
          </cell>
        </row>
        <row r="9034">
          <cell r="M9034">
            <v>0</v>
          </cell>
          <cell r="N9034">
            <v>0</v>
          </cell>
        </row>
        <row r="9035">
          <cell r="M9035" t="str">
            <v>493455</v>
          </cell>
          <cell r="N9035">
            <v>0.26430480000000001</v>
          </cell>
        </row>
        <row r="9036">
          <cell r="M9036">
            <v>0</v>
          </cell>
          <cell r="N9036">
            <v>0</v>
          </cell>
        </row>
        <row r="9037">
          <cell r="M9037">
            <v>0</v>
          </cell>
          <cell r="N9037">
            <v>0</v>
          </cell>
        </row>
        <row r="9038">
          <cell r="M9038" t="str">
            <v>493555</v>
          </cell>
          <cell r="N9038">
            <v>0.26430480000000001</v>
          </cell>
        </row>
        <row r="9039">
          <cell r="M9039">
            <v>0</v>
          </cell>
          <cell r="N9039">
            <v>0</v>
          </cell>
        </row>
        <row r="9040">
          <cell r="M9040">
            <v>0</v>
          </cell>
          <cell r="N9040">
            <v>0</v>
          </cell>
        </row>
        <row r="9041">
          <cell r="M9041">
            <v>0</v>
          </cell>
          <cell r="N9041">
            <v>0</v>
          </cell>
        </row>
        <row r="9042">
          <cell r="M9042">
            <v>0</v>
          </cell>
          <cell r="N9042">
            <v>0</v>
          </cell>
        </row>
        <row r="9043">
          <cell r="M9043">
            <v>0</v>
          </cell>
          <cell r="N9043">
            <v>0</v>
          </cell>
        </row>
        <row r="9044">
          <cell r="M9044" t="str">
            <v>493655</v>
          </cell>
          <cell r="N9044">
            <v>0.26430480000000001</v>
          </cell>
        </row>
        <row r="9045">
          <cell r="M9045">
            <v>0</v>
          </cell>
          <cell r="N9045">
            <v>0</v>
          </cell>
        </row>
        <row r="9046">
          <cell r="M9046">
            <v>0</v>
          </cell>
          <cell r="N9046">
            <v>0</v>
          </cell>
        </row>
        <row r="9047">
          <cell r="M9047">
            <v>0</v>
          </cell>
          <cell r="N9047">
            <v>0</v>
          </cell>
        </row>
        <row r="9048">
          <cell r="M9048">
            <v>0</v>
          </cell>
          <cell r="N9048">
            <v>0</v>
          </cell>
        </row>
        <row r="9049">
          <cell r="M9049">
            <v>0</v>
          </cell>
          <cell r="N9049">
            <v>0</v>
          </cell>
        </row>
        <row r="9050">
          <cell r="M9050" t="str">
            <v>494255</v>
          </cell>
          <cell r="N9050">
            <v>0.26430480000000001</v>
          </cell>
        </row>
        <row r="9051">
          <cell r="M9051">
            <v>0</v>
          </cell>
          <cell r="N9051">
            <v>0</v>
          </cell>
        </row>
        <row r="9052">
          <cell r="M9052">
            <v>0</v>
          </cell>
          <cell r="N9052">
            <v>0</v>
          </cell>
        </row>
        <row r="9053">
          <cell r="M9053">
            <v>0</v>
          </cell>
          <cell r="N9053">
            <v>0</v>
          </cell>
        </row>
        <row r="9054">
          <cell r="M9054">
            <v>0</v>
          </cell>
          <cell r="N9054">
            <v>0</v>
          </cell>
        </row>
        <row r="9055">
          <cell r="M9055">
            <v>0</v>
          </cell>
          <cell r="N9055">
            <v>0</v>
          </cell>
        </row>
        <row r="9056">
          <cell r="M9056">
            <v>0</v>
          </cell>
          <cell r="N9056">
            <v>0</v>
          </cell>
        </row>
        <row r="9057">
          <cell r="M9057">
            <v>0</v>
          </cell>
          <cell r="N9057">
            <v>0</v>
          </cell>
        </row>
        <row r="9058">
          <cell r="M9058">
            <v>0</v>
          </cell>
          <cell r="N9058">
            <v>0</v>
          </cell>
        </row>
        <row r="9059">
          <cell r="M9059">
            <v>0</v>
          </cell>
          <cell r="N9059">
            <v>0</v>
          </cell>
        </row>
        <row r="9060">
          <cell r="M9060">
            <v>0</v>
          </cell>
          <cell r="N9060">
            <v>0</v>
          </cell>
        </row>
        <row r="9061">
          <cell r="M9061">
            <v>0</v>
          </cell>
          <cell r="N9061">
            <v>0</v>
          </cell>
        </row>
        <row r="9062">
          <cell r="M9062">
            <v>0</v>
          </cell>
          <cell r="N9062">
            <v>0</v>
          </cell>
        </row>
        <row r="9063">
          <cell r="M9063" t="str">
            <v>494742</v>
          </cell>
          <cell r="N9063">
            <v>0.46120990000000001</v>
          </cell>
        </row>
        <row r="9064">
          <cell r="M9064">
            <v>0</v>
          </cell>
          <cell r="N9064">
            <v>0</v>
          </cell>
        </row>
        <row r="9065">
          <cell r="M9065">
            <v>0</v>
          </cell>
          <cell r="N9065">
            <v>0</v>
          </cell>
        </row>
        <row r="9066">
          <cell r="M9066">
            <v>0</v>
          </cell>
          <cell r="N9066">
            <v>0</v>
          </cell>
        </row>
        <row r="9067">
          <cell r="M9067">
            <v>0</v>
          </cell>
          <cell r="N9067">
            <v>0</v>
          </cell>
        </row>
        <row r="9068">
          <cell r="M9068">
            <v>0</v>
          </cell>
          <cell r="N9068">
            <v>0</v>
          </cell>
        </row>
        <row r="9069">
          <cell r="M9069">
            <v>0</v>
          </cell>
          <cell r="N9069">
            <v>0</v>
          </cell>
        </row>
        <row r="9070">
          <cell r="M9070" t="str">
            <v>494836</v>
          </cell>
          <cell r="N9070">
            <v>5.0137999999999997E-3</v>
          </cell>
        </row>
        <row r="9071">
          <cell r="M9071">
            <v>0</v>
          </cell>
          <cell r="N9071">
            <v>0</v>
          </cell>
        </row>
        <row r="9072">
          <cell r="M9072">
            <v>0</v>
          </cell>
          <cell r="N9072">
            <v>0</v>
          </cell>
        </row>
        <row r="9073">
          <cell r="M9073">
            <v>0</v>
          </cell>
          <cell r="N9073">
            <v>0</v>
          </cell>
        </row>
        <row r="9074">
          <cell r="M9074" t="str">
            <v>494936</v>
          </cell>
          <cell r="N9074">
            <v>0.4</v>
          </cell>
        </row>
        <row r="9075">
          <cell r="M9075">
            <v>0</v>
          </cell>
          <cell r="N9075">
            <v>0</v>
          </cell>
        </row>
        <row r="9076">
          <cell r="M9076">
            <v>0</v>
          </cell>
          <cell r="N9076">
            <v>0</v>
          </cell>
        </row>
        <row r="9077">
          <cell r="M9077">
            <v>0</v>
          </cell>
          <cell r="N9077">
            <v>0</v>
          </cell>
        </row>
        <row r="9078">
          <cell r="M9078" t="str">
            <v>495036</v>
          </cell>
          <cell r="N9078">
            <v>0.4</v>
          </cell>
        </row>
        <row r="9079">
          <cell r="M9079">
            <v>0</v>
          </cell>
          <cell r="N9079">
            <v>0</v>
          </cell>
        </row>
        <row r="9080">
          <cell r="M9080">
            <v>0</v>
          </cell>
          <cell r="N9080">
            <v>0</v>
          </cell>
        </row>
        <row r="9081">
          <cell r="M9081">
            <v>0</v>
          </cell>
          <cell r="N9081">
            <v>0</v>
          </cell>
        </row>
        <row r="9082">
          <cell r="M9082" t="str">
            <v>495103</v>
          </cell>
          <cell r="N9082">
            <v>4.1640000000000003E-2</v>
          </cell>
        </row>
        <row r="9083">
          <cell r="M9083">
            <v>0</v>
          </cell>
          <cell r="N9083">
            <v>0</v>
          </cell>
        </row>
        <row r="9084">
          <cell r="M9084">
            <v>0</v>
          </cell>
          <cell r="N9084">
            <v>0</v>
          </cell>
        </row>
        <row r="9085">
          <cell r="M9085" t="str">
            <v>495103</v>
          </cell>
          <cell r="N9085">
            <v>1</v>
          </cell>
        </row>
        <row r="9086">
          <cell r="M9086" t="str">
            <v>495201</v>
          </cell>
          <cell r="N9086">
            <v>0.41249999999999998</v>
          </cell>
        </row>
        <row r="9087">
          <cell r="M9087">
            <v>0</v>
          </cell>
          <cell r="N9087">
            <v>0</v>
          </cell>
        </row>
        <row r="9088">
          <cell r="M9088">
            <v>0</v>
          </cell>
          <cell r="N9088">
            <v>0</v>
          </cell>
        </row>
        <row r="9089">
          <cell r="M9089">
            <v>0</v>
          </cell>
          <cell r="N9089">
            <v>0</v>
          </cell>
        </row>
        <row r="9090">
          <cell r="M9090">
            <v>0</v>
          </cell>
          <cell r="N9090">
            <v>0</v>
          </cell>
        </row>
        <row r="9091">
          <cell r="M9091">
            <v>0</v>
          </cell>
          <cell r="N9091">
            <v>0</v>
          </cell>
        </row>
        <row r="9092">
          <cell r="M9092">
            <v>0</v>
          </cell>
          <cell r="N9092">
            <v>0</v>
          </cell>
        </row>
        <row r="9093">
          <cell r="M9093">
            <v>0</v>
          </cell>
          <cell r="N9093">
            <v>0</v>
          </cell>
        </row>
        <row r="9094">
          <cell r="M9094">
            <v>0</v>
          </cell>
          <cell r="N9094">
            <v>0</v>
          </cell>
        </row>
        <row r="9095">
          <cell r="M9095">
            <v>0</v>
          </cell>
          <cell r="N9095">
            <v>0</v>
          </cell>
        </row>
        <row r="9096">
          <cell r="M9096" t="str">
            <v>495336</v>
          </cell>
          <cell r="N9096">
            <v>5.0137999999999997E-3</v>
          </cell>
        </row>
        <row r="9097">
          <cell r="M9097">
            <v>0</v>
          </cell>
          <cell r="N9097">
            <v>0</v>
          </cell>
        </row>
        <row r="9098">
          <cell r="M9098">
            <v>0</v>
          </cell>
          <cell r="N9098">
            <v>0</v>
          </cell>
        </row>
        <row r="9099">
          <cell r="M9099">
            <v>0</v>
          </cell>
          <cell r="N9099">
            <v>0</v>
          </cell>
        </row>
        <row r="9100">
          <cell r="M9100">
            <v>0</v>
          </cell>
          <cell r="N9100">
            <v>0</v>
          </cell>
        </row>
        <row r="9101">
          <cell r="M9101" t="str">
            <v>495436</v>
          </cell>
          <cell r="N9101">
            <v>5.0137999999999997E-3</v>
          </cell>
        </row>
        <row r="9102">
          <cell r="M9102">
            <v>0</v>
          </cell>
          <cell r="N9102">
            <v>0</v>
          </cell>
        </row>
        <row r="9103">
          <cell r="M9103" t="str">
            <v>495536</v>
          </cell>
          <cell r="N9103">
            <v>5.0137999999999997E-3</v>
          </cell>
        </row>
        <row r="9104">
          <cell r="M9104">
            <v>0</v>
          </cell>
          <cell r="N9104">
            <v>0</v>
          </cell>
        </row>
        <row r="9105">
          <cell r="M9105">
            <v>0</v>
          </cell>
          <cell r="N9105">
            <v>0</v>
          </cell>
        </row>
        <row r="9106">
          <cell r="M9106">
            <v>0</v>
          </cell>
          <cell r="N9106">
            <v>0</v>
          </cell>
        </row>
        <row r="9107">
          <cell r="M9107">
            <v>0</v>
          </cell>
          <cell r="N9107">
            <v>0</v>
          </cell>
        </row>
        <row r="9108">
          <cell r="M9108">
            <v>0</v>
          </cell>
          <cell r="N9108">
            <v>0</v>
          </cell>
        </row>
        <row r="9109">
          <cell r="M9109">
            <v>0</v>
          </cell>
          <cell r="N9109">
            <v>0</v>
          </cell>
        </row>
        <row r="9110">
          <cell r="M9110">
            <v>0</v>
          </cell>
          <cell r="N9110">
            <v>0</v>
          </cell>
        </row>
        <row r="9111">
          <cell r="M9111">
            <v>0</v>
          </cell>
          <cell r="N9111">
            <v>0</v>
          </cell>
        </row>
        <row r="9112">
          <cell r="M9112">
            <v>0</v>
          </cell>
          <cell r="N9112">
            <v>0</v>
          </cell>
        </row>
        <row r="9113">
          <cell r="M9113">
            <v>0</v>
          </cell>
          <cell r="N9113">
            <v>0</v>
          </cell>
        </row>
        <row r="9114">
          <cell r="M9114">
            <v>0</v>
          </cell>
          <cell r="N9114">
            <v>0</v>
          </cell>
        </row>
        <row r="9115">
          <cell r="M9115">
            <v>0</v>
          </cell>
          <cell r="N9115">
            <v>0</v>
          </cell>
        </row>
        <row r="9116">
          <cell r="M9116">
            <v>0</v>
          </cell>
          <cell r="N9116">
            <v>0</v>
          </cell>
        </row>
        <row r="9117">
          <cell r="M9117">
            <v>0</v>
          </cell>
          <cell r="N9117">
            <v>0</v>
          </cell>
        </row>
        <row r="9118">
          <cell r="M9118">
            <v>0</v>
          </cell>
          <cell r="N9118">
            <v>0</v>
          </cell>
        </row>
        <row r="9119">
          <cell r="M9119" t="str">
            <v>496236</v>
          </cell>
          <cell r="N9119">
            <v>5.0137999999999997E-3</v>
          </cell>
        </row>
        <row r="9120">
          <cell r="M9120">
            <v>0</v>
          </cell>
          <cell r="N9120">
            <v>0</v>
          </cell>
        </row>
        <row r="9121">
          <cell r="M9121">
            <v>0</v>
          </cell>
          <cell r="N9121">
            <v>0</v>
          </cell>
        </row>
        <row r="9122">
          <cell r="M9122" t="str">
            <v>496301</v>
          </cell>
          <cell r="N9122">
            <v>0.49419999999999997</v>
          </cell>
        </row>
        <row r="9123">
          <cell r="M9123" t="str">
            <v>496301</v>
          </cell>
          <cell r="N9123">
            <v>0.49419999999999997</v>
          </cell>
        </row>
        <row r="9124">
          <cell r="M9124" t="str">
            <v>496301</v>
          </cell>
          <cell r="N9124">
            <v>0.49419999999999997</v>
          </cell>
        </row>
        <row r="9125">
          <cell r="M9125" t="str">
            <v>496301</v>
          </cell>
          <cell r="N9125">
            <v>0.49419999999999997</v>
          </cell>
        </row>
        <row r="9126">
          <cell r="M9126" t="str">
            <v>496301</v>
          </cell>
          <cell r="N9126">
            <v>0.49419999999999997</v>
          </cell>
        </row>
        <row r="9127">
          <cell r="M9127" t="str">
            <v>496301</v>
          </cell>
          <cell r="N9127">
            <v>0.49419999999999997</v>
          </cell>
        </row>
        <row r="9128">
          <cell r="M9128" t="str">
            <v>496307</v>
          </cell>
          <cell r="N9128">
            <v>0.49419999999999997</v>
          </cell>
        </row>
        <row r="9129">
          <cell r="M9129" t="str">
            <v>496307</v>
          </cell>
          <cell r="N9129">
            <v>0.49419999999999997</v>
          </cell>
        </row>
        <row r="9130">
          <cell r="M9130" t="str">
            <v>496307</v>
          </cell>
          <cell r="N9130">
            <v>0.49419999999999997</v>
          </cell>
        </row>
        <row r="9131">
          <cell r="M9131" t="str">
            <v>496307</v>
          </cell>
          <cell r="N9131">
            <v>0.49419999999999997</v>
          </cell>
        </row>
        <row r="9132">
          <cell r="M9132" t="str">
            <v>496307</v>
          </cell>
          <cell r="N9132">
            <v>0.49419999999999997</v>
          </cell>
        </row>
        <row r="9133">
          <cell r="M9133" t="str">
            <v>496307</v>
          </cell>
          <cell r="N9133">
            <v>0.49419999999999997</v>
          </cell>
        </row>
        <row r="9134">
          <cell r="M9134">
            <v>0</v>
          </cell>
          <cell r="N9134">
            <v>0</v>
          </cell>
        </row>
        <row r="9135">
          <cell r="M9135">
            <v>0</v>
          </cell>
          <cell r="N9135">
            <v>0</v>
          </cell>
        </row>
        <row r="9136">
          <cell r="M9136">
            <v>0</v>
          </cell>
          <cell r="N9136">
            <v>0</v>
          </cell>
        </row>
        <row r="9137">
          <cell r="M9137" t="str">
            <v>496339</v>
          </cell>
          <cell r="N9137">
            <v>0.49419999999999997</v>
          </cell>
        </row>
        <row r="9138">
          <cell r="M9138">
            <v>0</v>
          </cell>
          <cell r="N9138">
            <v>0</v>
          </cell>
        </row>
        <row r="9139">
          <cell r="M9139">
            <v>0</v>
          </cell>
          <cell r="N9139">
            <v>0</v>
          </cell>
        </row>
        <row r="9140">
          <cell r="M9140" t="str">
            <v>496401</v>
          </cell>
          <cell r="N9140">
            <v>0.49419999999999997</v>
          </cell>
        </row>
        <row r="9141">
          <cell r="M9141" t="str">
            <v>496401</v>
          </cell>
          <cell r="N9141">
            <v>0.49419999999999997</v>
          </cell>
        </row>
        <row r="9142">
          <cell r="M9142" t="str">
            <v>496401</v>
          </cell>
          <cell r="N9142">
            <v>0.49419999999999997</v>
          </cell>
        </row>
        <row r="9143">
          <cell r="M9143" t="str">
            <v>496401</v>
          </cell>
          <cell r="N9143">
            <v>0.49419999999999997</v>
          </cell>
        </row>
        <row r="9144">
          <cell r="M9144" t="str">
            <v>496401</v>
          </cell>
          <cell r="N9144">
            <v>0.49419999999999997</v>
          </cell>
        </row>
        <row r="9145">
          <cell r="M9145" t="str">
            <v>496401</v>
          </cell>
          <cell r="N9145">
            <v>0.49419999999999997</v>
          </cell>
        </row>
        <row r="9146">
          <cell r="M9146" t="str">
            <v>496407</v>
          </cell>
          <cell r="N9146">
            <v>0.49419999999999997</v>
          </cell>
        </row>
        <row r="9147">
          <cell r="M9147" t="str">
            <v>496407</v>
          </cell>
          <cell r="N9147">
            <v>0.49419999999999997</v>
          </cell>
        </row>
        <row r="9148">
          <cell r="M9148" t="str">
            <v>496407</v>
          </cell>
          <cell r="N9148">
            <v>0.49419999999999997</v>
          </cell>
        </row>
        <row r="9149">
          <cell r="M9149" t="str">
            <v>496407</v>
          </cell>
          <cell r="N9149">
            <v>0.49419999999999997</v>
          </cell>
        </row>
        <row r="9150">
          <cell r="M9150" t="str">
            <v>496407</v>
          </cell>
          <cell r="N9150">
            <v>0.49419999999999997</v>
          </cell>
        </row>
        <row r="9151">
          <cell r="M9151" t="str">
            <v>496407</v>
          </cell>
          <cell r="N9151">
            <v>0.49419999999999997</v>
          </cell>
        </row>
        <row r="9152">
          <cell r="M9152">
            <v>0</v>
          </cell>
          <cell r="N9152">
            <v>0</v>
          </cell>
        </row>
        <row r="9153">
          <cell r="M9153">
            <v>0</v>
          </cell>
          <cell r="N9153">
            <v>0</v>
          </cell>
        </row>
        <row r="9154">
          <cell r="M9154" t="str">
            <v>496439</v>
          </cell>
          <cell r="N9154">
            <v>0.49419999999999997</v>
          </cell>
        </row>
        <row r="9155">
          <cell r="M9155">
            <v>0</v>
          </cell>
          <cell r="N9155">
            <v>0</v>
          </cell>
        </row>
        <row r="9156">
          <cell r="M9156">
            <v>0</v>
          </cell>
          <cell r="N9156">
            <v>0</v>
          </cell>
        </row>
        <row r="9157">
          <cell r="M9157">
            <v>0</v>
          </cell>
          <cell r="N9157">
            <v>0</v>
          </cell>
        </row>
        <row r="9158">
          <cell r="M9158">
            <v>0</v>
          </cell>
          <cell r="N9158">
            <v>0</v>
          </cell>
        </row>
        <row r="9159">
          <cell r="M9159" t="str">
            <v>496501</v>
          </cell>
          <cell r="N9159">
            <v>0.49419999999999997</v>
          </cell>
        </row>
        <row r="9160">
          <cell r="M9160" t="str">
            <v>496501</v>
          </cell>
          <cell r="N9160">
            <v>0.49419999999999997</v>
          </cell>
        </row>
        <row r="9161">
          <cell r="M9161" t="str">
            <v>496501</v>
          </cell>
          <cell r="N9161">
            <v>0.49419999999999997</v>
          </cell>
        </row>
        <row r="9162">
          <cell r="M9162" t="str">
            <v>496501</v>
          </cell>
          <cell r="N9162">
            <v>0.49419999999999997</v>
          </cell>
        </row>
        <row r="9163">
          <cell r="M9163" t="str">
            <v>496501</v>
          </cell>
          <cell r="N9163">
            <v>0.49419999999999997</v>
          </cell>
        </row>
        <row r="9164">
          <cell r="M9164" t="str">
            <v>496501</v>
          </cell>
          <cell r="N9164">
            <v>0.49419999999999997</v>
          </cell>
        </row>
        <row r="9165">
          <cell r="M9165" t="str">
            <v>496507</v>
          </cell>
          <cell r="N9165">
            <v>0.49419999999999997</v>
          </cell>
        </row>
        <row r="9166">
          <cell r="M9166" t="str">
            <v>496507</v>
          </cell>
          <cell r="N9166">
            <v>0.49419999999999997</v>
          </cell>
        </row>
        <row r="9167">
          <cell r="M9167" t="str">
            <v>496507</v>
          </cell>
          <cell r="N9167">
            <v>0.49419999999999997</v>
          </cell>
        </row>
        <row r="9168">
          <cell r="M9168" t="str">
            <v>496507</v>
          </cell>
          <cell r="N9168">
            <v>0.49419999999999997</v>
          </cell>
        </row>
        <row r="9169">
          <cell r="M9169" t="str">
            <v>496507</v>
          </cell>
          <cell r="N9169">
            <v>0.49419999999999997</v>
          </cell>
        </row>
        <row r="9170">
          <cell r="M9170" t="str">
            <v>496507</v>
          </cell>
          <cell r="N9170">
            <v>0.49419999999999997</v>
          </cell>
        </row>
        <row r="9171">
          <cell r="M9171">
            <v>0</v>
          </cell>
          <cell r="N9171">
            <v>0</v>
          </cell>
        </row>
        <row r="9172">
          <cell r="M9172" t="str">
            <v>496539</v>
          </cell>
          <cell r="N9172">
            <v>0.49419999999999997</v>
          </cell>
        </row>
        <row r="9173">
          <cell r="M9173">
            <v>0</v>
          </cell>
          <cell r="N9173">
            <v>0</v>
          </cell>
        </row>
        <row r="9174">
          <cell r="M9174">
            <v>0</v>
          </cell>
          <cell r="N9174">
            <v>0</v>
          </cell>
        </row>
        <row r="9175">
          <cell r="M9175">
            <v>0</v>
          </cell>
          <cell r="N9175">
            <v>0</v>
          </cell>
        </row>
        <row r="9176">
          <cell r="M9176">
            <v>0</v>
          </cell>
          <cell r="N9176">
            <v>0</v>
          </cell>
        </row>
        <row r="9177">
          <cell r="M9177" t="str">
            <v>496601</v>
          </cell>
          <cell r="N9177">
            <v>0.49419999999999997</v>
          </cell>
        </row>
        <row r="9178">
          <cell r="M9178" t="str">
            <v>496601</v>
          </cell>
          <cell r="N9178">
            <v>0.49419999999999997</v>
          </cell>
        </row>
        <row r="9179">
          <cell r="M9179" t="str">
            <v>496601</v>
          </cell>
          <cell r="N9179">
            <v>0.49419999999999997</v>
          </cell>
        </row>
        <row r="9180">
          <cell r="M9180" t="str">
            <v>496601</v>
          </cell>
          <cell r="N9180">
            <v>0.49419999999999997</v>
          </cell>
        </row>
        <row r="9181">
          <cell r="M9181" t="str">
            <v>496601</v>
          </cell>
          <cell r="N9181">
            <v>0.49419999999999997</v>
          </cell>
        </row>
        <row r="9182">
          <cell r="M9182" t="str">
            <v>496601</v>
          </cell>
          <cell r="N9182">
            <v>0.49419999999999997</v>
          </cell>
        </row>
        <row r="9183">
          <cell r="M9183" t="str">
            <v>496607</v>
          </cell>
          <cell r="N9183">
            <v>0.49419999999999997</v>
          </cell>
        </row>
        <row r="9184">
          <cell r="M9184" t="str">
            <v>496607</v>
          </cell>
          <cell r="N9184">
            <v>0.49419999999999997</v>
          </cell>
        </row>
        <row r="9185">
          <cell r="M9185" t="str">
            <v>496607</v>
          </cell>
          <cell r="N9185">
            <v>0.49419999999999997</v>
          </cell>
        </row>
        <row r="9186">
          <cell r="M9186" t="str">
            <v>496607</v>
          </cell>
          <cell r="N9186">
            <v>0.49419999999999997</v>
          </cell>
        </row>
        <row r="9187">
          <cell r="M9187" t="str">
            <v>496607</v>
          </cell>
          <cell r="N9187">
            <v>0.49419999999999997</v>
          </cell>
        </row>
        <row r="9188">
          <cell r="M9188" t="str">
            <v>496607</v>
          </cell>
          <cell r="N9188">
            <v>0.49419999999999997</v>
          </cell>
        </row>
        <row r="9189">
          <cell r="M9189">
            <v>0</v>
          </cell>
          <cell r="N9189">
            <v>0</v>
          </cell>
        </row>
        <row r="9190">
          <cell r="M9190" t="str">
            <v>496639</v>
          </cell>
          <cell r="N9190">
            <v>0.49419999999999997</v>
          </cell>
        </row>
        <row r="9191">
          <cell r="M9191">
            <v>0</v>
          </cell>
          <cell r="N9191">
            <v>0</v>
          </cell>
        </row>
        <row r="9192">
          <cell r="M9192">
            <v>0</v>
          </cell>
          <cell r="N9192">
            <v>0</v>
          </cell>
        </row>
        <row r="9193">
          <cell r="M9193">
            <v>0</v>
          </cell>
          <cell r="N9193">
            <v>0</v>
          </cell>
        </row>
        <row r="9194">
          <cell r="M9194">
            <v>0</v>
          </cell>
          <cell r="N9194">
            <v>0</v>
          </cell>
        </row>
        <row r="9195">
          <cell r="M9195" t="str">
            <v>496701</v>
          </cell>
          <cell r="N9195">
            <v>0.49419999999999997</v>
          </cell>
        </row>
        <row r="9196">
          <cell r="M9196" t="str">
            <v>496701</v>
          </cell>
          <cell r="N9196">
            <v>0.49419999999999997</v>
          </cell>
        </row>
        <row r="9197">
          <cell r="M9197" t="str">
            <v>496701</v>
          </cell>
          <cell r="N9197">
            <v>0.49419999999999997</v>
          </cell>
        </row>
        <row r="9198">
          <cell r="M9198" t="str">
            <v>496701</v>
          </cell>
          <cell r="N9198">
            <v>0.49419999999999997</v>
          </cell>
        </row>
        <row r="9199">
          <cell r="M9199" t="str">
            <v>496701</v>
          </cell>
          <cell r="N9199">
            <v>0.49419999999999997</v>
          </cell>
        </row>
        <row r="9200">
          <cell r="M9200" t="str">
            <v>496701</v>
          </cell>
          <cell r="N9200">
            <v>0.49419999999999997</v>
          </cell>
        </row>
        <row r="9201">
          <cell r="M9201" t="str">
            <v>496707</v>
          </cell>
          <cell r="N9201">
            <v>0.49419999999999997</v>
          </cell>
        </row>
        <row r="9202">
          <cell r="M9202" t="str">
            <v>496707</v>
          </cell>
          <cell r="N9202">
            <v>0.49419999999999997</v>
          </cell>
        </row>
        <row r="9203">
          <cell r="M9203" t="str">
            <v>496707</v>
          </cell>
          <cell r="N9203">
            <v>0.49419999999999997</v>
          </cell>
        </row>
        <row r="9204">
          <cell r="M9204" t="str">
            <v>496707</v>
          </cell>
          <cell r="N9204">
            <v>0.49419999999999997</v>
          </cell>
        </row>
        <row r="9205">
          <cell r="M9205" t="str">
            <v>496707</v>
          </cell>
          <cell r="N9205">
            <v>0.49419999999999997</v>
          </cell>
        </row>
        <row r="9206">
          <cell r="M9206" t="str">
            <v>496707</v>
          </cell>
          <cell r="N9206">
            <v>0.49419999999999997</v>
          </cell>
        </row>
        <row r="9207">
          <cell r="M9207">
            <v>0</v>
          </cell>
          <cell r="N9207">
            <v>0</v>
          </cell>
        </row>
        <row r="9208">
          <cell r="M9208">
            <v>0</v>
          </cell>
          <cell r="N9208">
            <v>0</v>
          </cell>
        </row>
        <row r="9209">
          <cell r="M9209" t="str">
            <v>496739</v>
          </cell>
          <cell r="N9209">
            <v>0.49419999999999997</v>
          </cell>
        </row>
        <row r="9210">
          <cell r="M9210">
            <v>0</v>
          </cell>
          <cell r="N9210">
            <v>0</v>
          </cell>
        </row>
        <row r="9211">
          <cell r="M9211">
            <v>0</v>
          </cell>
          <cell r="N9211">
            <v>0</v>
          </cell>
        </row>
        <row r="9212">
          <cell r="M9212">
            <v>0</v>
          </cell>
          <cell r="N9212">
            <v>0</v>
          </cell>
        </row>
        <row r="9213">
          <cell r="M9213">
            <v>0</v>
          </cell>
          <cell r="N9213">
            <v>0</v>
          </cell>
        </row>
        <row r="9214">
          <cell r="M9214">
            <v>0</v>
          </cell>
          <cell r="N9214">
            <v>0</v>
          </cell>
        </row>
        <row r="9215">
          <cell r="M9215">
            <v>0</v>
          </cell>
          <cell r="N9215">
            <v>0</v>
          </cell>
        </row>
        <row r="9216">
          <cell r="M9216" t="str">
            <v>496826</v>
          </cell>
          <cell r="N9216">
            <v>0.47669699999999998</v>
          </cell>
        </row>
        <row r="9217">
          <cell r="M9217">
            <v>0</v>
          </cell>
          <cell r="N9217">
            <v>0</v>
          </cell>
        </row>
        <row r="9218">
          <cell r="M9218">
            <v>0</v>
          </cell>
          <cell r="N9218">
            <v>0</v>
          </cell>
        </row>
        <row r="9219">
          <cell r="M9219">
            <v>0</v>
          </cell>
          <cell r="N9219">
            <v>0</v>
          </cell>
        </row>
        <row r="9220">
          <cell r="M9220">
            <v>0</v>
          </cell>
          <cell r="N9220">
            <v>0</v>
          </cell>
        </row>
        <row r="9221">
          <cell r="M9221">
            <v>0</v>
          </cell>
          <cell r="N9221">
            <v>0</v>
          </cell>
        </row>
        <row r="9222">
          <cell r="M9222">
            <v>0</v>
          </cell>
          <cell r="N9222">
            <v>0</v>
          </cell>
        </row>
        <row r="9223">
          <cell r="M9223" t="str">
            <v>496926</v>
          </cell>
          <cell r="N9223">
            <v>0.45924700000000002</v>
          </cell>
        </row>
        <row r="9224">
          <cell r="M9224">
            <v>0</v>
          </cell>
          <cell r="N9224">
            <v>0</v>
          </cell>
        </row>
        <row r="9225">
          <cell r="M9225">
            <v>0</v>
          </cell>
          <cell r="N9225">
            <v>0</v>
          </cell>
        </row>
        <row r="9226">
          <cell r="M9226">
            <v>0</v>
          </cell>
          <cell r="N9226">
            <v>0</v>
          </cell>
        </row>
        <row r="9227">
          <cell r="M9227">
            <v>0</v>
          </cell>
          <cell r="N9227">
            <v>0</v>
          </cell>
        </row>
        <row r="9228">
          <cell r="M9228" t="str">
            <v>497003</v>
          </cell>
          <cell r="N9228">
            <v>1</v>
          </cell>
        </row>
        <row r="9229">
          <cell r="M9229">
            <v>0</v>
          </cell>
          <cell r="N9229">
            <v>0</v>
          </cell>
        </row>
        <row r="9230">
          <cell r="M9230">
            <v>0</v>
          </cell>
          <cell r="N9230">
            <v>0</v>
          </cell>
        </row>
        <row r="9231">
          <cell r="M9231" t="str">
            <v>497018</v>
          </cell>
          <cell r="N9231">
            <v>1</v>
          </cell>
        </row>
        <row r="9232">
          <cell r="M9232" t="str">
            <v>497018</v>
          </cell>
          <cell r="N9232">
            <v>1</v>
          </cell>
        </row>
        <row r="9233">
          <cell r="M9233">
            <v>0</v>
          </cell>
          <cell r="N9233">
            <v>0</v>
          </cell>
        </row>
        <row r="9234">
          <cell r="M9234">
            <v>0</v>
          </cell>
          <cell r="N9234">
            <v>0</v>
          </cell>
        </row>
        <row r="9235">
          <cell r="M9235">
            <v>0</v>
          </cell>
          <cell r="N9235">
            <v>0</v>
          </cell>
        </row>
        <row r="9236">
          <cell r="M9236">
            <v>0</v>
          </cell>
          <cell r="N9236">
            <v>0</v>
          </cell>
        </row>
        <row r="9237">
          <cell r="M9237">
            <v>0</v>
          </cell>
          <cell r="N9237">
            <v>0</v>
          </cell>
        </row>
        <row r="9238">
          <cell r="M9238" t="str">
            <v>497118</v>
          </cell>
          <cell r="N9238">
            <v>1</v>
          </cell>
        </row>
        <row r="9239">
          <cell r="M9239">
            <v>0</v>
          </cell>
          <cell r="N9239">
            <v>0</v>
          </cell>
        </row>
        <row r="9240">
          <cell r="M9240">
            <v>0</v>
          </cell>
          <cell r="N9240">
            <v>0</v>
          </cell>
        </row>
        <row r="9241">
          <cell r="M9241">
            <v>0</v>
          </cell>
          <cell r="N9241">
            <v>0</v>
          </cell>
        </row>
        <row r="9242">
          <cell r="M9242">
            <v>0</v>
          </cell>
          <cell r="N9242">
            <v>0</v>
          </cell>
        </row>
        <row r="9243">
          <cell r="M9243">
            <v>0</v>
          </cell>
          <cell r="N9243">
            <v>0</v>
          </cell>
        </row>
        <row r="9244">
          <cell r="M9244" t="str">
            <v>497218</v>
          </cell>
          <cell r="N9244">
            <v>1</v>
          </cell>
        </row>
        <row r="9245">
          <cell r="M9245">
            <v>0</v>
          </cell>
          <cell r="N9245">
            <v>0</v>
          </cell>
        </row>
        <row r="9246">
          <cell r="M9246">
            <v>0</v>
          </cell>
          <cell r="N9246">
            <v>0</v>
          </cell>
        </row>
        <row r="9247">
          <cell r="M9247">
            <v>0</v>
          </cell>
          <cell r="N9247">
            <v>0</v>
          </cell>
        </row>
        <row r="9248">
          <cell r="M9248">
            <v>0</v>
          </cell>
          <cell r="N9248">
            <v>0</v>
          </cell>
        </row>
        <row r="9249">
          <cell r="M9249">
            <v>0</v>
          </cell>
          <cell r="N9249">
            <v>0</v>
          </cell>
        </row>
        <row r="9250">
          <cell r="M9250">
            <v>0</v>
          </cell>
          <cell r="N9250">
            <v>0</v>
          </cell>
        </row>
        <row r="9251">
          <cell r="M9251" t="str">
            <v>497301</v>
          </cell>
          <cell r="N9251">
            <v>0.35129880000000002</v>
          </cell>
        </row>
        <row r="9252">
          <cell r="M9252">
            <v>0</v>
          </cell>
          <cell r="N9252">
            <v>0</v>
          </cell>
        </row>
        <row r="9253">
          <cell r="M9253">
            <v>0</v>
          </cell>
          <cell r="N9253">
            <v>0</v>
          </cell>
        </row>
        <row r="9254">
          <cell r="M9254">
            <v>0</v>
          </cell>
          <cell r="N9254">
            <v>0</v>
          </cell>
        </row>
        <row r="9255">
          <cell r="M9255">
            <v>0</v>
          </cell>
          <cell r="N9255">
            <v>0</v>
          </cell>
        </row>
        <row r="9256">
          <cell r="M9256">
            <v>0</v>
          </cell>
          <cell r="N9256">
            <v>0</v>
          </cell>
        </row>
        <row r="9257">
          <cell r="M9257">
            <v>0</v>
          </cell>
          <cell r="N9257">
            <v>0</v>
          </cell>
        </row>
        <row r="9258">
          <cell r="M9258">
            <v>0</v>
          </cell>
          <cell r="N9258">
            <v>0</v>
          </cell>
        </row>
        <row r="9259">
          <cell r="M9259">
            <v>0</v>
          </cell>
          <cell r="N9259">
            <v>0</v>
          </cell>
        </row>
        <row r="9260">
          <cell r="M9260">
            <v>0</v>
          </cell>
          <cell r="N9260">
            <v>0</v>
          </cell>
        </row>
        <row r="9261">
          <cell r="M9261">
            <v>0</v>
          </cell>
          <cell r="N9261">
            <v>0</v>
          </cell>
        </row>
        <row r="9262">
          <cell r="M9262">
            <v>0</v>
          </cell>
          <cell r="N9262">
            <v>0</v>
          </cell>
        </row>
        <row r="9263">
          <cell r="M9263">
            <v>0</v>
          </cell>
          <cell r="N9263">
            <v>0</v>
          </cell>
        </row>
        <row r="9264">
          <cell r="M9264">
            <v>0</v>
          </cell>
          <cell r="N9264">
            <v>0</v>
          </cell>
        </row>
        <row r="9265">
          <cell r="M9265" t="str">
            <v>497402</v>
          </cell>
          <cell r="N9265">
            <v>0.39340560000000002</v>
          </cell>
        </row>
        <row r="9266">
          <cell r="M9266" t="str">
            <v>497402</v>
          </cell>
          <cell r="N9266">
            <v>0.39340560000000002</v>
          </cell>
        </row>
        <row r="9267">
          <cell r="M9267">
            <v>0</v>
          </cell>
          <cell r="N9267">
            <v>0</v>
          </cell>
        </row>
        <row r="9268">
          <cell r="M9268">
            <v>0</v>
          </cell>
          <cell r="N9268">
            <v>0</v>
          </cell>
        </row>
        <row r="9269">
          <cell r="M9269">
            <v>0</v>
          </cell>
          <cell r="N9269">
            <v>0</v>
          </cell>
        </row>
        <row r="9270">
          <cell r="M9270" t="str">
            <v>497501</v>
          </cell>
          <cell r="N9270">
            <v>3.5648100000000002E-2</v>
          </cell>
        </row>
        <row r="9271">
          <cell r="M9271">
            <v>0</v>
          </cell>
          <cell r="N9271">
            <v>0</v>
          </cell>
        </row>
        <row r="9272">
          <cell r="M9272">
            <v>0</v>
          </cell>
          <cell r="N9272">
            <v>0</v>
          </cell>
        </row>
        <row r="9273">
          <cell r="M9273">
            <v>0</v>
          </cell>
          <cell r="N9273">
            <v>0</v>
          </cell>
        </row>
        <row r="9274">
          <cell r="M9274">
            <v>0</v>
          </cell>
          <cell r="N9274">
            <v>0</v>
          </cell>
        </row>
        <row r="9275">
          <cell r="M9275">
            <v>0</v>
          </cell>
          <cell r="N9275">
            <v>0</v>
          </cell>
        </row>
        <row r="9276">
          <cell r="M9276">
            <v>0</v>
          </cell>
          <cell r="N9276">
            <v>0</v>
          </cell>
        </row>
        <row r="9277">
          <cell r="M9277">
            <v>0</v>
          </cell>
          <cell r="N9277">
            <v>0</v>
          </cell>
        </row>
        <row r="9278">
          <cell r="M9278" t="str">
            <v>498401</v>
          </cell>
          <cell r="N9278">
            <v>0.53280499999999997</v>
          </cell>
        </row>
        <row r="9279">
          <cell r="M9279" t="str">
            <v>498401</v>
          </cell>
          <cell r="N9279">
            <v>0.53280499999999997</v>
          </cell>
        </row>
        <row r="9280">
          <cell r="M9280">
            <v>0</v>
          </cell>
          <cell r="N9280">
            <v>0</v>
          </cell>
        </row>
        <row r="9281">
          <cell r="M9281">
            <v>0</v>
          </cell>
          <cell r="N9281">
            <v>0</v>
          </cell>
        </row>
        <row r="9282">
          <cell r="M9282" t="str">
            <v>498402</v>
          </cell>
          <cell r="N9282">
            <v>0.53280499999999997</v>
          </cell>
        </row>
        <row r="9283">
          <cell r="M9283">
            <v>0</v>
          </cell>
          <cell r="N9283">
            <v>0</v>
          </cell>
        </row>
        <row r="9284">
          <cell r="M9284">
            <v>0</v>
          </cell>
          <cell r="N9284">
            <v>0</v>
          </cell>
        </row>
        <row r="9285">
          <cell r="M9285">
            <v>0</v>
          </cell>
          <cell r="N9285">
            <v>0</v>
          </cell>
        </row>
        <row r="9286">
          <cell r="M9286">
            <v>0</v>
          </cell>
          <cell r="N9286">
            <v>0</v>
          </cell>
        </row>
        <row r="9287">
          <cell r="M9287">
            <v>0</v>
          </cell>
          <cell r="N9287">
            <v>0</v>
          </cell>
        </row>
        <row r="9288">
          <cell r="M9288" t="str">
            <v>498755</v>
          </cell>
          <cell r="N9288">
            <v>0.26430480000000001</v>
          </cell>
        </row>
        <row r="9289">
          <cell r="M9289">
            <v>0</v>
          </cell>
          <cell r="N9289">
            <v>0</v>
          </cell>
        </row>
        <row r="9290">
          <cell r="M9290">
            <v>0</v>
          </cell>
          <cell r="N9290">
            <v>0</v>
          </cell>
        </row>
        <row r="9291">
          <cell r="M9291">
            <v>0</v>
          </cell>
          <cell r="N9291">
            <v>0</v>
          </cell>
        </row>
        <row r="9292">
          <cell r="M9292">
            <v>0</v>
          </cell>
          <cell r="N9292">
            <v>0</v>
          </cell>
        </row>
        <row r="9293">
          <cell r="M9293">
            <v>0</v>
          </cell>
          <cell r="N9293">
            <v>0</v>
          </cell>
        </row>
        <row r="9294">
          <cell r="M9294">
            <v>0</v>
          </cell>
          <cell r="N9294">
            <v>0</v>
          </cell>
        </row>
        <row r="9295">
          <cell r="M9295">
            <v>0</v>
          </cell>
          <cell r="N9295">
            <v>0</v>
          </cell>
        </row>
        <row r="9296">
          <cell r="M9296">
            <v>0</v>
          </cell>
          <cell r="N9296">
            <v>0</v>
          </cell>
        </row>
        <row r="9297">
          <cell r="M9297" t="str">
            <v>498855</v>
          </cell>
          <cell r="N9297">
            <v>5.5641200000000002E-2</v>
          </cell>
        </row>
        <row r="9298">
          <cell r="M9298" t="str">
            <v>498855</v>
          </cell>
          <cell r="N9298">
            <v>5.5641200000000002E-2</v>
          </cell>
        </row>
        <row r="9299">
          <cell r="M9299">
            <v>0</v>
          </cell>
          <cell r="N9299">
            <v>0</v>
          </cell>
        </row>
        <row r="9300">
          <cell r="M9300">
            <v>0</v>
          </cell>
          <cell r="N9300">
            <v>0</v>
          </cell>
        </row>
        <row r="9301">
          <cell r="M9301" t="str">
            <v>498955</v>
          </cell>
          <cell r="N9301">
            <v>5.5641200000000002E-2</v>
          </cell>
        </row>
        <row r="9302">
          <cell r="M9302" t="str">
            <v>498955</v>
          </cell>
          <cell r="N9302">
            <v>5.5641200000000002E-2</v>
          </cell>
        </row>
        <row r="9303">
          <cell r="M9303">
            <v>0</v>
          </cell>
          <cell r="N9303">
            <v>0</v>
          </cell>
        </row>
        <row r="9304">
          <cell r="M9304">
            <v>0</v>
          </cell>
          <cell r="N9304">
            <v>0</v>
          </cell>
        </row>
        <row r="9305">
          <cell r="M9305">
            <v>0</v>
          </cell>
          <cell r="N9305">
            <v>0</v>
          </cell>
        </row>
        <row r="9306">
          <cell r="M9306">
            <v>0</v>
          </cell>
          <cell r="N9306">
            <v>0</v>
          </cell>
        </row>
        <row r="9307">
          <cell r="M9307">
            <v>0</v>
          </cell>
          <cell r="N9307">
            <v>0</v>
          </cell>
        </row>
        <row r="9308">
          <cell r="M9308">
            <v>0</v>
          </cell>
          <cell r="N9308">
            <v>0</v>
          </cell>
        </row>
        <row r="9309">
          <cell r="M9309" t="str">
            <v>499055</v>
          </cell>
          <cell r="N9309">
            <v>5.5641200000000002E-2</v>
          </cell>
        </row>
        <row r="9310">
          <cell r="M9310" t="str">
            <v>499055</v>
          </cell>
          <cell r="N9310">
            <v>5.5641200000000002E-2</v>
          </cell>
        </row>
        <row r="9311">
          <cell r="M9311">
            <v>0</v>
          </cell>
          <cell r="N9311">
            <v>0</v>
          </cell>
        </row>
        <row r="9312">
          <cell r="M9312">
            <v>0</v>
          </cell>
          <cell r="N9312">
            <v>0</v>
          </cell>
        </row>
        <row r="9313">
          <cell r="M9313">
            <v>0</v>
          </cell>
          <cell r="N9313">
            <v>0</v>
          </cell>
        </row>
        <row r="9314">
          <cell r="M9314">
            <v>0</v>
          </cell>
          <cell r="N9314">
            <v>0</v>
          </cell>
        </row>
        <row r="9315">
          <cell r="M9315" t="str">
            <v>499155</v>
          </cell>
          <cell r="N9315">
            <v>1</v>
          </cell>
        </row>
        <row r="9316">
          <cell r="M9316">
            <v>0</v>
          </cell>
          <cell r="N9316">
            <v>0</v>
          </cell>
        </row>
        <row r="9317">
          <cell r="M9317" t="str">
            <v>499155</v>
          </cell>
          <cell r="N9317">
            <v>7.6923099999999994E-2</v>
          </cell>
        </row>
        <row r="9318">
          <cell r="M9318" t="str">
            <v>499155</v>
          </cell>
          <cell r="N9318">
            <v>7.6923099999999994E-2</v>
          </cell>
        </row>
        <row r="9319">
          <cell r="M9319">
            <v>0</v>
          </cell>
          <cell r="N9319">
            <v>0</v>
          </cell>
        </row>
        <row r="9320">
          <cell r="M9320">
            <v>0</v>
          </cell>
          <cell r="N9320">
            <v>0</v>
          </cell>
        </row>
        <row r="9321">
          <cell r="M9321">
            <v>0</v>
          </cell>
          <cell r="N9321">
            <v>0</v>
          </cell>
        </row>
        <row r="9322">
          <cell r="M9322" t="str">
            <v>499226</v>
          </cell>
          <cell r="N9322">
            <v>0.68063589999999996</v>
          </cell>
        </row>
        <row r="9323">
          <cell r="M9323">
            <v>0</v>
          </cell>
          <cell r="N9323">
            <v>0</v>
          </cell>
        </row>
        <row r="9324">
          <cell r="M9324">
            <v>0</v>
          </cell>
          <cell r="N9324">
            <v>0</v>
          </cell>
        </row>
        <row r="9325">
          <cell r="M9325">
            <v>0</v>
          </cell>
          <cell r="N9325">
            <v>0</v>
          </cell>
        </row>
        <row r="9326">
          <cell r="M9326">
            <v>0</v>
          </cell>
          <cell r="N9326">
            <v>0</v>
          </cell>
        </row>
        <row r="9327">
          <cell r="M9327">
            <v>0</v>
          </cell>
          <cell r="N9327">
            <v>0</v>
          </cell>
        </row>
        <row r="9328">
          <cell r="M9328">
            <v>0</v>
          </cell>
          <cell r="N9328">
            <v>0</v>
          </cell>
        </row>
        <row r="9329">
          <cell r="M9329">
            <v>0</v>
          </cell>
          <cell r="N9329">
            <v>0</v>
          </cell>
        </row>
        <row r="9330">
          <cell r="M9330">
            <v>0</v>
          </cell>
          <cell r="N9330">
            <v>0</v>
          </cell>
        </row>
        <row r="9331">
          <cell r="M9331">
            <v>0</v>
          </cell>
          <cell r="N9331">
            <v>0</v>
          </cell>
        </row>
        <row r="9332">
          <cell r="M9332">
            <v>0</v>
          </cell>
          <cell r="N9332">
            <v>0</v>
          </cell>
        </row>
        <row r="9333">
          <cell r="M9333" t="str">
            <v>499326</v>
          </cell>
          <cell r="N9333">
            <v>0.71496130000000002</v>
          </cell>
        </row>
        <row r="9334">
          <cell r="M9334">
            <v>0</v>
          </cell>
          <cell r="N9334">
            <v>0</v>
          </cell>
        </row>
        <row r="9335">
          <cell r="M9335">
            <v>0</v>
          </cell>
          <cell r="N9335">
            <v>0</v>
          </cell>
        </row>
        <row r="9336">
          <cell r="M9336">
            <v>0</v>
          </cell>
          <cell r="N9336">
            <v>0</v>
          </cell>
        </row>
        <row r="9337">
          <cell r="M9337">
            <v>0</v>
          </cell>
          <cell r="N9337">
            <v>0</v>
          </cell>
        </row>
        <row r="9338">
          <cell r="M9338">
            <v>0</v>
          </cell>
          <cell r="N9338">
            <v>0</v>
          </cell>
        </row>
        <row r="9339">
          <cell r="M9339">
            <v>0</v>
          </cell>
          <cell r="N9339">
            <v>0</v>
          </cell>
        </row>
        <row r="9340">
          <cell r="M9340">
            <v>0</v>
          </cell>
          <cell r="N9340">
            <v>0</v>
          </cell>
        </row>
        <row r="9341">
          <cell r="M9341">
            <v>0</v>
          </cell>
          <cell r="N9341">
            <v>0</v>
          </cell>
        </row>
        <row r="9342">
          <cell r="M9342" t="str">
            <v>499426</v>
          </cell>
          <cell r="N9342">
            <v>0.4</v>
          </cell>
        </row>
        <row r="9343">
          <cell r="M9343">
            <v>0</v>
          </cell>
          <cell r="N9343">
            <v>0</v>
          </cell>
        </row>
        <row r="9344">
          <cell r="M9344">
            <v>0</v>
          </cell>
          <cell r="N9344">
            <v>0</v>
          </cell>
        </row>
        <row r="9345">
          <cell r="M9345">
            <v>0</v>
          </cell>
          <cell r="N9345">
            <v>0</v>
          </cell>
        </row>
        <row r="9346">
          <cell r="M9346">
            <v>0</v>
          </cell>
          <cell r="N9346">
            <v>0</v>
          </cell>
        </row>
        <row r="9347">
          <cell r="M9347">
            <v>0</v>
          </cell>
          <cell r="N9347">
            <v>0</v>
          </cell>
        </row>
        <row r="9348">
          <cell r="M9348">
            <v>0</v>
          </cell>
          <cell r="N9348">
            <v>0</v>
          </cell>
        </row>
        <row r="9349">
          <cell r="M9349">
            <v>0</v>
          </cell>
          <cell r="N9349">
            <v>0</v>
          </cell>
        </row>
        <row r="9350">
          <cell r="M9350" t="str">
            <v>499526</v>
          </cell>
          <cell r="N9350">
            <v>0.4</v>
          </cell>
        </row>
        <row r="9351">
          <cell r="M9351">
            <v>0</v>
          </cell>
          <cell r="N9351">
            <v>0</v>
          </cell>
        </row>
        <row r="9352">
          <cell r="M9352">
            <v>0</v>
          </cell>
          <cell r="N9352">
            <v>0</v>
          </cell>
        </row>
        <row r="9353">
          <cell r="M9353">
            <v>0</v>
          </cell>
          <cell r="N9353">
            <v>0</v>
          </cell>
        </row>
        <row r="9354">
          <cell r="M9354">
            <v>0</v>
          </cell>
          <cell r="N9354">
            <v>0</v>
          </cell>
        </row>
        <row r="9355">
          <cell r="M9355">
            <v>0</v>
          </cell>
          <cell r="N9355">
            <v>0</v>
          </cell>
        </row>
        <row r="9356">
          <cell r="M9356">
            <v>0</v>
          </cell>
          <cell r="N9356">
            <v>0</v>
          </cell>
        </row>
        <row r="9357">
          <cell r="M9357">
            <v>0</v>
          </cell>
          <cell r="N9357">
            <v>0</v>
          </cell>
        </row>
        <row r="9358">
          <cell r="M9358">
            <v>0</v>
          </cell>
          <cell r="N9358">
            <v>0</v>
          </cell>
        </row>
        <row r="9359">
          <cell r="M9359" t="str">
            <v>499801</v>
          </cell>
          <cell r="N9359">
            <v>0.47766399999999998</v>
          </cell>
        </row>
        <row r="9360">
          <cell r="M9360">
            <v>0</v>
          </cell>
          <cell r="N9360">
            <v>0</v>
          </cell>
        </row>
        <row r="9361">
          <cell r="M9361">
            <v>0</v>
          </cell>
          <cell r="N9361">
            <v>0</v>
          </cell>
        </row>
        <row r="9362">
          <cell r="M9362">
            <v>0</v>
          </cell>
          <cell r="N9362">
            <v>0</v>
          </cell>
        </row>
        <row r="9363">
          <cell r="M9363">
            <v>0</v>
          </cell>
          <cell r="N9363">
            <v>0</v>
          </cell>
        </row>
        <row r="9364">
          <cell r="M9364" t="str">
            <v>499801</v>
          </cell>
          <cell r="N9364">
            <v>0.47766399999999998</v>
          </cell>
        </row>
        <row r="9365">
          <cell r="M9365" t="str">
            <v>499801</v>
          </cell>
          <cell r="N9365">
            <v>0.47766399999999998</v>
          </cell>
        </row>
        <row r="9366">
          <cell r="M9366" t="str">
            <v>499801</v>
          </cell>
          <cell r="N9366">
            <v>0.47766399999999998</v>
          </cell>
        </row>
        <row r="9367">
          <cell r="M9367" t="str">
            <v>499801</v>
          </cell>
          <cell r="N9367">
            <v>0.47766399999999998</v>
          </cell>
        </row>
        <row r="9368">
          <cell r="M9368" t="str">
            <v>499801</v>
          </cell>
          <cell r="N9368">
            <v>0.47766399999999998</v>
          </cell>
        </row>
        <row r="9369">
          <cell r="M9369" t="str">
            <v>499801</v>
          </cell>
          <cell r="N9369">
            <v>0.47766399999999998</v>
          </cell>
        </row>
        <row r="9370">
          <cell r="M9370" t="str">
            <v>499801</v>
          </cell>
          <cell r="N9370">
            <v>0.47766399999999998</v>
          </cell>
        </row>
        <row r="9371">
          <cell r="M9371" t="str">
            <v>499801</v>
          </cell>
          <cell r="N9371">
            <v>0.47766399999999998</v>
          </cell>
        </row>
        <row r="9372">
          <cell r="M9372">
            <v>0</v>
          </cell>
          <cell r="N9372">
            <v>0</v>
          </cell>
        </row>
        <row r="9373">
          <cell r="M9373">
            <v>0</v>
          </cell>
          <cell r="N9373">
            <v>0</v>
          </cell>
        </row>
        <row r="9374">
          <cell r="M9374" t="str">
            <v>499802</v>
          </cell>
          <cell r="N9374">
            <v>0.47766399999999998</v>
          </cell>
        </row>
        <row r="9375">
          <cell r="M9375">
            <v>0</v>
          </cell>
          <cell r="N9375">
            <v>0</v>
          </cell>
        </row>
        <row r="9376">
          <cell r="M9376">
            <v>0</v>
          </cell>
          <cell r="N9376">
            <v>0</v>
          </cell>
        </row>
        <row r="9377">
          <cell r="M9377">
            <v>0</v>
          </cell>
          <cell r="N9377">
            <v>0</v>
          </cell>
        </row>
        <row r="9378">
          <cell r="M9378">
            <v>0</v>
          </cell>
          <cell r="N9378">
            <v>0</v>
          </cell>
        </row>
        <row r="9379">
          <cell r="M9379">
            <v>0</v>
          </cell>
          <cell r="N9379">
            <v>0</v>
          </cell>
        </row>
        <row r="9380">
          <cell r="M9380">
            <v>0</v>
          </cell>
          <cell r="N9380">
            <v>0</v>
          </cell>
        </row>
        <row r="9381">
          <cell r="M9381" t="str">
            <v>499926</v>
          </cell>
          <cell r="N9381">
            <v>0.48175000000000001</v>
          </cell>
        </row>
        <row r="9382">
          <cell r="M9382">
            <v>0</v>
          </cell>
          <cell r="N9382">
            <v>0</v>
          </cell>
        </row>
        <row r="9383">
          <cell r="M9383">
            <v>0</v>
          </cell>
          <cell r="N9383">
            <v>0</v>
          </cell>
        </row>
        <row r="9384">
          <cell r="M9384">
            <v>0</v>
          </cell>
          <cell r="N9384">
            <v>0</v>
          </cell>
        </row>
        <row r="9385">
          <cell r="M9385">
            <v>0</v>
          </cell>
          <cell r="N9385">
            <v>0</v>
          </cell>
        </row>
        <row r="9386">
          <cell r="M9386">
            <v>0</v>
          </cell>
          <cell r="N9386">
            <v>0</v>
          </cell>
        </row>
        <row r="9387">
          <cell r="M9387">
            <v>0</v>
          </cell>
          <cell r="N9387">
            <v>0</v>
          </cell>
        </row>
        <row r="9388">
          <cell r="M9388">
            <v>0</v>
          </cell>
          <cell r="N9388">
            <v>0</v>
          </cell>
        </row>
        <row r="9389">
          <cell r="M9389" t="str">
            <v>500026</v>
          </cell>
          <cell r="N9389">
            <v>0.4255719</v>
          </cell>
        </row>
        <row r="9390">
          <cell r="M9390">
            <v>0</v>
          </cell>
          <cell r="N9390">
            <v>0</v>
          </cell>
        </row>
        <row r="9391">
          <cell r="M9391">
            <v>0</v>
          </cell>
          <cell r="N9391">
            <v>0</v>
          </cell>
        </row>
        <row r="9392">
          <cell r="M9392">
            <v>0</v>
          </cell>
          <cell r="N9392">
            <v>0</v>
          </cell>
        </row>
        <row r="9393">
          <cell r="M9393">
            <v>0</v>
          </cell>
          <cell r="N9393">
            <v>0</v>
          </cell>
        </row>
        <row r="9394">
          <cell r="M9394">
            <v>0</v>
          </cell>
          <cell r="N9394">
            <v>0</v>
          </cell>
        </row>
        <row r="9395">
          <cell r="M9395">
            <v>0</v>
          </cell>
          <cell r="N9395">
            <v>0</v>
          </cell>
        </row>
        <row r="9396">
          <cell r="M9396">
            <v>0</v>
          </cell>
          <cell r="N9396">
            <v>0</v>
          </cell>
        </row>
        <row r="9397">
          <cell r="M9397">
            <v>0</v>
          </cell>
          <cell r="N9397">
            <v>0</v>
          </cell>
        </row>
        <row r="9398">
          <cell r="M9398">
            <v>0</v>
          </cell>
          <cell r="N9398">
            <v>0</v>
          </cell>
        </row>
        <row r="9399">
          <cell r="M9399" t="str">
            <v>500126</v>
          </cell>
          <cell r="N9399">
            <v>0.42796499999999998</v>
          </cell>
        </row>
        <row r="9400">
          <cell r="M9400">
            <v>0</v>
          </cell>
          <cell r="N9400">
            <v>0</v>
          </cell>
        </row>
        <row r="9401">
          <cell r="M9401">
            <v>0</v>
          </cell>
          <cell r="N9401">
            <v>0</v>
          </cell>
        </row>
        <row r="9402">
          <cell r="M9402">
            <v>0</v>
          </cell>
          <cell r="N9402">
            <v>0</v>
          </cell>
        </row>
        <row r="9403">
          <cell r="M9403">
            <v>0</v>
          </cell>
          <cell r="N9403">
            <v>0</v>
          </cell>
        </row>
        <row r="9404">
          <cell r="M9404">
            <v>0</v>
          </cell>
          <cell r="N9404">
            <v>0</v>
          </cell>
        </row>
        <row r="9405">
          <cell r="M9405">
            <v>0</v>
          </cell>
          <cell r="N9405">
            <v>0</v>
          </cell>
        </row>
        <row r="9406">
          <cell r="M9406">
            <v>0</v>
          </cell>
          <cell r="N9406">
            <v>0</v>
          </cell>
        </row>
        <row r="9407">
          <cell r="M9407">
            <v>0</v>
          </cell>
          <cell r="N9407">
            <v>0</v>
          </cell>
        </row>
        <row r="9408">
          <cell r="M9408" t="str">
            <v>500226</v>
          </cell>
          <cell r="N9408">
            <v>0.43181199999999997</v>
          </cell>
        </row>
        <row r="9409">
          <cell r="M9409">
            <v>0</v>
          </cell>
          <cell r="N9409">
            <v>0</v>
          </cell>
        </row>
        <row r="9410">
          <cell r="M9410">
            <v>0</v>
          </cell>
          <cell r="N9410">
            <v>0</v>
          </cell>
        </row>
        <row r="9411">
          <cell r="M9411">
            <v>0</v>
          </cell>
          <cell r="N9411">
            <v>0</v>
          </cell>
        </row>
        <row r="9412">
          <cell r="M9412">
            <v>0</v>
          </cell>
          <cell r="N9412">
            <v>0</v>
          </cell>
        </row>
        <row r="9413">
          <cell r="M9413">
            <v>0</v>
          </cell>
          <cell r="N9413">
            <v>0</v>
          </cell>
        </row>
        <row r="9414">
          <cell r="M9414">
            <v>0</v>
          </cell>
          <cell r="N9414">
            <v>0</v>
          </cell>
        </row>
        <row r="9415">
          <cell r="M9415" t="str">
            <v>500226</v>
          </cell>
          <cell r="N9415">
            <v>1</v>
          </cell>
        </row>
        <row r="9416">
          <cell r="M9416">
            <v>0</v>
          </cell>
          <cell r="N9416">
            <v>0</v>
          </cell>
        </row>
        <row r="9417">
          <cell r="M9417">
            <v>0</v>
          </cell>
          <cell r="N9417">
            <v>0</v>
          </cell>
        </row>
        <row r="9418">
          <cell r="M9418">
            <v>0</v>
          </cell>
          <cell r="N9418">
            <v>0</v>
          </cell>
        </row>
        <row r="9419">
          <cell r="M9419" t="str">
            <v>500326</v>
          </cell>
          <cell r="N9419">
            <v>0.45730500000000002</v>
          </cell>
        </row>
        <row r="9420">
          <cell r="M9420">
            <v>0</v>
          </cell>
          <cell r="N9420">
            <v>0</v>
          </cell>
        </row>
        <row r="9421">
          <cell r="M9421">
            <v>0</v>
          </cell>
          <cell r="N9421">
            <v>0</v>
          </cell>
        </row>
        <row r="9422">
          <cell r="M9422">
            <v>0</v>
          </cell>
          <cell r="N9422">
            <v>0</v>
          </cell>
        </row>
        <row r="9423">
          <cell r="M9423">
            <v>0</v>
          </cell>
          <cell r="N9423">
            <v>0</v>
          </cell>
        </row>
        <row r="9424">
          <cell r="M9424">
            <v>0</v>
          </cell>
          <cell r="N9424">
            <v>0</v>
          </cell>
        </row>
        <row r="9425">
          <cell r="M9425">
            <v>0</v>
          </cell>
          <cell r="N9425">
            <v>0</v>
          </cell>
        </row>
        <row r="9426">
          <cell r="M9426" t="str">
            <v>501655</v>
          </cell>
          <cell r="N9426">
            <v>0.1246753</v>
          </cell>
        </row>
        <row r="9427">
          <cell r="M9427" t="str">
            <v>501655</v>
          </cell>
          <cell r="N9427">
            <v>0.1246753</v>
          </cell>
        </row>
        <row r="9428">
          <cell r="M9428">
            <v>0</v>
          </cell>
          <cell r="N9428">
            <v>0</v>
          </cell>
        </row>
        <row r="9429">
          <cell r="M9429" t="str">
            <v>503401</v>
          </cell>
          <cell r="N9429">
            <v>4.1154E-3</v>
          </cell>
        </row>
        <row r="9430">
          <cell r="M9430">
            <v>0</v>
          </cell>
          <cell r="N9430">
            <v>0</v>
          </cell>
        </row>
        <row r="9431">
          <cell r="M9431">
            <v>0</v>
          </cell>
          <cell r="N9431">
            <v>0</v>
          </cell>
        </row>
        <row r="9432">
          <cell r="M9432">
            <v>0</v>
          </cell>
          <cell r="N9432">
            <v>0</v>
          </cell>
        </row>
        <row r="9433">
          <cell r="M9433">
            <v>0</v>
          </cell>
          <cell r="N9433">
            <v>0</v>
          </cell>
        </row>
        <row r="9434">
          <cell r="M9434">
            <v>0</v>
          </cell>
          <cell r="N9434">
            <v>0</v>
          </cell>
        </row>
        <row r="9435">
          <cell r="M9435" t="str">
            <v>503501</v>
          </cell>
          <cell r="N9435">
            <v>0.25</v>
          </cell>
        </row>
        <row r="9436">
          <cell r="M9436">
            <v>0</v>
          </cell>
          <cell r="N9436">
            <v>0</v>
          </cell>
        </row>
        <row r="9437">
          <cell r="M9437">
            <v>0</v>
          </cell>
          <cell r="N9437">
            <v>0</v>
          </cell>
        </row>
        <row r="9438">
          <cell r="M9438">
            <v>0</v>
          </cell>
          <cell r="N9438">
            <v>0</v>
          </cell>
        </row>
        <row r="9439">
          <cell r="M9439">
            <v>0</v>
          </cell>
          <cell r="N9439">
            <v>0</v>
          </cell>
        </row>
        <row r="9440">
          <cell r="M9440">
            <v>0</v>
          </cell>
          <cell r="N9440">
            <v>0</v>
          </cell>
        </row>
        <row r="9441">
          <cell r="M9441">
            <v>0</v>
          </cell>
          <cell r="N9441">
            <v>0</v>
          </cell>
        </row>
        <row r="9442">
          <cell r="M9442" t="str">
            <v>503502</v>
          </cell>
          <cell r="N9442">
            <v>0.25</v>
          </cell>
        </row>
        <row r="9443">
          <cell r="M9443">
            <v>0</v>
          </cell>
          <cell r="N9443">
            <v>0</v>
          </cell>
        </row>
        <row r="9444">
          <cell r="M9444">
            <v>0</v>
          </cell>
          <cell r="N9444">
            <v>0</v>
          </cell>
        </row>
        <row r="9445">
          <cell r="M9445">
            <v>0</v>
          </cell>
          <cell r="N9445">
            <v>0</v>
          </cell>
        </row>
        <row r="9446">
          <cell r="M9446">
            <v>0</v>
          </cell>
          <cell r="N9446">
            <v>0</v>
          </cell>
        </row>
        <row r="9447">
          <cell r="M9447">
            <v>0</v>
          </cell>
          <cell r="N9447">
            <v>0</v>
          </cell>
        </row>
        <row r="9448">
          <cell r="M9448" t="str">
            <v>503753</v>
          </cell>
          <cell r="N9448">
            <v>0.22500000000000001</v>
          </cell>
        </row>
        <row r="9449">
          <cell r="M9449">
            <v>0</v>
          </cell>
          <cell r="N9449">
            <v>0</v>
          </cell>
        </row>
        <row r="9450">
          <cell r="M9450">
            <v>0</v>
          </cell>
          <cell r="N9450">
            <v>0</v>
          </cell>
        </row>
        <row r="9451">
          <cell r="M9451">
            <v>0</v>
          </cell>
          <cell r="N9451">
            <v>0</v>
          </cell>
        </row>
        <row r="9452">
          <cell r="M9452" t="str">
            <v>503801</v>
          </cell>
          <cell r="N9452">
            <v>0.49419999999999997</v>
          </cell>
        </row>
        <row r="9453">
          <cell r="M9453" t="str">
            <v>503801</v>
          </cell>
          <cell r="N9453">
            <v>0.49419999999999997</v>
          </cell>
        </row>
        <row r="9454">
          <cell r="M9454" t="str">
            <v>503801</v>
          </cell>
          <cell r="N9454">
            <v>0.49419999999999997</v>
          </cell>
        </row>
        <row r="9455">
          <cell r="M9455" t="str">
            <v>503801</v>
          </cell>
          <cell r="N9455">
            <v>0.49419999999999997</v>
          </cell>
        </row>
        <row r="9456">
          <cell r="M9456" t="str">
            <v>503801</v>
          </cell>
          <cell r="N9456">
            <v>0.49419999999999997</v>
          </cell>
        </row>
        <row r="9457">
          <cell r="M9457" t="str">
            <v>503801</v>
          </cell>
          <cell r="N9457">
            <v>0.49419999999999997</v>
          </cell>
        </row>
        <row r="9458">
          <cell r="M9458" t="str">
            <v>503807</v>
          </cell>
          <cell r="N9458">
            <v>0.49419999999999997</v>
          </cell>
        </row>
        <row r="9459">
          <cell r="M9459" t="str">
            <v>503807</v>
          </cell>
          <cell r="N9459">
            <v>0.49419999999999997</v>
          </cell>
        </row>
        <row r="9460">
          <cell r="M9460" t="str">
            <v>503807</v>
          </cell>
          <cell r="N9460">
            <v>0.49419999999999997</v>
          </cell>
        </row>
        <row r="9461">
          <cell r="M9461" t="str">
            <v>503807</v>
          </cell>
          <cell r="N9461">
            <v>0.49419999999999997</v>
          </cell>
        </row>
        <row r="9462">
          <cell r="M9462" t="str">
            <v>503807</v>
          </cell>
          <cell r="N9462">
            <v>0.49419999999999997</v>
          </cell>
        </row>
        <row r="9463">
          <cell r="M9463" t="str">
            <v>503807</v>
          </cell>
          <cell r="N9463">
            <v>0.49419999999999997</v>
          </cell>
        </row>
        <row r="9464">
          <cell r="M9464">
            <v>0</v>
          </cell>
          <cell r="N9464">
            <v>0</v>
          </cell>
        </row>
        <row r="9465">
          <cell r="M9465">
            <v>0</v>
          </cell>
          <cell r="N9465">
            <v>0</v>
          </cell>
        </row>
        <row r="9466">
          <cell r="M9466" t="str">
            <v>503839</v>
          </cell>
          <cell r="N9466">
            <v>0.49419999999999997</v>
          </cell>
        </row>
        <row r="9467">
          <cell r="M9467">
            <v>0</v>
          </cell>
          <cell r="N9467">
            <v>0</v>
          </cell>
        </row>
        <row r="9468">
          <cell r="M9468">
            <v>0</v>
          </cell>
          <cell r="N9468">
            <v>0</v>
          </cell>
        </row>
        <row r="9469">
          <cell r="M9469" t="str">
            <v>503901</v>
          </cell>
          <cell r="N9469">
            <v>0.49419999999999997</v>
          </cell>
        </row>
        <row r="9470">
          <cell r="M9470" t="str">
            <v>503901</v>
          </cell>
          <cell r="N9470">
            <v>0.49419999999999997</v>
          </cell>
        </row>
        <row r="9471">
          <cell r="M9471" t="str">
            <v>503901</v>
          </cell>
          <cell r="N9471">
            <v>0.49419999999999997</v>
          </cell>
        </row>
        <row r="9472">
          <cell r="M9472" t="str">
            <v>503901</v>
          </cell>
          <cell r="N9472">
            <v>0.49419999999999997</v>
          </cell>
        </row>
        <row r="9473">
          <cell r="M9473" t="str">
            <v>503901</v>
          </cell>
          <cell r="N9473">
            <v>0.49419999999999997</v>
          </cell>
        </row>
        <row r="9474">
          <cell r="M9474" t="str">
            <v>503901</v>
          </cell>
          <cell r="N9474">
            <v>0.49419999999999997</v>
          </cell>
        </row>
        <row r="9475">
          <cell r="M9475" t="str">
            <v>503907</v>
          </cell>
          <cell r="N9475">
            <v>0.49419999999999997</v>
          </cell>
        </row>
        <row r="9476">
          <cell r="M9476" t="str">
            <v>503907</v>
          </cell>
          <cell r="N9476">
            <v>0.49419999999999997</v>
          </cell>
        </row>
        <row r="9477">
          <cell r="M9477" t="str">
            <v>503907</v>
          </cell>
          <cell r="N9477">
            <v>0.49419999999999997</v>
          </cell>
        </row>
        <row r="9478">
          <cell r="M9478" t="str">
            <v>503907</v>
          </cell>
          <cell r="N9478">
            <v>0.49419999999999997</v>
          </cell>
        </row>
        <row r="9479">
          <cell r="M9479" t="str">
            <v>503907</v>
          </cell>
          <cell r="N9479">
            <v>0.49419999999999997</v>
          </cell>
        </row>
        <row r="9480">
          <cell r="M9480" t="str">
            <v>503907</v>
          </cell>
          <cell r="N9480">
            <v>0.49419999999999997</v>
          </cell>
        </row>
        <row r="9481">
          <cell r="M9481">
            <v>0</v>
          </cell>
          <cell r="N9481">
            <v>0</v>
          </cell>
        </row>
        <row r="9482">
          <cell r="M9482" t="str">
            <v>503939</v>
          </cell>
          <cell r="N9482">
            <v>0.49419999999999997</v>
          </cell>
        </row>
        <row r="9483">
          <cell r="M9483">
            <v>0</v>
          </cell>
          <cell r="N9483">
            <v>0</v>
          </cell>
        </row>
        <row r="9484">
          <cell r="M9484">
            <v>0</v>
          </cell>
          <cell r="N9484">
            <v>0</v>
          </cell>
        </row>
        <row r="9485">
          <cell r="M9485">
            <v>0</v>
          </cell>
          <cell r="N9485">
            <v>0</v>
          </cell>
        </row>
        <row r="9486">
          <cell r="M9486" t="str">
            <v>504001</v>
          </cell>
          <cell r="N9486">
            <v>0.49419999999999997</v>
          </cell>
        </row>
        <row r="9487">
          <cell r="M9487" t="str">
            <v>504001</v>
          </cell>
          <cell r="N9487">
            <v>0.49419999999999997</v>
          </cell>
        </row>
        <row r="9488">
          <cell r="M9488" t="str">
            <v>504001</v>
          </cell>
          <cell r="N9488">
            <v>0.49419999999999997</v>
          </cell>
        </row>
        <row r="9489">
          <cell r="M9489" t="str">
            <v>504001</v>
          </cell>
          <cell r="N9489">
            <v>0.49419999999999997</v>
          </cell>
        </row>
        <row r="9490">
          <cell r="M9490" t="str">
            <v>504001</v>
          </cell>
          <cell r="N9490">
            <v>0.49419999999999997</v>
          </cell>
        </row>
        <row r="9491">
          <cell r="M9491" t="str">
            <v>504001</v>
          </cell>
          <cell r="N9491">
            <v>0.49419999999999997</v>
          </cell>
        </row>
        <row r="9492">
          <cell r="M9492" t="str">
            <v>504007</v>
          </cell>
          <cell r="N9492">
            <v>0.49419999999999997</v>
          </cell>
        </row>
        <row r="9493">
          <cell r="M9493" t="str">
            <v>504007</v>
          </cell>
          <cell r="N9493">
            <v>0.49419999999999997</v>
          </cell>
        </row>
        <row r="9494">
          <cell r="M9494" t="str">
            <v>504007</v>
          </cell>
          <cell r="N9494">
            <v>0.49419999999999997</v>
          </cell>
        </row>
        <row r="9495">
          <cell r="M9495" t="str">
            <v>504007</v>
          </cell>
          <cell r="N9495">
            <v>0.49419999999999997</v>
          </cell>
        </row>
        <row r="9496">
          <cell r="M9496" t="str">
            <v>504007</v>
          </cell>
          <cell r="N9496">
            <v>0.49419999999999997</v>
          </cell>
        </row>
        <row r="9497">
          <cell r="M9497" t="str">
            <v>504007</v>
          </cell>
          <cell r="N9497">
            <v>0.49419999999999997</v>
          </cell>
        </row>
        <row r="9498">
          <cell r="M9498">
            <v>0</v>
          </cell>
          <cell r="N9498">
            <v>0</v>
          </cell>
        </row>
        <row r="9499">
          <cell r="M9499">
            <v>0</v>
          </cell>
          <cell r="N9499">
            <v>0</v>
          </cell>
        </row>
        <row r="9500">
          <cell r="M9500" t="str">
            <v>504039</v>
          </cell>
          <cell r="N9500">
            <v>0.49419999999999997</v>
          </cell>
        </row>
        <row r="9501">
          <cell r="M9501">
            <v>0</v>
          </cell>
          <cell r="N9501">
            <v>0</v>
          </cell>
        </row>
        <row r="9502">
          <cell r="M9502">
            <v>0</v>
          </cell>
          <cell r="N9502">
            <v>0</v>
          </cell>
        </row>
        <row r="9503">
          <cell r="M9503" t="str">
            <v>504101</v>
          </cell>
          <cell r="N9503">
            <v>0.49419999999999997</v>
          </cell>
        </row>
        <row r="9504">
          <cell r="M9504" t="str">
            <v>504101</v>
          </cell>
          <cell r="N9504">
            <v>0.49419999999999997</v>
          </cell>
        </row>
        <row r="9505">
          <cell r="M9505" t="str">
            <v>504101</v>
          </cell>
          <cell r="N9505">
            <v>0.49419999999999997</v>
          </cell>
        </row>
        <row r="9506">
          <cell r="M9506" t="str">
            <v>504101</v>
          </cell>
          <cell r="N9506">
            <v>0.49419999999999997</v>
          </cell>
        </row>
        <row r="9507">
          <cell r="M9507" t="str">
            <v>504101</v>
          </cell>
          <cell r="N9507">
            <v>0.49419999999999997</v>
          </cell>
        </row>
        <row r="9508">
          <cell r="M9508" t="str">
            <v>504101</v>
          </cell>
          <cell r="N9508">
            <v>0.49419999999999997</v>
          </cell>
        </row>
        <row r="9509">
          <cell r="M9509" t="str">
            <v>504107</v>
          </cell>
          <cell r="N9509">
            <v>0.49419999999999997</v>
          </cell>
        </row>
        <row r="9510">
          <cell r="M9510" t="str">
            <v>504107</v>
          </cell>
          <cell r="N9510">
            <v>0.49419999999999997</v>
          </cell>
        </row>
        <row r="9511">
          <cell r="M9511" t="str">
            <v>504107</v>
          </cell>
          <cell r="N9511">
            <v>0.49419999999999997</v>
          </cell>
        </row>
        <row r="9512">
          <cell r="M9512" t="str">
            <v>504107</v>
          </cell>
          <cell r="N9512">
            <v>0.49419999999999997</v>
          </cell>
        </row>
        <row r="9513">
          <cell r="M9513" t="str">
            <v>504107</v>
          </cell>
          <cell r="N9513">
            <v>0.49419999999999997</v>
          </cell>
        </row>
        <row r="9514">
          <cell r="M9514" t="str">
            <v>504107</v>
          </cell>
          <cell r="N9514">
            <v>0.49419999999999997</v>
          </cell>
        </row>
        <row r="9515">
          <cell r="M9515">
            <v>0</v>
          </cell>
          <cell r="N9515">
            <v>0</v>
          </cell>
        </row>
        <row r="9516">
          <cell r="M9516">
            <v>0</v>
          </cell>
          <cell r="N9516">
            <v>0</v>
          </cell>
        </row>
        <row r="9517">
          <cell r="M9517" t="str">
            <v>504139</v>
          </cell>
          <cell r="N9517">
            <v>0.49419999999999997</v>
          </cell>
        </row>
        <row r="9518">
          <cell r="M9518">
            <v>0</v>
          </cell>
          <cell r="N9518">
            <v>0</v>
          </cell>
        </row>
        <row r="9519">
          <cell r="M9519">
            <v>0</v>
          </cell>
          <cell r="N9519">
            <v>0</v>
          </cell>
        </row>
        <row r="9520">
          <cell r="M9520" t="str">
            <v>504301</v>
          </cell>
          <cell r="N9520">
            <v>6.25E-2</v>
          </cell>
        </row>
        <row r="9521">
          <cell r="M9521" t="str">
            <v>504302</v>
          </cell>
          <cell r="N9521">
            <v>0.53125</v>
          </cell>
        </row>
        <row r="9522">
          <cell r="M9522" t="str">
            <v>504401</v>
          </cell>
          <cell r="N9522">
            <v>2.0969999999999999E-3</v>
          </cell>
        </row>
        <row r="9523">
          <cell r="M9523" t="str">
            <v>504401</v>
          </cell>
          <cell r="N9523">
            <v>2.0969999999999999E-3</v>
          </cell>
        </row>
        <row r="9524">
          <cell r="M9524">
            <v>0</v>
          </cell>
          <cell r="N9524">
            <v>0</v>
          </cell>
        </row>
        <row r="9525">
          <cell r="M9525" t="str">
            <v>504526</v>
          </cell>
          <cell r="N9525">
            <v>0.4</v>
          </cell>
        </row>
        <row r="9526">
          <cell r="M9526">
            <v>0</v>
          </cell>
          <cell r="N9526">
            <v>0</v>
          </cell>
        </row>
        <row r="9527">
          <cell r="M9527">
            <v>0</v>
          </cell>
          <cell r="N9527">
            <v>0</v>
          </cell>
        </row>
        <row r="9528">
          <cell r="M9528">
            <v>0</v>
          </cell>
          <cell r="N9528">
            <v>0</v>
          </cell>
        </row>
        <row r="9529">
          <cell r="M9529">
            <v>0</v>
          </cell>
          <cell r="N9529">
            <v>0</v>
          </cell>
        </row>
        <row r="9530">
          <cell r="M9530">
            <v>0</v>
          </cell>
          <cell r="N9530">
            <v>0</v>
          </cell>
        </row>
        <row r="9531">
          <cell r="M9531">
            <v>0</v>
          </cell>
          <cell r="N9531">
            <v>0</v>
          </cell>
        </row>
        <row r="9532">
          <cell r="M9532" t="str">
            <v>504601</v>
          </cell>
          <cell r="N9532">
            <v>1.1140000000000001E-2</v>
          </cell>
        </row>
        <row r="9533">
          <cell r="M9533">
            <v>0</v>
          </cell>
          <cell r="N9533">
            <v>0</v>
          </cell>
        </row>
        <row r="9534">
          <cell r="M9534">
            <v>0</v>
          </cell>
          <cell r="N9534">
            <v>0</v>
          </cell>
        </row>
        <row r="9535">
          <cell r="M9535">
            <v>0</v>
          </cell>
          <cell r="N9535">
            <v>0</v>
          </cell>
        </row>
        <row r="9536">
          <cell r="M9536">
            <v>0</v>
          </cell>
          <cell r="N9536">
            <v>0</v>
          </cell>
        </row>
        <row r="9537">
          <cell r="M9537" t="str">
            <v>504701</v>
          </cell>
          <cell r="N9537">
            <v>8.2307999999999999E-3</v>
          </cell>
        </row>
        <row r="9538">
          <cell r="M9538">
            <v>0</v>
          </cell>
          <cell r="N9538">
            <v>0</v>
          </cell>
        </row>
        <row r="9539">
          <cell r="M9539">
            <v>0</v>
          </cell>
          <cell r="N9539">
            <v>0</v>
          </cell>
        </row>
        <row r="9540">
          <cell r="M9540">
            <v>0</v>
          </cell>
          <cell r="N9540">
            <v>0</v>
          </cell>
        </row>
        <row r="9541">
          <cell r="M9541">
            <v>0</v>
          </cell>
          <cell r="N9541">
            <v>0</v>
          </cell>
        </row>
        <row r="9542">
          <cell r="M9542" t="str">
            <v>504801</v>
          </cell>
          <cell r="N9542">
            <v>8.2307999999999999E-3</v>
          </cell>
        </row>
        <row r="9543">
          <cell r="M9543">
            <v>0</v>
          </cell>
          <cell r="N9543">
            <v>0</v>
          </cell>
        </row>
        <row r="9544">
          <cell r="M9544" t="str">
            <v>504901</v>
          </cell>
          <cell r="N9544">
            <v>8.2038000000000007E-3</v>
          </cell>
        </row>
        <row r="9545">
          <cell r="M9545">
            <v>0</v>
          </cell>
          <cell r="N9545">
            <v>0</v>
          </cell>
        </row>
        <row r="9546">
          <cell r="M9546">
            <v>0</v>
          </cell>
          <cell r="N9546">
            <v>0</v>
          </cell>
        </row>
        <row r="9547">
          <cell r="M9547">
            <v>0</v>
          </cell>
          <cell r="N9547">
            <v>0</v>
          </cell>
        </row>
        <row r="9548">
          <cell r="M9548">
            <v>0</v>
          </cell>
          <cell r="N9548">
            <v>0</v>
          </cell>
        </row>
        <row r="9549">
          <cell r="M9549">
            <v>0</v>
          </cell>
          <cell r="N9549">
            <v>0</v>
          </cell>
        </row>
        <row r="9550">
          <cell r="M9550">
            <v>0</v>
          </cell>
          <cell r="N9550">
            <v>0</v>
          </cell>
        </row>
        <row r="9551">
          <cell r="M9551">
            <v>0</v>
          </cell>
          <cell r="N9551">
            <v>0</v>
          </cell>
        </row>
        <row r="9552">
          <cell r="M9552">
            <v>0</v>
          </cell>
          <cell r="N9552">
            <v>0</v>
          </cell>
        </row>
        <row r="9553">
          <cell r="M9553" t="str">
            <v>505303</v>
          </cell>
          <cell r="N9553">
            <v>0.7062967</v>
          </cell>
        </row>
        <row r="9554">
          <cell r="M9554">
            <v>0</v>
          </cell>
          <cell r="N9554">
            <v>0</v>
          </cell>
        </row>
        <row r="9555">
          <cell r="M9555">
            <v>0</v>
          </cell>
          <cell r="N9555">
            <v>0</v>
          </cell>
        </row>
        <row r="9556">
          <cell r="M9556">
            <v>0</v>
          </cell>
          <cell r="N9556">
            <v>0</v>
          </cell>
        </row>
        <row r="9557">
          <cell r="M9557">
            <v>0</v>
          </cell>
          <cell r="N9557">
            <v>0</v>
          </cell>
        </row>
        <row r="9558">
          <cell r="M9558">
            <v>0</v>
          </cell>
          <cell r="N9558">
            <v>0</v>
          </cell>
        </row>
        <row r="9559">
          <cell r="M9559" t="str">
            <v>505402</v>
          </cell>
          <cell r="N9559">
            <v>1</v>
          </cell>
        </row>
        <row r="9560">
          <cell r="M9560">
            <v>0</v>
          </cell>
          <cell r="N9560">
            <v>0</v>
          </cell>
        </row>
        <row r="9561">
          <cell r="M9561" t="str">
            <v>505403</v>
          </cell>
          <cell r="N9561">
            <v>0.7062967</v>
          </cell>
        </row>
        <row r="9562">
          <cell r="M9562">
            <v>0</v>
          </cell>
          <cell r="N9562">
            <v>0</v>
          </cell>
        </row>
        <row r="9563">
          <cell r="M9563">
            <v>0</v>
          </cell>
          <cell r="N9563">
            <v>0</v>
          </cell>
        </row>
        <row r="9564">
          <cell r="M9564">
            <v>0</v>
          </cell>
          <cell r="N9564">
            <v>0</v>
          </cell>
        </row>
        <row r="9565">
          <cell r="M9565">
            <v>0</v>
          </cell>
          <cell r="N9565">
            <v>0</v>
          </cell>
        </row>
        <row r="9566">
          <cell r="M9566">
            <v>0</v>
          </cell>
          <cell r="N9566">
            <v>0</v>
          </cell>
        </row>
        <row r="9567">
          <cell r="M9567">
            <v>0</v>
          </cell>
          <cell r="N9567">
            <v>0</v>
          </cell>
        </row>
        <row r="9568">
          <cell r="M9568" t="str">
            <v>505501</v>
          </cell>
          <cell r="N9568">
            <v>0.51457799999999998</v>
          </cell>
        </row>
        <row r="9569">
          <cell r="M9569">
            <v>0</v>
          </cell>
          <cell r="N9569">
            <v>0</v>
          </cell>
        </row>
        <row r="9570">
          <cell r="M9570">
            <v>0</v>
          </cell>
          <cell r="N9570">
            <v>0</v>
          </cell>
        </row>
        <row r="9571">
          <cell r="M9571">
            <v>0</v>
          </cell>
          <cell r="N9571">
            <v>0</v>
          </cell>
        </row>
        <row r="9572">
          <cell r="M9572">
            <v>0</v>
          </cell>
          <cell r="N9572">
            <v>0</v>
          </cell>
        </row>
        <row r="9573">
          <cell r="M9573" t="str">
            <v>505601</v>
          </cell>
          <cell r="N9573">
            <v>0.51457799999999998</v>
          </cell>
        </row>
        <row r="9574">
          <cell r="M9574" t="str">
            <v>505601</v>
          </cell>
          <cell r="N9574">
            <v>0.51457799999999998</v>
          </cell>
        </row>
        <row r="9575">
          <cell r="M9575" t="str">
            <v>505601</v>
          </cell>
          <cell r="N9575">
            <v>0.51457799999999998</v>
          </cell>
        </row>
        <row r="9576">
          <cell r="M9576">
            <v>0</v>
          </cell>
          <cell r="N9576">
            <v>0</v>
          </cell>
        </row>
        <row r="9577">
          <cell r="M9577">
            <v>0</v>
          </cell>
          <cell r="N9577">
            <v>0</v>
          </cell>
        </row>
        <row r="9578">
          <cell r="M9578" t="str">
            <v>505602</v>
          </cell>
          <cell r="N9578">
            <v>0.51457799999999998</v>
          </cell>
        </row>
        <row r="9579">
          <cell r="M9579">
            <v>0</v>
          </cell>
          <cell r="N9579">
            <v>0</v>
          </cell>
        </row>
        <row r="9580">
          <cell r="M9580">
            <v>0</v>
          </cell>
          <cell r="N9580">
            <v>0</v>
          </cell>
        </row>
        <row r="9581">
          <cell r="M9581">
            <v>0</v>
          </cell>
          <cell r="N9581">
            <v>0</v>
          </cell>
        </row>
        <row r="9582">
          <cell r="M9582">
            <v>0</v>
          </cell>
          <cell r="N9582">
            <v>0</v>
          </cell>
        </row>
        <row r="9583">
          <cell r="M9583">
            <v>0</v>
          </cell>
          <cell r="N9583">
            <v>0</v>
          </cell>
        </row>
        <row r="9584">
          <cell r="M9584">
            <v>0</v>
          </cell>
          <cell r="N9584">
            <v>0</v>
          </cell>
        </row>
        <row r="9585">
          <cell r="M9585">
            <v>0</v>
          </cell>
          <cell r="N9585">
            <v>0</v>
          </cell>
        </row>
        <row r="9586">
          <cell r="M9586" t="str">
            <v>505702</v>
          </cell>
          <cell r="N9586">
            <v>0.51457799999999998</v>
          </cell>
        </row>
        <row r="9587">
          <cell r="M9587">
            <v>0</v>
          </cell>
          <cell r="N9587">
            <v>0</v>
          </cell>
        </row>
        <row r="9588">
          <cell r="M9588">
            <v>0</v>
          </cell>
          <cell r="N9588">
            <v>0</v>
          </cell>
        </row>
        <row r="9589">
          <cell r="M9589">
            <v>0</v>
          </cell>
          <cell r="N9589">
            <v>0</v>
          </cell>
        </row>
        <row r="9590">
          <cell r="M9590" t="str">
            <v>505803</v>
          </cell>
          <cell r="N9590">
            <v>1</v>
          </cell>
        </row>
        <row r="9591">
          <cell r="M9591" t="str">
            <v>505803</v>
          </cell>
          <cell r="N9591">
            <v>1</v>
          </cell>
        </row>
        <row r="9592">
          <cell r="M9592" t="str">
            <v>505803</v>
          </cell>
          <cell r="N9592">
            <v>1</v>
          </cell>
        </row>
        <row r="9593">
          <cell r="M9593" t="str">
            <v>505806</v>
          </cell>
          <cell r="N9593">
            <v>1</v>
          </cell>
        </row>
        <row r="9594">
          <cell r="M9594" t="str">
            <v>505806</v>
          </cell>
          <cell r="N9594">
            <v>1</v>
          </cell>
        </row>
        <row r="9595">
          <cell r="M9595" t="str">
            <v>505806</v>
          </cell>
          <cell r="N9595">
            <v>1</v>
          </cell>
        </row>
        <row r="9596">
          <cell r="M9596">
            <v>0</v>
          </cell>
          <cell r="N9596">
            <v>0</v>
          </cell>
        </row>
        <row r="9597">
          <cell r="M9597" t="str">
            <v>505818</v>
          </cell>
          <cell r="N9597">
            <v>1</v>
          </cell>
        </row>
        <row r="9598">
          <cell r="M9598">
            <v>0</v>
          </cell>
          <cell r="N9598">
            <v>0</v>
          </cell>
        </row>
        <row r="9599">
          <cell r="M9599">
            <v>0</v>
          </cell>
          <cell r="N9599">
            <v>0</v>
          </cell>
        </row>
        <row r="9600">
          <cell r="M9600" t="str">
            <v>505903</v>
          </cell>
          <cell r="N9600">
            <v>1</v>
          </cell>
        </row>
        <row r="9601">
          <cell r="M9601" t="str">
            <v>505903</v>
          </cell>
          <cell r="N9601">
            <v>1</v>
          </cell>
        </row>
        <row r="9602">
          <cell r="M9602" t="str">
            <v>505903</v>
          </cell>
          <cell r="N9602">
            <v>1</v>
          </cell>
        </row>
        <row r="9603">
          <cell r="M9603" t="str">
            <v>505906</v>
          </cell>
          <cell r="N9603">
            <v>1</v>
          </cell>
        </row>
        <row r="9604">
          <cell r="M9604">
            <v>0</v>
          </cell>
          <cell r="N9604">
            <v>0</v>
          </cell>
        </row>
        <row r="9605">
          <cell r="M9605" t="str">
            <v>505918</v>
          </cell>
          <cell r="N9605">
            <v>1</v>
          </cell>
        </row>
        <row r="9606">
          <cell r="M9606">
            <v>0</v>
          </cell>
          <cell r="N9606">
            <v>0</v>
          </cell>
        </row>
        <row r="9607">
          <cell r="M9607">
            <v>0</v>
          </cell>
          <cell r="N9607">
            <v>0</v>
          </cell>
        </row>
        <row r="9608">
          <cell r="M9608" t="str">
            <v>505926</v>
          </cell>
          <cell r="N9608">
            <v>1</v>
          </cell>
        </row>
        <row r="9609">
          <cell r="M9609" t="str">
            <v>505926</v>
          </cell>
          <cell r="N9609">
            <v>1</v>
          </cell>
        </row>
        <row r="9610">
          <cell r="M9610" t="str">
            <v>505926</v>
          </cell>
          <cell r="N9610">
            <v>1</v>
          </cell>
        </row>
        <row r="9611">
          <cell r="M9611" t="str">
            <v>506003</v>
          </cell>
          <cell r="N9611">
            <v>1</v>
          </cell>
        </row>
        <row r="9612">
          <cell r="M9612" t="str">
            <v>506003</v>
          </cell>
          <cell r="N9612">
            <v>1</v>
          </cell>
        </row>
        <row r="9613">
          <cell r="M9613" t="str">
            <v>506003</v>
          </cell>
          <cell r="N9613">
            <v>1</v>
          </cell>
        </row>
        <row r="9614">
          <cell r="M9614" t="str">
            <v>506006</v>
          </cell>
          <cell r="N9614">
            <v>1</v>
          </cell>
        </row>
        <row r="9615">
          <cell r="M9615" t="str">
            <v>506006</v>
          </cell>
          <cell r="N9615">
            <v>1</v>
          </cell>
        </row>
        <row r="9616">
          <cell r="M9616" t="str">
            <v>506006</v>
          </cell>
          <cell r="N9616">
            <v>1</v>
          </cell>
        </row>
        <row r="9617">
          <cell r="M9617">
            <v>0</v>
          </cell>
          <cell r="N9617">
            <v>0</v>
          </cell>
        </row>
        <row r="9618">
          <cell r="M9618" t="str">
            <v>506018</v>
          </cell>
          <cell r="N9618">
            <v>1</v>
          </cell>
        </row>
        <row r="9619">
          <cell r="M9619">
            <v>0</v>
          </cell>
          <cell r="N9619">
            <v>0</v>
          </cell>
        </row>
        <row r="9620">
          <cell r="M9620">
            <v>0</v>
          </cell>
          <cell r="N9620">
            <v>0</v>
          </cell>
        </row>
        <row r="9621">
          <cell r="M9621" t="str">
            <v>506026</v>
          </cell>
          <cell r="N9621">
            <v>1</v>
          </cell>
        </row>
        <row r="9622">
          <cell r="M9622" t="str">
            <v>506026</v>
          </cell>
          <cell r="N9622">
            <v>1</v>
          </cell>
        </row>
        <row r="9623">
          <cell r="M9623" t="str">
            <v>506026</v>
          </cell>
          <cell r="N9623">
            <v>1</v>
          </cell>
        </row>
        <row r="9624">
          <cell r="M9624">
            <v>0</v>
          </cell>
          <cell r="N9624">
            <v>0</v>
          </cell>
        </row>
        <row r="9625">
          <cell r="M9625" t="str">
            <v>506226</v>
          </cell>
          <cell r="N9625">
            <v>0.40512799999999999</v>
          </cell>
        </row>
        <row r="9626">
          <cell r="M9626">
            <v>0</v>
          </cell>
          <cell r="N9626">
            <v>0</v>
          </cell>
        </row>
        <row r="9627">
          <cell r="M9627">
            <v>0</v>
          </cell>
          <cell r="N9627">
            <v>0</v>
          </cell>
        </row>
        <row r="9628">
          <cell r="M9628">
            <v>0</v>
          </cell>
          <cell r="N9628">
            <v>0</v>
          </cell>
        </row>
        <row r="9629">
          <cell r="M9629">
            <v>0</v>
          </cell>
          <cell r="N9629">
            <v>0</v>
          </cell>
        </row>
        <row r="9630">
          <cell r="M9630">
            <v>0</v>
          </cell>
          <cell r="N9630">
            <v>0</v>
          </cell>
        </row>
        <row r="9631">
          <cell r="M9631">
            <v>0</v>
          </cell>
          <cell r="N9631">
            <v>0</v>
          </cell>
        </row>
        <row r="9632">
          <cell r="M9632" t="str">
            <v>506301</v>
          </cell>
          <cell r="N9632">
            <v>6.1730999999999999E-3</v>
          </cell>
        </row>
        <row r="9633">
          <cell r="M9633">
            <v>0</v>
          </cell>
          <cell r="N9633">
            <v>0</v>
          </cell>
        </row>
        <row r="9634">
          <cell r="M9634">
            <v>0</v>
          </cell>
          <cell r="N9634">
            <v>0</v>
          </cell>
        </row>
        <row r="9635">
          <cell r="M9635">
            <v>0</v>
          </cell>
          <cell r="N9635">
            <v>0</v>
          </cell>
        </row>
        <row r="9636">
          <cell r="M9636" t="str">
            <v>506406</v>
          </cell>
          <cell r="N9636">
            <v>1</v>
          </cell>
        </row>
        <row r="9637">
          <cell r="M9637">
            <v>0</v>
          </cell>
          <cell r="N9637">
            <v>0</v>
          </cell>
        </row>
        <row r="9638">
          <cell r="M9638">
            <v>0</v>
          </cell>
          <cell r="N9638">
            <v>0</v>
          </cell>
        </row>
        <row r="9639">
          <cell r="M9639">
            <v>0</v>
          </cell>
          <cell r="N9639">
            <v>0</v>
          </cell>
        </row>
        <row r="9640">
          <cell r="M9640" t="str">
            <v>506503</v>
          </cell>
          <cell r="N9640">
            <v>1</v>
          </cell>
        </row>
        <row r="9641">
          <cell r="M9641">
            <v>0</v>
          </cell>
          <cell r="N9641">
            <v>0</v>
          </cell>
        </row>
        <row r="9642">
          <cell r="M9642">
            <v>0</v>
          </cell>
          <cell r="N9642">
            <v>0</v>
          </cell>
        </row>
        <row r="9643">
          <cell r="M9643" t="str">
            <v>506506</v>
          </cell>
          <cell r="N9643">
            <v>1</v>
          </cell>
        </row>
        <row r="9644">
          <cell r="M9644" t="str">
            <v>506506</v>
          </cell>
          <cell r="N9644">
            <v>1</v>
          </cell>
        </row>
        <row r="9645">
          <cell r="M9645" t="str">
            <v>506518</v>
          </cell>
          <cell r="N9645">
            <v>1</v>
          </cell>
        </row>
        <row r="9646">
          <cell r="M9646" t="str">
            <v>506518</v>
          </cell>
          <cell r="N9646">
            <v>1</v>
          </cell>
        </row>
        <row r="9647">
          <cell r="M9647" t="str">
            <v>506518</v>
          </cell>
          <cell r="N9647">
            <v>1</v>
          </cell>
        </row>
        <row r="9648">
          <cell r="M9648">
            <v>0</v>
          </cell>
          <cell r="N9648">
            <v>0</v>
          </cell>
        </row>
        <row r="9649">
          <cell r="M9649">
            <v>0</v>
          </cell>
          <cell r="N9649">
            <v>0</v>
          </cell>
        </row>
        <row r="9650">
          <cell r="M9650" t="str">
            <v>506655</v>
          </cell>
          <cell r="N9650">
            <v>5.4545400000000001E-2</v>
          </cell>
        </row>
        <row r="9651">
          <cell r="M9651">
            <v>0</v>
          </cell>
          <cell r="N9651">
            <v>0</v>
          </cell>
        </row>
        <row r="9652">
          <cell r="M9652">
            <v>0</v>
          </cell>
          <cell r="N9652">
            <v>0</v>
          </cell>
        </row>
        <row r="9653">
          <cell r="M9653">
            <v>0</v>
          </cell>
          <cell r="N9653">
            <v>0</v>
          </cell>
        </row>
        <row r="9654">
          <cell r="M9654">
            <v>0</v>
          </cell>
          <cell r="N9654">
            <v>0</v>
          </cell>
        </row>
        <row r="9655">
          <cell r="M9655">
            <v>0</v>
          </cell>
          <cell r="N9655">
            <v>0</v>
          </cell>
        </row>
        <row r="9656">
          <cell r="M9656">
            <v>0</v>
          </cell>
          <cell r="N9656">
            <v>0</v>
          </cell>
        </row>
        <row r="9657">
          <cell r="M9657" t="str">
            <v>510826</v>
          </cell>
          <cell r="N9657">
            <v>0.49253370000000002</v>
          </cell>
        </row>
        <row r="9658">
          <cell r="M9658">
            <v>0</v>
          </cell>
          <cell r="N9658">
            <v>0</v>
          </cell>
        </row>
        <row r="9659">
          <cell r="M9659">
            <v>0</v>
          </cell>
          <cell r="N9659">
            <v>0</v>
          </cell>
        </row>
        <row r="9660">
          <cell r="M9660">
            <v>0</v>
          </cell>
          <cell r="N9660">
            <v>0</v>
          </cell>
        </row>
        <row r="9661">
          <cell r="M9661">
            <v>0</v>
          </cell>
          <cell r="N9661">
            <v>0</v>
          </cell>
        </row>
        <row r="9662">
          <cell r="M9662">
            <v>0</v>
          </cell>
          <cell r="N9662">
            <v>0</v>
          </cell>
        </row>
        <row r="9663">
          <cell r="M9663">
            <v>0</v>
          </cell>
          <cell r="N9663">
            <v>0</v>
          </cell>
        </row>
        <row r="9664">
          <cell r="M9664">
            <v>0</v>
          </cell>
          <cell r="N9664">
            <v>0</v>
          </cell>
        </row>
        <row r="9665">
          <cell r="M9665">
            <v>0</v>
          </cell>
          <cell r="N9665">
            <v>0</v>
          </cell>
        </row>
        <row r="9666">
          <cell r="M9666" t="str">
            <v>510926</v>
          </cell>
          <cell r="N9666">
            <v>0.45283600000000002</v>
          </cell>
        </row>
        <row r="9667">
          <cell r="M9667">
            <v>0</v>
          </cell>
          <cell r="N9667">
            <v>0</v>
          </cell>
        </row>
        <row r="9668">
          <cell r="M9668">
            <v>0</v>
          </cell>
          <cell r="N9668">
            <v>0</v>
          </cell>
        </row>
        <row r="9669">
          <cell r="M9669">
            <v>0</v>
          </cell>
          <cell r="N9669">
            <v>0</v>
          </cell>
        </row>
        <row r="9670">
          <cell r="M9670">
            <v>0</v>
          </cell>
          <cell r="N9670">
            <v>0</v>
          </cell>
        </row>
        <row r="9671">
          <cell r="M9671">
            <v>0</v>
          </cell>
          <cell r="N9671">
            <v>0</v>
          </cell>
        </row>
        <row r="9672">
          <cell r="M9672">
            <v>0</v>
          </cell>
          <cell r="N9672">
            <v>0</v>
          </cell>
        </row>
        <row r="9673">
          <cell r="M9673" t="str">
            <v>511001</v>
          </cell>
          <cell r="N9673">
            <v>0.15625</v>
          </cell>
        </row>
        <row r="9674">
          <cell r="M9674">
            <v>0</v>
          </cell>
          <cell r="N9674">
            <v>0</v>
          </cell>
        </row>
        <row r="9675">
          <cell r="M9675" t="str">
            <v>511303</v>
          </cell>
          <cell r="N9675">
            <v>4.1640000000000003E-2</v>
          </cell>
        </row>
        <row r="9676">
          <cell r="M9676" t="str">
            <v>511303</v>
          </cell>
          <cell r="N9676">
            <v>4.1640000000000003E-2</v>
          </cell>
        </row>
        <row r="9677">
          <cell r="M9677">
            <v>0</v>
          </cell>
          <cell r="N9677">
            <v>0</v>
          </cell>
        </row>
        <row r="9678">
          <cell r="M9678">
            <v>0</v>
          </cell>
          <cell r="N9678">
            <v>0</v>
          </cell>
        </row>
        <row r="9679">
          <cell r="M9679">
            <v>0</v>
          </cell>
          <cell r="N9679">
            <v>0</v>
          </cell>
        </row>
        <row r="9680">
          <cell r="M9680">
            <v>0</v>
          </cell>
          <cell r="N9680">
            <v>0</v>
          </cell>
        </row>
        <row r="9681">
          <cell r="M9681" t="str">
            <v>511426</v>
          </cell>
          <cell r="N9681">
            <v>0.44318829999999998</v>
          </cell>
        </row>
        <row r="9682">
          <cell r="M9682">
            <v>0</v>
          </cell>
          <cell r="N9682">
            <v>0</v>
          </cell>
        </row>
        <row r="9683">
          <cell r="M9683">
            <v>0</v>
          </cell>
          <cell r="N9683">
            <v>0</v>
          </cell>
        </row>
        <row r="9684">
          <cell r="M9684">
            <v>0</v>
          </cell>
          <cell r="N9684">
            <v>0</v>
          </cell>
        </row>
        <row r="9685">
          <cell r="M9685">
            <v>0</v>
          </cell>
          <cell r="N9685">
            <v>0</v>
          </cell>
        </row>
        <row r="9686">
          <cell r="M9686">
            <v>0</v>
          </cell>
          <cell r="N9686">
            <v>0</v>
          </cell>
        </row>
        <row r="9687">
          <cell r="M9687">
            <v>0</v>
          </cell>
          <cell r="N9687">
            <v>0</v>
          </cell>
        </row>
        <row r="9688">
          <cell r="M9688">
            <v>0</v>
          </cell>
          <cell r="N9688">
            <v>0</v>
          </cell>
        </row>
        <row r="9689">
          <cell r="M9689">
            <v>0</v>
          </cell>
          <cell r="N9689">
            <v>0</v>
          </cell>
        </row>
        <row r="9690">
          <cell r="M9690">
            <v>0</v>
          </cell>
          <cell r="N9690">
            <v>0</v>
          </cell>
        </row>
        <row r="9691">
          <cell r="M9691" t="str">
            <v>511526</v>
          </cell>
          <cell r="N9691">
            <v>0.49368420000000002</v>
          </cell>
        </row>
        <row r="9692">
          <cell r="M9692">
            <v>0</v>
          </cell>
          <cell r="N9692">
            <v>0</v>
          </cell>
        </row>
        <row r="9693">
          <cell r="M9693">
            <v>0</v>
          </cell>
          <cell r="N9693">
            <v>0</v>
          </cell>
        </row>
        <row r="9694">
          <cell r="M9694">
            <v>0</v>
          </cell>
          <cell r="N9694">
            <v>0</v>
          </cell>
        </row>
        <row r="9695">
          <cell r="M9695">
            <v>0</v>
          </cell>
          <cell r="N9695">
            <v>0</v>
          </cell>
        </row>
        <row r="9696">
          <cell r="M9696">
            <v>0</v>
          </cell>
          <cell r="N9696">
            <v>0</v>
          </cell>
        </row>
        <row r="9697">
          <cell r="M9697">
            <v>0</v>
          </cell>
          <cell r="N9697">
            <v>0</v>
          </cell>
        </row>
        <row r="9698">
          <cell r="M9698" t="str">
            <v>512101</v>
          </cell>
          <cell r="N9698">
            <v>0.49419999999999997</v>
          </cell>
        </row>
        <row r="9699">
          <cell r="M9699" t="str">
            <v>512101</v>
          </cell>
          <cell r="N9699">
            <v>0.49419999999999997</v>
          </cell>
        </row>
        <row r="9700">
          <cell r="M9700" t="str">
            <v>512101</v>
          </cell>
          <cell r="N9700">
            <v>0.49419999999999997</v>
          </cell>
        </row>
        <row r="9701">
          <cell r="M9701" t="str">
            <v>512101</v>
          </cell>
          <cell r="N9701">
            <v>0.49419999999999997</v>
          </cell>
        </row>
        <row r="9702">
          <cell r="M9702" t="str">
            <v>512101</v>
          </cell>
          <cell r="N9702">
            <v>0.49419999999999997</v>
          </cell>
        </row>
        <row r="9703">
          <cell r="M9703" t="str">
            <v>512101</v>
          </cell>
          <cell r="N9703">
            <v>0.49419999999999997</v>
          </cell>
        </row>
        <row r="9704">
          <cell r="M9704" t="str">
            <v>512107</v>
          </cell>
          <cell r="N9704">
            <v>0.49419999999999997</v>
          </cell>
        </row>
        <row r="9705">
          <cell r="M9705" t="str">
            <v>512107</v>
          </cell>
          <cell r="N9705">
            <v>0.49419999999999997</v>
          </cell>
        </row>
        <row r="9706">
          <cell r="M9706" t="str">
            <v>512107</v>
          </cell>
          <cell r="N9706">
            <v>0.49419999999999997</v>
          </cell>
        </row>
        <row r="9707">
          <cell r="M9707" t="str">
            <v>512107</v>
          </cell>
          <cell r="N9707">
            <v>0.49419999999999997</v>
          </cell>
        </row>
        <row r="9708">
          <cell r="M9708" t="str">
            <v>512107</v>
          </cell>
          <cell r="N9708">
            <v>0.49419999999999997</v>
          </cell>
        </row>
        <row r="9709">
          <cell r="M9709" t="str">
            <v>512107</v>
          </cell>
          <cell r="N9709">
            <v>0.49419999999999997</v>
          </cell>
        </row>
        <row r="9710">
          <cell r="M9710">
            <v>0</v>
          </cell>
          <cell r="N9710">
            <v>0</v>
          </cell>
        </row>
        <row r="9711">
          <cell r="M9711" t="str">
            <v>512139</v>
          </cell>
          <cell r="N9711">
            <v>0.49419999999999997</v>
          </cell>
        </row>
        <row r="9712">
          <cell r="M9712">
            <v>0</v>
          </cell>
          <cell r="N9712">
            <v>0</v>
          </cell>
        </row>
        <row r="9713">
          <cell r="M9713">
            <v>0</v>
          </cell>
          <cell r="N9713">
            <v>0</v>
          </cell>
        </row>
        <row r="9714">
          <cell r="M9714">
            <v>0</v>
          </cell>
          <cell r="N9714">
            <v>0</v>
          </cell>
        </row>
        <row r="9715">
          <cell r="M9715">
            <v>0</v>
          </cell>
          <cell r="N9715">
            <v>0</v>
          </cell>
        </row>
        <row r="9716">
          <cell r="M9716" t="str">
            <v>512201</v>
          </cell>
          <cell r="N9716">
            <v>0.49419999999999997</v>
          </cell>
        </row>
        <row r="9717">
          <cell r="M9717" t="str">
            <v>512201</v>
          </cell>
          <cell r="N9717">
            <v>0.49419999999999997</v>
          </cell>
        </row>
        <row r="9718">
          <cell r="M9718" t="str">
            <v>512201</v>
          </cell>
          <cell r="N9718">
            <v>0.49419999999999997</v>
          </cell>
        </row>
        <row r="9719">
          <cell r="M9719" t="str">
            <v>512201</v>
          </cell>
          <cell r="N9719">
            <v>0.49419999999999997</v>
          </cell>
        </row>
        <row r="9720">
          <cell r="M9720" t="str">
            <v>512201</v>
          </cell>
          <cell r="N9720">
            <v>0.49419999999999997</v>
          </cell>
        </row>
        <row r="9721">
          <cell r="M9721" t="str">
            <v>512201</v>
          </cell>
          <cell r="N9721">
            <v>0.49419999999999997</v>
          </cell>
        </row>
        <row r="9722">
          <cell r="M9722" t="str">
            <v>512207</v>
          </cell>
          <cell r="N9722">
            <v>0.49419999999999997</v>
          </cell>
        </row>
        <row r="9723">
          <cell r="M9723" t="str">
            <v>512207</v>
          </cell>
          <cell r="N9723">
            <v>0.49419999999999997</v>
          </cell>
        </row>
        <row r="9724">
          <cell r="M9724" t="str">
            <v>512207</v>
          </cell>
          <cell r="N9724">
            <v>0.49419999999999997</v>
          </cell>
        </row>
        <row r="9725">
          <cell r="M9725" t="str">
            <v>512207</v>
          </cell>
          <cell r="N9725">
            <v>0.49419999999999997</v>
          </cell>
        </row>
        <row r="9726">
          <cell r="M9726" t="str">
            <v>512207</v>
          </cell>
          <cell r="N9726">
            <v>0.49419999999999997</v>
          </cell>
        </row>
        <row r="9727">
          <cell r="M9727" t="str">
            <v>512207</v>
          </cell>
          <cell r="N9727">
            <v>0.49419999999999997</v>
          </cell>
        </row>
        <row r="9728">
          <cell r="M9728">
            <v>0</v>
          </cell>
          <cell r="N9728">
            <v>0</v>
          </cell>
        </row>
        <row r="9729">
          <cell r="M9729" t="str">
            <v>512239</v>
          </cell>
          <cell r="N9729">
            <v>0.49419999999999997</v>
          </cell>
        </row>
        <row r="9730">
          <cell r="M9730">
            <v>0</v>
          </cell>
          <cell r="N9730">
            <v>0</v>
          </cell>
        </row>
        <row r="9731">
          <cell r="M9731">
            <v>0</v>
          </cell>
          <cell r="N9731">
            <v>0</v>
          </cell>
        </row>
        <row r="9732">
          <cell r="M9732">
            <v>0</v>
          </cell>
          <cell r="N9732">
            <v>0</v>
          </cell>
        </row>
        <row r="9733">
          <cell r="M9733" t="str">
            <v>512301</v>
          </cell>
          <cell r="N9733">
            <v>0.49419999999999997</v>
          </cell>
        </row>
        <row r="9734">
          <cell r="M9734" t="str">
            <v>512301</v>
          </cell>
          <cell r="N9734">
            <v>0.49419999999999997</v>
          </cell>
        </row>
        <row r="9735">
          <cell r="M9735" t="str">
            <v>512301</v>
          </cell>
          <cell r="N9735">
            <v>0.49419999999999997</v>
          </cell>
        </row>
        <row r="9736">
          <cell r="M9736" t="str">
            <v>512301</v>
          </cell>
          <cell r="N9736">
            <v>0.49419999999999997</v>
          </cell>
        </row>
        <row r="9737">
          <cell r="M9737" t="str">
            <v>512301</v>
          </cell>
          <cell r="N9737">
            <v>0.49419999999999997</v>
          </cell>
        </row>
        <row r="9738">
          <cell r="M9738" t="str">
            <v>512301</v>
          </cell>
          <cell r="N9738">
            <v>0.49419999999999997</v>
          </cell>
        </row>
        <row r="9739">
          <cell r="M9739" t="str">
            <v>512307</v>
          </cell>
          <cell r="N9739">
            <v>0.49419999999999997</v>
          </cell>
        </row>
        <row r="9740">
          <cell r="M9740" t="str">
            <v>512307</v>
          </cell>
          <cell r="N9740">
            <v>0.49419999999999997</v>
          </cell>
        </row>
        <row r="9741">
          <cell r="M9741" t="str">
            <v>512307</v>
          </cell>
          <cell r="N9741">
            <v>0.49419999999999997</v>
          </cell>
        </row>
        <row r="9742">
          <cell r="M9742" t="str">
            <v>512307</v>
          </cell>
          <cell r="N9742">
            <v>0.49419999999999997</v>
          </cell>
        </row>
        <row r="9743">
          <cell r="M9743" t="str">
            <v>512307</v>
          </cell>
          <cell r="N9743">
            <v>0.49419999999999997</v>
          </cell>
        </row>
        <row r="9744">
          <cell r="M9744" t="str">
            <v>512307</v>
          </cell>
          <cell r="N9744">
            <v>0.49419999999999997</v>
          </cell>
        </row>
        <row r="9745">
          <cell r="M9745">
            <v>0</v>
          </cell>
          <cell r="N9745">
            <v>0</v>
          </cell>
        </row>
        <row r="9746">
          <cell r="M9746" t="str">
            <v>512339</v>
          </cell>
          <cell r="N9746">
            <v>0.49419999999999997</v>
          </cell>
        </row>
        <row r="9747">
          <cell r="M9747">
            <v>0</v>
          </cell>
          <cell r="N9747">
            <v>0</v>
          </cell>
        </row>
        <row r="9748">
          <cell r="M9748">
            <v>0</v>
          </cell>
          <cell r="N9748">
            <v>0</v>
          </cell>
        </row>
        <row r="9749">
          <cell r="M9749">
            <v>0</v>
          </cell>
          <cell r="N9749">
            <v>0</v>
          </cell>
        </row>
        <row r="9750">
          <cell r="M9750" t="str">
            <v>512401</v>
          </cell>
          <cell r="N9750">
            <v>0.49419999999999997</v>
          </cell>
        </row>
        <row r="9751">
          <cell r="M9751" t="str">
            <v>512401</v>
          </cell>
          <cell r="N9751">
            <v>0.49419999999999997</v>
          </cell>
        </row>
        <row r="9752">
          <cell r="M9752" t="str">
            <v>512401</v>
          </cell>
          <cell r="N9752">
            <v>0.49419999999999997</v>
          </cell>
        </row>
        <row r="9753">
          <cell r="M9753" t="str">
            <v>512401</v>
          </cell>
          <cell r="N9753">
            <v>0.49419999999999997</v>
          </cell>
        </row>
        <row r="9754">
          <cell r="M9754" t="str">
            <v>512401</v>
          </cell>
          <cell r="N9754">
            <v>0.49419999999999997</v>
          </cell>
        </row>
        <row r="9755">
          <cell r="M9755" t="str">
            <v>512401</v>
          </cell>
          <cell r="N9755">
            <v>0.49419999999999997</v>
          </cell>
        </row>
        <row r="9756">
          <cell r="M9756" t="str">
            <v>512407</v>
          </cell>
          <cell r="N9756">
            <v>0.49419999999999997</v>
          </cell>
        </row>
        <row r="9757">
          <cell r="M9757" t="str">
            <v>512407</v>
          </cell>
          <cell r="N9757">
            <v>0.49419999999999997</v>
          </cell>
        </row>
        <row r="9758">
          <cell r="M9758" t="str">
            <v>512407</v>
          </cell>
          <cell r="N9758">
            <v>0.49419999999999997</v>
          </cell>
        </row>
        <row r="9759">
          <cell r="M9759" t="str">
            <v>512407</v>
          </cell>
          <cell r="N9759">
            <v>0.49419999999999997</v>
          </cell>
        </row>
        <row r="9760">
          <cell r="M9760" t="str">
            <v>512407</v>
          </cell>
          <cell r="N9760">
            <v>0.49419999999999997</v>
          </cell>
        </row>
        <row r="9761">
          <cell r="M9761" t="str">
            <v>512407</v>
          </cell>
          <cell r="N9761">
            <v>0.49419999999999997</v>
          </cell>
        </row>
        <row r="9762">
          <cell r="M9762">
            <v>0</v>
          </cell>
          <cell r="N9762">
            <v>0</v>
          </cell>
        </row>
        <row r="9763">
          <cell r="M9763">
            <v>0</v>
          </cell>
          <cell r="N9763">
            <v>0</v>
          </cell>
        </row>
        <row r="9764">
          <cell r="M9764">
            <v>0</v>
          </cell>
          <cell r="N9764">
            <v>0</v>
          </cell>
        </row>
        <row r="9765">
          <cell r="M9765">
            <v>0</v>
          </cell>
          <cell r="N9765">
            <v>0</v>
          </cell>
        </row>
        <row r="9766">
          <cell r="M9766">
            <v>0</v>
          </cell>
          <cell r="N9766">
            <v>0</v>
          </cell>
        </row>
        <row r="9767">
          <cell r="M9767">
            <v>0</v>
          </cell>
          <cell r="N9767">
            <v>0</v>
          </cell>
        </row>
        <row r="9768">
          <cell r="M9768">
            <v>0</v>
          </cell>
          <cell r="N9768">
            <v>0</v>
          </cell>
        </row>
        <row r="9769">
          <cell r="M9769">
            <v>0</v>
          </cell>
          <cell r="N9769">
            <v>0</v>
          </cell>
        </row>
        <row r="9770">
          <cell r="M9770">
            <v>0</v>
          </cell>
          <cell r="N9770">
            <v>0</v>
          </cell>
        </row>
        <row r="9771">
          <cell r="M9771" t="str">
            <v>512501</v>
          </cell>
          <cell r="N9771">
            <v>0.59375</v>
          </cell>
        </row>
        <row r="9772">
          <cell r="M9772">
            <v>0</v>
          </cell>
          <cell r="N9772">
            <v>0</v>
          </cell>
        </row>
        <row r="9773">
          <cell r="M9773">
            <v>0</v>
          </cell>
          <cell r="N9773">
            <v>0</v>
          </cell>
        </row>
        <row r="9774">
          <cell r="M9774">
            <v>0</v>
          </cell>
          <cell r="N9774">
            <v>0</v>
          </cell>
        </row>
        <row r="9775">
          <cell r="M9775">
            <v>0</v>
          </cell>
          <cell r="N9775">
            <v>0</v>
          </cell>
        </row>
        <row r="9776">
          <cell r="M9776">
            <v>0</v>
          </cell>
          <cell r="N9776">
            <v>0</v>
          </cell>
        </row>
        <row r="9777">
          <cell r="M9777">
            <v>0</v>
          </cell>
          <cell r="N9777">
            <v>0</v>
          </cell>
        </row>
        <row r="9778">
          <cell r="M9778">
            <v>0</v>
          </cell>
          <cell r="N9778">
            <v>0</v>
          </cell>
        </row>
        <row r="9779">
          <cell r="M9779" t="str">
            <v>512501</v>
          </cell>
          <cell r="N9779">
            <v>1</v>
          </cell>
        </row>
        <row r="9780">
          <cell r="M9780">
            <v>0</v>
          </cell>
          <cell r="N9780">
            <v>0</v>
          </cell>
        </row>
        <row r="9781">
          <cell r="M9781">
            <v>0</v>
          </cell>
          <cell r="N9781">
            <v>0</v>
          </cell>
        </row>
        <row r="9782">
          <cell r="M9782">
            <v>0</v>
          </cell>
          <cell r="N9782">
            <v>0</v>
          </cell>
        </row>
        <row r="9783">
          <cell r="M9783">
            <v>0</v>
          </cell>
          <cell r="N9783">
            <v>0</v>
          </cell>
        </row>
        <row r="9784">
          <cell r="M9784">
            <v>0</v>
          </cell>
          <cell r="N9784">
            <v>0</v>
          </cell>
        </row>
        <row r="9785">
          <cell r="M9785">
            <v>0</v>
          </cell>
          <cell r="N9785">
            <v>0</v>
          </cell>
        </row>
        <row r="9786">
          <cell r="M9786" t="str">
            <v>512502</v>
          </cell>
          <cell r="N9786">
            <v>0.17202999999999999</v>
          </cell>
        </row>
        <row r="9787">
          <cell r="M9787">
            <v>0</v>
          </cell>
          <cell r="N9787">
            <v>0</v>
          </cell>
        </row>
        <row r="9788">
          <cell r="M9788">
            <v>0</v>
          </cell>
          <cell r="N9788">
            <v>0</v>
          </cell>
        </row>
        <row r="9789">
          <cell r="M9789">
            <v>0</v>
          </cell>
          <cell r="N9789">
            <v>0</v>
          </cell>
        </row>
        <row r="9790">
          <cell r="M9790">
            <v>0</v>
          </cell>
          <cell r="N9790">
            <v>0</v>
          </cell>
        </row>
        <row r="9791">
          <cell r="M9791">
            <v>0</v>
          </cell>
          <cell r="N9791">
            <v>0</v>
          </cell>
        </row>
        <row r="9792">
          <cell r="M9792">
            <v>0</v>
          </cell>
          <cell r="N9792">
            <v>0</v>
          </cell>
        </row>
        <row r="9793">
          <cell r="M9793">
            <v>0</v>
          </cell>
          <cell r="N9793">
            <v>0</v>
          </cell>
        </row>
        <row r="9794">
          <cell r="M9794" t="str">
            <v>512502</v>
          </cell>
          <cell r="N9794">
            <v>1</v>
          </cell>
        </row>
        <row r="9795">
          <cell r="M9795">
            <v>0</v>
          </cell>
          <cell r="N9795">
            <v>0</v>
          </cell>
        </row>
        <row r="9796">
          <cell r="M9796">
            <v>0</v>
          </cell>
          <cell r="N9796">
            <v>0</v>
          </cell>
        </row>
        <row r="9797">
          <cell r="M9797">
            <v>0</v>
          </cell>
          <cell r="N9797">
            <v>0</v>
          </cell>
        </row>
        <row r="9798">
          <cell r="M9798">
            <v>0</v>
          </cell>
          <cell r="N9798">
            <v>0</v>
          </cell>
        </row>
        <row r="9799">
          <cell r="M9799">
            <v>0</v>
          </cell>
          <cell r="N9799">
            <v>0</v>
          </cell>
        </row>
        <row r="9800">
          <cell r="M9800" t="str">
            <v>512626</v>
          </cell>
          <cell r="N9800">
            <v>0.90424309999999997</v>
          </cell>
        </row>
        <row r="9801">
          <cell r="M9801">
            <v>0</v>
          </cell>
          <cell r="N9801">
            <v>0</v>
          </cell>
        </row>
        <row r="9802">
          <cell r="M9802">
            <v>0</v>
          </cell>
          <cell r="N9802">
            <v>0</v>
          </cell>
        </row>
        <row r="9803">
          <cell r="M9803">
            <v>0</v>
          </cell>
          <cell r="N9803">
            <v>0</v>
          </cell>
        </row>
        <row r="9804">
          <cell r="M9804">
            <v>0</v>
          </cell>
          <cell r="N9804">
            <v>0</v>
          </cell>
        </row>
        <row r="9805">
          <cell r="M9805">
            <v>0</v>
          </cell>
          <cell r="N9805">
            <v>0</v>
          </cell>
        </row>
        <row r="9806">
          <cell r="M9806">
            <v>0</v>
          </cell>
          <cell r="N9806">
            <v>0</v>
          </cell>
        </row>
        <row r="9807">
          <cell r="M9807">
            <v>0</v>
          </cell>
          <cell r="N9807">
            <v>0</v>
          </cell>
        </row>
        <row r="9808">
          <cell r="M9808">
            <v>0</v>
          </cell>
          <cell r="N9808">
            <v>0</v>
          </cell>
        </row>
        <row r="9809">
          <cell r="M9809" t="str">
            <v>512801</v>
          </cell>
          <cell r="N9809">
            <v>6.6841000000000001E-3</v>
          </cell>
        </row>
        <row r="9810">
          <cell r="M9810">
            <v>0</v>
          </cell>
          <cell r="N9810">
            <v>0</v>
          </cell>
        </row>
        <row r="9811">
          <cell r="M9811">
            <v>0</v>
          </cell>
          <cell r="N9811">
            <v>0</v>
          </cell>
        </row>
        <row r="9812">
          <cell r="M9812">
            <v>0</v>
          </cell>
          <cell r="N9812">
            <v>0</v>
          </cell>
        </row>
        <row r="9813">
          <cell r="M9813">
            <v>0</v>
          </cell>
          <cell r="N9813">
            <v>0</v>
          </cell>
        </row>
        <row r="9814">
          <cell r="M9814">
            <v>0</v>
          </cell>
          <cell r="N9814">
            <v>0</v>
          </cell>
        </row>
        <row r="9815">
          <cell r="M9815">
            <v>0</v>
          </cell>
          <cell r="N9815">
            <v>0</v>
          </cell>
        </row>
        <row r="9816">
          <cell r="M9816">
            <v>0</v>
          </cell>
          <cell r="N9816">
            <v>0</v>
          </cell>
        </row>
        <row r="9817">
          <cell r="M9817">
            <v>0</v>
          </cell>
          <cell r="N9817">
            <v>0</v>
          </cell>
        </row>
        <row r="9818">
          <cell r="M9818" t="str">
            <v>512802</v>
          </cell>
          <cell r="N9818">
            <v>0.23001340000000001</v>
          </cell>
        </row>
        <row r="9819">
          <cell r="M9819">
            <v>0</v>
          </cell>
          <cell r="N9819">
            <v>0</v>
          </cell>
        </row>
        <row r="9820">
          <cell r="M9820">
            <v>0</v>
          </cell>
          <cell r="N9820">
            <v>0</v>
          </cell>
        </row>
        <row r="9821">
          <cell r="M9821">
            <v>0</v>
          </cell>
          <cell r="N9821">
            <v>0</v>
          </cell>
        </row>
        <row r="9822">
          <cell r="M9822">
            <v>0</v>
          </cell>
          <cell r="N9822">
            <v>0</v>
          </cell>
        </row>
        <row r="9823">
          <cell r="M9823">
            <v>0</v>
          </cell>
          <cell r="N9823">
            <v>0</v>
          </cell>
        </row>
        <row r="9824">
          <cell r="M9824">
            <v>0</v>
          </cell>
          <cell r="N9824">
            <v>0</v>
          </cell>
        </row>
        <row r="9825">
          <cell r="M9825">
            <v>0</v>
          </cell>
          <cell r="N9825">
            <v>0</v>
          </cell>
        </row>
        <row r="9826">
          <cell r="M9826">
            <v>0</v>
          </cell>
          <cell r="N9826">
            <v>0</v>
          </cell>
        </row>
        <row r="9827">
          <cell r="M9827" t="str">
            <v>512802</v>
          </cell>
          <cell r="N9827">
            <v>1</v>
          </cell>
        </row>
        <row r="9828">
          <cell r="M9828">
            <v>0</v>
          </cell>
          <cell r="N9828">
            <v>0</v>
          </cell>
        </row>
        <row r="9829">
          <cell r="M9829">
            <v>0</v>
          </cell>
          <cell r="N9829">
            <v>0</v>
          </cell>
        </row>
        <row r="9830">
          <cell r="M9830" t="str">
            <v>512901</v>
          </cell>
          <cell r="N9830">
            <v>3.125E-2</v>
          </cell>
        </row>
        <row r="9831">
          <cell r="M9831" t="str">
            <v>512901</v>
          </cell>
          <cell r="N9831">
            <v>3.125E-2</v>
          </cell>
        </row>
        <row r="9832">
          <cell r="M9832">
            <v>0</v>
          </cell>
          <cell r="N9832">
            <v>0</v>
          </cell>
        </row>
        <row r="9833">
          <cell r="M9833" t="str">
            <v>513001</v>
          </cell>
          <cell r="N9833">
            <v>0.59259260000000002</v>
          </cell>
        </row>
        <row r="9834">
          <cell r="M9834">
            <v>0</v>
          </cell>
          <cell r="N9834">
            <v>0</v>
          </cell>
        </row>
        <row r="9835">
          <cell r="M9835">
            <v>0</v>
          </cell>
          <cell r="N9835">
            <v>0</v>
          </cell>
        </row>
        <row r="9836">
          <cell r="M9836">
            <v>0</v>
          </cell>
          <cell r="N9836">
            <v>0</v>
          </cell>
        </row>
        <row r="9837">
          <cell r="M9837">
            <v>0</v>
          </cell>
          <cell r="N9837">
            <v>0</v>
          </cell>
        </row>
        <row r="9838">
          <cell r="M9838">
            <v>0</v>
          </cell>
          <cell r="N9838">
            <v>0</v>
          </cell>
        </row>
        <row r="9839">
          <cell r="M9839" t="str">
            <v>513101</v>
          </cell>
          <cell r="N9839">
            <v>0.59259260000000002</v>
          </cell>
        </row>
        <row r="9840">
          <cell r="M9840">
            <v>0</v>
          </cell>
          <cell r="N9840">
            <v>0</v>
          </cell>
        </row>
        <row r="9841">
          <cell r="M9841">
            <v>0</v>
          </cell>
          <cell r="N9841">
            <v>0</v>
          </cell>
        </row>
        <row r="9842">
          <cell r="M9842">
            <v>0</v>
          </cell>
          <cell r="N9842">
            <v>0</v>
          </cell>
        </row>
        <row r="9843">
          <cell r="M9843">
            <v>0</v>
          </cell>
          <cell r="N9843">
            <v>0</v>
          </cell>
        </row>
        <row r="9844">
          <cell r="M9844">
            <v>0</v>
          </cell>
          <cell r="N9844">
            <v>0</v>
          </cell>
        </row>
        <row r="9845">
          <cell r="M9845" t="str">
            <v>513201</v>
          </cell>
          <cell r="N9845">
            <v>0.59259260000000002</v>
          </cell>
        </row>
        <row r="9846">
          <cell r="M9846">
            <v>0</v>
          </cell>
          <cell r="N9846">
            <v>0</v>
          </cell>
        </row>
        <row r="9847">
          <cell r="M9847">
            <v>0</v>
          </cell>
          <cell r="N9847">
            <v>0</v>
          </cell>
        </row>
        <row r="9848">
          <cell r="M9848">
            <v>0</v>
          </cell>
          <cell r="N9848">
            <v>0</v>
          </cell>
        </row>
        <row r="9849">
          <cell r="M9849">
            <v>0</v>
          </cell>
          <cell r="N9849">
            <v>0</v>
          </cell>
        </row>
        <row r="9850">
          <cell r="M9850">
            <v>0</v>
          </cell>
          <cell r="N9850">
            <v>0</v>
          </cell>
        </row>
        <row r="9851">
          <cell r="M9851">
            <v>0</v>
          </cell>
          <cell r="N9851">
            <v>0</v>
          </cell>
        </row>
        <row r="9852">
          <cell r="M9852">
            <v>0</v>
          </cell>
          <cell r="N9852">
            <v>0</v>
          </cell>
        </row>
        <row r="9853">
          <cell r="M9853" t="str">
            <v>513601</v>
          </cell>
          <cell r="N9853">
            <v>8.2307999999999999E-3</v>
          </cell>
        </row>
        <row r="9854">
          <cell r="M9854">
            <v>0</v>
          </cell>
          <cell r="N9854">
            <v>0</v>
          </cell>
        </row>
        <row r="9855">
          <cell r="M9855">
            <v>0</v>
          </cell>
          <cell r="N9855">
            <v>0</v>
          </cell>
        </row>
        <row r="9856">
          <cell r="M9856">
            <v>0</v>
          </cell>
          <cell r="N9856">
            <v>0</v>
          </cell>
        </row>
        <row r="9857">
          <cell r="M9857" t="str">
            <v>513701</v>
          </cell>
          <cell r="N9857">
            <v>0.18554689999999999</v>
          </cell>
        </row>
        <row r="9858">
          <cell r="M9858">
            <v>0</v>
          </cell>
          <cell r="N9858">
            <v>0</v>
          </cell>
        </row>
        <row r="9859">
          <cell r="M9859">
            <v>0</v>
          </cell>
          <cell r="N9859">
            <v>0</v>
          </cell>
        </row>
        <row r="9860">
          <cell r="M9860">
            <v>0</v>
          </cell>
          <cell r="N9860">
            <v>0</v>
          </cell>
        </row>
        <row r="9861">
          <cell r="M9861">
            <v>0</v>
          </cell>
          <cell r="N9861">
            <v>0</v>
          </cell>
        </row>
        <row r="9862">
          <cell r="M9862">
            <v>0</v>
          </cell>
          <cell r="N9862">
            <v>0</v>
          </cell>
        </row>
        <row r="9863">
          <cell r="M9863" t="str">
            <v>513901</v>
          </cell>
          <cell r="N9863">
            <v>8.2307999999999999E-3</v>
          </cell>
        </row>
        <row r="9864">
          <cell r="M9864">
            <v>0</v>
          </cell>
          <cell r="N9864">
            <v>0</v>
          </cell>
        </row>
        <row r="9865">
          <cell r="M9865" t="str">
            <v>513901</v>
          </cell>
          <cell r="N9865">
            <v>1</v>
          </cell>
        </row>
        <row r="9866">
          <cell r="M9866">
            <v>0</v>
          </cell>
          <cell r="N9866">
            <v>0</v>
          </cell>
        </row>
        <row r="9867">
          <cell r="M9867" t="str">
            <v>514001</v>
          </cell>
          <cell r="N9867">
            <v>2.33942E-2</v>
          </cell>
        </row>
        <row r="9868">
          <cell r="M9868">
            <v>0</v>
          </cell>
          <cell r="N9868">
            <v>0</v>
          </cell>
        </row>
        <row r="9869">
          <cell r="M9869">
            <v>0</v>
          </cell>
          <cell r="N9869">
            <v>0</v>
          </cell>
        </row>
        <row r="9870">
          <cell r="M9870">
            <v>0</v>
          </cell>
          <cell r="N9870">
            <v>0</v>
          </cell>
        </row>
        <row r="9871">
          <cell r="M9871" t="str">
            <v>514401</v>
          </cell>
          <cell r="N9871">
            <v>8.2307999999999999E-3</v>
          </cell>
        </row>
        <row r="9872">
          <cell r="M9872">
            <v>0</v>
          </cell>
          <cell r="N9872">
            <v>0</v>
          </cell>
        </row>
        <row r="9873">
          <cell r="M9873">
            <v>0</v>
          </cell>
          <cell r="N9873">
            <v>0</v>
          </cell>
        </row>
        <row r="9874">
          <cell r="M9874">
            <v>0</v>
          </cell>
          <cell r="N9874">
            <v>0</v>
          </cell>
        </row>
        <row r="9875">
          <cell r="M9875" t="str">
            <v>514501</v>
          </cell>
          <cell r="N9875">
            <v>8.2307999999999999E-3</v>
          </cell>
        </row>
        <row r="9876">
          <cell r="M9876">
            <v>0</v>
          </cell>
          <cell r="N9876">
            <v>0</v>
          </cell>
        </row>
        <row r="9877">
          <cell r="M9877" t="str">
            <v>514501</v>
          </cell>
          <cell r="N9877">
            <v>1</v>
          </cell>
        </row>
        <row r="9878">
          <cell r="M9878" t="str">
            <v>514501</v>
          </cell>
          <cell r="N9878">
            <v>1</v>
          </cell>
        </row>
        <row r="9879">
          <cell r="M9879">
            <v>0</v>
          </cell>
          <cell r="N9879">
            <v>0</v>
          </cell>
        </row>
        <row r="9880">
          <cell r="M9880">
            <v>0</v>
          </cell>
          <cell r="N9880">
            <v>0</v>
          </cell>
        </row>
        <row r="9881">
          <cell r="M9881">
            <v>0</v>
          </cell>
          <cell r="N9881">
            <v>0</v>
          </cell>
        </row>
        <row r="9882">
          <cell r="M9882">
            <v>0</v>
          </cell>
          <cell r="N9882">
            <v>0</v>
          </cell>
        </row>
        <row r="9883">
          <cell r="M9883">
            <v>0</v>
          </cell>
          <cell r="N9883">
            <v>0</v>
          </cell>
        </row>
        <row r="9884">
          <cell r="M9884">
            <v>0</v>
          </cell>
          <cell r="N9884">
            <v>0</v>
          </cell>
        </row>
        <row r="9885">
          <cell r="M9885">
            <v>0</v>
          </cell>
          <cell r="N9885">
            <v>0</v>
          </cell>
        </row>
        <row r="9886">
          <cell r="M9886">
            <v>0</v>
          </cell>
          <cell r="N9886">
            <v>0</v>
          </cell>
        </row>
        <row r="9887">
          <cell r="M9887">
            <v>0</v>
          </cell>
          <cell r="N9887">
            <v>0</v>
          </cell>
        </row>
        <row r="9888">
          <cell r="M9888">
            <v>0</v>
          </cell>
          <cell r="N9888">
            <v>0</v>
          </cell>
        </row>
        <row r="9889">
          <cell r="M9889" t="str">
            <v>514903</v>
          </cell>
          <cell r="N9889">
            <v>0.46120990000000001</v>
          </cell>
        </row>
        <row r="9890">
          <cell r="M9890">
            <v>0</v>
          </cell>
          <cell r="N9890">
            <v>0</v>
          </cell>
        </row>
        <row r="9891">
          <cell r="M9891">
            <v>0</v>
          </cell>
          <cell r="N9891">
            <v>0</v>
          </cell>
        </row>
        <row r="9892">
          <cell r="M9892">
            <v>0</v>
          </cell>
          <cell r="N9892">
            <v>0</v>
          </cell>
        </row>
        <row r="9893">
          <cell r="M9893">
            <v>0</v>
          </cell>
          <cell r="N9893">
            <v>0</v>
          </cell>
        </row>
        <row r="9894">
          <cell r="M9894">
            <v>0</v>
          </cell>
          <cell r="N9894">
            <v>0</v>
          </cell>
        </row>
        <row r="9895">
          <cell r="M9895">
            <v>0</v>
          </cell>
          <cell r="N9895">
            <v>0</v>
          </cell>
        </row>
        <row r="9896">
          <cell r="M9896">
            <v>0</v>
          </cell>
          <cell r="N9896">
            <v>0</v>
          </cell>
        </row>
        <row r="9897">
          <cell r="M9897">
            <v>0</v>
          </cell>
          <cell r="N9897">
            <v>0</v>
          </cell>
        </row>
        <row r="9898">
          <cell r="M9898">
            <v>0</v>
          </cell>
          <cell r="N9898">
            <v>0</v>
          </cell>
        </row>
        <row r="9899">
          <cell r="M9899" t="str">
            <v>515003</v>
          </cell>
          <cell r="N9899">
            <v>0.46120990000000001</v>
          </cell>
        </row>
        <row r="9900">
          <cell r="M9900">
            <v>0</v>
          </cell>
          <cell r="N9900">
            <v>0</v>
          </cell>
        </row>
        <row r="9901">
          <cell r="M9901">
            <v>0</v>
          </cell>
          <cell r="N9901">
            <v>0</v>
          </cell>
        </row>
        <row r="9902">
          <cell r="M9902">
            <v>0</v>
          </cell>
          <cell r="N9902">
            <v>0</v>
          </cell>
        </row>
        <row r="9903">
          <cell r="M9903">
            <v>0</v>
          </cell>
          <cell r="N9903">
            <v>0</v>
          </cell>
        </row>
        <row r="9904">
          <cell r="M9904">
            <v>0</v>
          </cell>
          <cell r="N9904">
            <v>0</v>
          </cell>
        </row>
        <row r="9905">
          <cell r="M9905">
            <v>0</v>
          </cell>
          <cell r="N9905">
            <v>0</v>
          </cell>
        </row>
        <row r="9906">
          <cell r="M9906">
            <v>0</v>
          </cell>
          <cell r="N9906">
            <v>0</v>
          </cell>
        </row>
        <row r="9907">
          <cell r="M9907">
            <v>0</v>
          </cell>
          <cell r="N9907">
            <v>0</v>
          </cell>
        </row>
        <row r="9908">
          <cell r="M9908">
            <v>0</v>
          </cell>
          <cell r="N9908">
            <v>0</v>
          </cell>
        </row>
        <row r="9909">
          <cell r="M9909">
            <v>0</v>
          </cell>
          <cell r="N9909">
            <v>0</v>
          </cell>
        </row>
        <row r="9910">
          <cell r="M9910">
            <v>0</v>
          </cell>
          <cell r="N9910">
            <v>0</v>
          </cell>
        </row>
        <row r="9911">
          <cell r="M9911" t="str">
            <v>515203</v>
          </cell>
          <cell r="N9911">
            <v>0.46120990000000001</v>
          </cell>
        </row>
        <row r="9912">
          <cell r="M9912">
            <v>0</v>
          </cell>
          <cell r="N9912">
            <v>0</v>
          </cell>
        </row>
        <row r="9913">
          <cell r="M9913">
            <v>0</v>
          </cell>
          <cell r="N9913">
            <v>0</v>
          </cell>
        </row>
        <row r="9914">
          <cell r="M9914">
            <v>0</v>
          </cell>
          <cell r="N9914">
            <v>0</v>
          </cell>
        </row>
        <row r="9915">
          <cell r="M9915">
            <v>0</v>
          </cell>
          <cell r="N9915">
            <v>0</v>
          </cell>
        </row>
        <row r="9916">
          <cell r="M9916">
            <v>0</v>
          </cell>
          <cell r="N9916">
            <v>0</v>
          </cell>
        </row>
        <row r="9917">
          <cell r="M9917">
            <v>0</v>
          </cell>
          <cell r="N9917">
            <v>0</v>
          </cell>
        </row>
        <row r="9918">
          <cell r="M9918">
            <v>0</v>
          </cell>
          <cell r="N9918">
            <v>0</v>
          </cell>
        </row>
        <row r="9919">
          <cell r="M9919">
            <v>0</v>
          </cell>
          <cell r="N9919">
            <v>0</v>
          </cell>
        </row>
        <row r="9920">
          <cell r="M9920">
            <v>0</v>
          </cell>
          <cell r="N9920">
            <v>0</v>
          </cell>
        </row>
        <row r="9921">
          <cell r="M9921">
            <v>0</v>
          </cell>
          <cell r="N9921">
            <v>0</v>
          </cell>
        </row>
        <row r="9922">
          <cell r="M9922">
            <v>0</v>
          </cell>
          <cell r="N9922">
            <v>0</v>
          </cell>
        </row>
        <row r="9923">
          <cell r="M9923">
            <v>0</v>
          </cell>
          <cell r="N9923">
            <v>0</v>
          </cell>
        </row>
        <row r="9924">
          <cell r="M9924">
            <v>0</v>
          </cell>
          <cell r="N9924">
            <v>0</v>
          </cell>
        </row>
        <row r="9925">
          <cell r="M9925">
            <v>0</v>
          </cell>
          <cell r="N9925">
            <v>0</v>
          </cell>
        </row>
        <row r="9926">
          <cell r="M9926">
            <v>0</v>
          </cell>
          <cell r="N9926">
            <v>0</v>
          </cell>
        </row>
        <row r="9927">
          <cell r="M9927">
            <v>0</v>
          </cell>
          <cell r="N9927">
            <v>0</v>
          </cell>
        </row>
        <row r="9928">
          <cell r="M9928">
            <v>0</v>
          </cell>
          <cell r="N9928">
            <v>0</v>
          </cell>
        </row>
        <row r="9929">
          <cell r="M9929">
            <v>0</v>
          </cell>
          <cell r="N9929">
            <v>0</v>
          </cell>
        </row>
        <row r="9930">
          <cell r="M9930">
            <v>0</v>
          </cell>
          <cell r="N9930">
            <v>0</v>
          </cell>
        </row>
        <row r="9931">
          <cell r="M9931">
            <v>0</v>
          </cell>
          <cell r="N9931">
            <v>0</v>
          </cell>
        </row>
        <row r="9932">
          <cell r="M9932">
            <v>0</v>
          </cell>
          <cell r="N9932">
            <v>0</v>
          </cell>
        </row>
        <row r="9933">
          <cell r="M9933">
            <v>0</v>
          </cell>
          <cell r="N9933">
            <v>0</v>
          </cell>
        </row>
        <row r="9934">
          <cell r="M9934">
            <v>0</v>
          </cell>
          <cell r="N9934">
            <v>0</v>
          </cell>
        </row>
        <row r="9935">
          <cell r="M9935">
            <v>0</v>
          </cell>
          <cell r="N9935">
            <v>0</v>
          </cell>
        </row>
        <row r="9936">
          <cell r="M9936">
            <v>0</v>
          </cell>
          <cell r="N9936">
            <v>0</v>
          </cell>
        </row>
        <row r="9937">
          <cell r="M9937">
            <v>0</v>
          </cell>
          <cell r="N9937">
            <v>0</v>
          </cell>
        </row>
        <row r="9938">
          <cell r="M9938" t="str">
            <v>516301</v>
          </cell>
          <cell r="N9938">
            <v>1.88725E-2</v>
          </cell>
        </row>
        <row r="9939">
          <cell r="M9939">
            <v>0</v>
          </cell>
          <cell r="N9939">
            <v>0</v>
          </cell>
        </row>
        <row r="9940">
          <cell r="M9940">
            <v>0</v>
          </cell>
          <cell r="N9940">
            <v>0</v>
          </cell>
        </row>
        <row r="9941">
          <cell r="M9941">
            <v>0</v>
          </cell>
          <cell r="N9941">
            <v>0</v>
          </cell>
        </row>
        <row r="9942">
          <cell r="M9942" t="str">
            <v>516401</v>
          </cell>
          <cell r="N9942">
            <v>5.5700999999999997E-3</v>
          </cell>
        </row>
        <row r="9943">
          <cell r="M9943">
            <v>0</v>
          </cell>
          <cell r="N9943">
            <v>0</v>
          </cell>
        </row>
        <row r="9944">
          <cell r="M9944">
            <v>0</v>
          </cell>
          <cell r="N9944">
            <v>0</v>
          </cell>
        </row>
        <row r="9945">
          <cell r="M9945">
            <v>0</v>
          </cell>
          <cell r="N9945">
            <v>0</v>
          </cell>
        </row>
        <row r="9946">
          <cell r="M9946">
            <v>0</v>
          </cell>
          <cell r="N9946">
            <v>0</v>
          </cell>
        </row>
        <row r="9947">
          <cell r="M9947" t="str">
            <v>516501</v>
          </cell>
          <cell r="N9947">
            <v>0.22222220000000001</v>
          </cell>
        </row>
        <row r="9948">
          <cell r="M9948" t="str">
            <v>516501</v>
          </cell>
          <cell r="N9948">
            <v>0.22222220000000001</v>
          </cell>
        </row>
        <row r="9949">
          <cell r="M9949">
            <v>0</v>
          </cell>
          <cell r="N9949">
            <v>0</v>
          </cell>
        </row>
        <row r="9950">
          <cell r="M9950">
            <v>0</v>
          </cell>
          <cell r="N9950">
            <v>0</v>
          </cell>
        </row>
        <row r="9951">
          <cell r="M9951">
            <v>0</v>
          </cell>
          <cell r="N9951">
            <v>0</v>
          </cell>
        </row>
        <row r="9952">
          <cell r="M9952">
            <v>0</v>
          </cell>
          <cell r="N9952">
            <v>0</v>
          </cell>
        </row>
        <row r="9953">
          <cell r="M9953">
            <v>0</v>
          </cell>
          <cell r="N9953">
            <v>0</v>
          </cell>
        </row>
        <row r="9954">
          <cell r="M9954">
            <v>0</v>
          </cell>
          <cell r="N9954">
            <v>0</v>
          </cell>
        </row>
        <row r="9955">
          <cell r="M9955" t="str">
            <v>516502</v>
          </cell>
          <cell r="N9955">
            <v>0.390625</v>
          </cell>
        </row>
        <row r="9956">
          <cell r="M9956" t="str">
            <v>516502</v>
          </cell>
          <cell r="N9956">
            <v>0.390625</v>
          </cell>
        </row>
        <row r="9957">
          <cell r="M9957">
            <v>0</v>
          </cell>
          <cell r="N9957">
            <v>0</v>
          </cell>
        </row>
        <row r="9958">
          <cell r="M9958">
            <v>0</v>
          </cell>
          <cell r="N9958">
            <v>0</v>
          </cell>
        </row>
        <row r="9959">
          <cell r="M9959">
            <v>0</v>
          </cell>
          <cell r="N9959">
            <v>0</v>
          </cell>
        </row>
        <row r="9960">
          <cell r="M9960" t="str">
            <v>516601</v>
          </cell>
          <cell r="N9960">
            <v>7.1995999999999996E-3</v>
          </cell>
        </row>
        <row r="9961">
          <cell r="M9961">
            <v>0</v>
          </cell>
          <cell r="N9961">
            <v>0</v>
          </cell>
        </row>
        <row r="9962">
          <cell r="M9962">
            <v>0</v>
          </cell>
          <cell r="N9962">
            <v>0</v>
          </cell>
        </row>
        <row r="9963">
          <cell r="M9963">
            <v>0</v>
          </cell>
          <cell r="N9963">
            <v>0</v>
          </cell>
        </row>
        <row r="9964">
          <cell r="M9964" t="str">
            <v>516701</v>
          </cell>
          <cell r="N9964">
            <v>8.2307999999999999E-3</v>
          </cell>
        </row>
        <row r="9965">
          <cell r="M9965">
            <v>0</v>
          </cell>
          <cell r="N9965">
            <v>0</v>
          </cell>
        </row>
        <row r="9966">
          <cell r="M9966" t="str">
            <v>516701</v>
          </cell>
          <cell r="N9966">
            <v>1</v>
          </cell>
        </row>
        <row r="9967">
          <cell r="M9967" t="str">
            <v>516701</v>
          </cell>
          <cell r="N9967">
            <v>1</v>
          </cell>
        </row>
        <row r="9968">
          <cell r="M9968">
            <v>0</v>
          </cell>
          <cell r="N9968">
            <v>0</v>
          </cell>
        </row>
        <row r="9969">
          <cell r="M9969">
            <v>0</v>
          </cell>
          <cell r="N9969">
            <v>0</v>
          </cell>
        </row>
        <row r="9970">
          <cell r="M9970">
            <v>0</v>
          </cell>
          <cell r="N9970">
            <v>0</v>
          </cell>
        </row>
        <row r="9971">
          <cell r="M9971">
            <v>0</v>
          </cell>
          <cell r="N9971">
            <v>0</v>
          </cell>
        </row>
        <row r="9972">
          <cell r="M9972">
            <v>0</v>
          </cell>
          <cell r="N9972">
            <v>0</v>
          </cell>
        </row>
        <row r="9973">
          <cell r="M9973">
            <v>0</v>
          </cell>
          <cell r="N9973">
            <v>0</v>
          </cell>
        </row>
        <row r="9974">
          <cell r="M9974" t="str">
            <v>517101</v>
          </cell>
          <cell r="N9974">
            <v>3.7934000000000002E-2</v>
          </cell>
        </row>
        <row r="9975">
          <cell r="M9975">
            <v>0</v>
          </cell>
          <cell r="N9975">
            <v>0</v>
          </cell>
        </row>
        <row r="9976">
          <cell r="M9976">
            <v>0</v>
          </cell>
          <cell r="N9976">
            <v>0</v>
          </cell>
        </row>
        <row r="9977">
          <cell r="M9977">
            <v>0</v>
          </cell>
          <cell r="N9977">
            <v>0</v>
          </cell>
        </row>
        <row r="9978">
          <cell r="M9978">
            <v>0</v>
          </cell>
          <cell r="N9978">
            <v>0</v>
          </cell>
        </row>
        <row r="9979">
          <cell r="M9979">
            <v>0</v>
          </cell>
          <cell r="N9979">
            <v>0</v>
          </cell>
        </row>
        <row r="9980">
          <cell r="M9980">
            <v>0</v>
          </cell>
          <cell r="N9980">
            <v>0</v>
          </cell>
        </row>
        <row r="9981">
          <cell r="M9981">
            <v>0</v>
          </cell>
          <cell r="N9981">
            <v>0</v>
          </cell>
        </row>
        <row r="9982">
          <cell r="M9982" t="str">
            <v>517102</v>
          </cell>
          <cell r="N9982">
            <v>0.32981369999999999</v>
          </cell>
        </row>
        <row r="9983">
          <cell r="M9983">
            <v>0</v>
          </cell>
          <cell r="N9983">
            <v>0</v>
          </cell>
        </row>
        <row r="9984">
          <cell r="M9984">
            <v>0</v>
          </cell>
          <cell r="N9984">
            <v>0</v>
          </cell>
        </row>
        <row r="9985">
          <cell r="M9985">
            <v>0</v>
          </cell>
          <cell r="N9985">
            <v>0</v>
          </cell>
        </row>
        <row r="9986">
          <cell r="M9986" t="str">
            <v>517201</v>
          </cell>
          <cell r="N9986">
            <v>3.125E-2</v>
          </cell>
        </row>
        <row r="9987">
          <cell r="M9987">
            <v>0</v>
          </cell>
          <cell r="N9987">
            <v>0</v>
          </cell>
        </row>
        <row r="9988">
          <cell r="M9988">
            <v>0</v>
          </cell>
          <cell r="N9988">
            <v>0</v>
          </cell>
        </row>
        <row r="9989">
          <cell r="M9989">
            <v>0</v>
          </cell>
          <cell r="N9989">
            <v>0</v>
          </cell>
        </row>
        <row r="9990">
          <cell r="M9990">
            <v>0</v>
          </cell>
          <cell r="N9990">
            <v>0</v>
          </cell>
        </row>
        <row r="9991">
          <cell r="M9991">
            <v>0</v>
          </cell>
          <cell r="N9991">
            <v>0</v>
          </cell>
        </row>
        <row r="9992">
          <cell r="M9992" t="str">
            <v>517202</v>
          </cell>
          <cell r="N9992">
            <v>0.265625</v>
          </cell>
        </row>
        <row r="9993">
          <cell r="M9993">
            <v>0</v>
          </cell>
          <cell r="N9993">
            <v>0</v>
          </cell>
        </row>
        <row r="9994">
          <cell r="M9994">
            <v>0</v>
          </cell>
          <cell r="N9994">
            <v>0</v>
          </cell>
        </row>
        <row r="9995">
          <cell r="M9995">
            <v>0</v>
          </cell>
          <cell r="N9995">
            <v>0</v>
          </cell>
        </row>
        <row r="9996">
          <cell r="M9996">
            <v>0</v>
          </cell>
          <cell r="N9996">
            <v>0</v>
          </cell>
        </row>
        <row r="9997">
          <cell r="M9997" t="str">
            <v>517355</v>
          </cell>
          <cell r="N9997">
            <v>5.5641200000000002E-2</v>
          </cell>
        </row>
        <row r="9998">
          <cell r="M9998" t="str">
            <v>517355</v>
          </cell>
          <cell r="N9998">
            <v>5.5641200000000002E-2</v>
          </cell>
        </row>
        <row r="9999">
          <cell r="M9999" t="str">
            <v>517355</v>
          </cell>
          <cell r="N9999">
            <v>5.5641200000000002E-2</v>
          </cell>
        </row>
        <row r="10000">
          <cell r="M10000">
            <v>0</v>
          </cell>
          <cell r="N10000">
            <v>0</v>
          </cell>
        </row>
        <row r="10001">
          <cell r="M10001">
            <v>0</v>
          </cell>
          <cell r="N10001">
            <v>0</v>
          </cell>
        </row>
        <row r="10002">
          <cell r="M10002">
            <v>0</v>
          </cell>
          <cell r="N10002">
            <v>0</v>
          </cell>
        </row>
        <row r="10003">
          <cell r="M10003" t="str">
            <v>517706</v>
          </cell>
          <cell r="N10003">
            <v>0.77965359999999995</v>
          </cell>
        </row>
        <row r="10004">
          <cell r="M10004">
            <v>0</v>
          </cell>
          <cell r="N10004">
            <v>0</v>
          </cell>
        </row>
        <row r="10005">
          <cell r="M10005">
            <v>0</v>
          </cell>
          <cell r="N10005">
            <v>0</v>
          </cell>
        </row>
        <row r="10006">
          <cell r="M10006">
            <v>0</v>
          </cell>
          <cell r="N10006">
            <v>0</v>
          </cell>
        </row>
        <row r="10007">
          <cell r="M10007">
            <v>0</v>
          </cell>
          <cell r="N10007">
            <v>0</v>
          </cell>
        </row>
        <row r="10008">
          <cell r="M10008">
            <v>0</v>
          </cell>
          <cell r="N10008">
            <v>0</v>
          </cell>
        </row>
        <row r="10009">
          <cell r="M10009" t="str">
            <v>517806</v>
          </cell>
          <cell r="N10009">
            <v>1</v>
          </cell>
        </row>
        <row r="10010">
          <cell r="M10010">
            <v>0</v>
          </cell>
          <cell r="N10010">
            <v>0</v>
          </cell>
        </row>
        <row r="10011">
          <cell r="M10011">
            <v>0</v>
          </cell>
          <cell r="N10011">
            <v>0</v>
          </cell>
        </row>
        <row r="10012">
          <cell r="M10012" t="str">
            <v>517906</v>
          </cell>
          <cell r="N10012">
            <v>1</v>
          </cell>
        </row>
        <row r="10013">
          <cell r="M10013">
            <v>0</v>
          </cell>
          <cell r="N10013">
            <v>0</v>
          </cell>
        </row>
        <row r="10014">
          <cell r="M10014">
            <v>0</v>
          </cell>
          <cell r="N10014">
            <v>0</v>
          </cell>
        </row>
        <row r="10015">
          <cell r="M10015">
            <v>0</v>
          </cell>
          <cell r="N10015">
            <v>0</v>
          </cell>
        </row>
        <row r="10016">
          <cell r="M10016">
            <v>0</v>
          </cell>
          <cell r="N10016">
            <v>0</v>
          </cell>
        </row>
        <row r="10017">
          <cell r="M10017">
            <v>0</v>
          </cell>
          <cell r="N10017">
            <v>0</v>
          </cell>
        </row>
        <row r="10018">
          <cell r="M10018" t="str">
            <v>519001</v>
          </cell>
          <cell r="N10018">
            <v>8.2307999999999999E-3</v>
          </cell>
        </row>
        <row r="10019">
          <cell r="M10019">
            <v>0</v>
          </cell>
          <cell r="N10019">
            <v>0</v>
          </cell>
        </row>
        <row r="10020">
          <cell r="M10020">
            <v>0</v>
          </cell>
          <cell r="N10020">
            <v>0</v>
          </cell>
        </row>
        <row r="10021">
          <cell r="M10021">
            <v>0</v>
          </cell>
          <cell r="N10021">
            <v>0</v>
          </cell>
        </row>
        <row r="10022">
          <cell r="M10022">
            <v>0</v>
          </cell>
          <cell r="N10022">
            <v>0</v>
          </cell>
        </row>
        <row r="10023">
          <cell r="M10023">
            <v>0</v>
          </cell>
          <cell r="N10023">
            <v>0</v>
          </cell>
        </row>
        <row r="10024">
          <cell r="M10024">
            <v>0</v>
          </cell>
          <cell r="N10024">
            <v>0</v>
          </cell>
        </row>
        <row r="10025">
          <cell r="M10025" t="str">
            <v>519403</v>
          </cell>
          <cell r="N10025">
            <v>1</v>
          </cell>
        </row>
        <row r="10026">
          <cell r="M10026">
            <v>0</v>
          </cell>
          <cell r="N10026">
            <v>0</v>
          </cell>
        </row>
        <row r="10027">
          <cell r="M10027">
            <v>0</v>
          </cell>
          <cell r="N10027">
            <v>0</v>
          </cell>
        </row>
        <row r="10028">
          <cell r="M10028" t="str">
            <v>519418</v>
          </cell>
          <cell r="N10028">
            <v>1</v>
          </cell>
        </row>
        <row r="10029">
          <cell r="M10029" t="str">
            <v>519418</v>
          </cell>
          <cell r="N10029">
            <v>1</v>
          </cell>
        </row>
        <row r="10030">
          <cell r="M10030" t="str">
            <v>519426</v>
          </cell>
          <cell r="N10030">
            <v>1</v>
          </cell>
        </row>
        <row r="10031">
          <cell r="M10031" t="str">
            <v>519426</v>
          </cell>
          <cell r="N10031">
            <v>1</v>
          </cell>
        </row>
        <row r="10032">
          <cell r="M10032" t="str">
            <v>519501</v>
          </cell>
          <cell r="N10032">
            <v>1</v>
          </cell>
        </row>
        <row r="10033">
          <cell r="M10033">
            <v>0</v>
          </cell>
          <cell r="N10033">
            <v>0</v>
          </cell>
        </row>
        <row r="10034">
          <cell r="M10034">
            <v>0</v>
          </cell>
          <cell r="N10034">
            <v>0</v>
          </cell>
        </row>
        <row r="10035">
          <cell r="M10035">
            <v>0</v>
          </cell>
          <cell r="N10035">
            <v>0</v>
          </cell>
        </row>
        <row r="10036">
          <cell r="M10036" t="str">
            <v>519501</v>
          </cell>
          <cell r="N10036">
            <v>1</v>
          </cell>
        </row>
        <row r="10037">
          <cell r="M10037">
            <v>0</v>
          </cell>
          <cell r="N10037">
            <v>0</v>
          </cell>
        </row>
        <row r="10038">
          <cell r="M10038">
            <v>0</v>
          </cell>
          <cell r="N10038">
            <v>0</v>
          </cell>
        </row>
        <row r="10039">
          <cell r="M10039" t="str">
            <v>519502</v>
          </cell>
          <cell r="N10039">
            <v>1</v>
          </cell>
        </row>
        <row r="10040">
          <cell r="M10040">
            <v>0</v>
          </cell>
          <cell r="N10040">
            <v>0</v>
          </cell>
        </row>
        <row r="10041">
          <cell r="M10041">
            <v>0</v>
          </cell>
          <cell r="N10041">
            <v>0</v>
          </cell>
        </row>
        <row r="10042">
          <cell r="M10042">
            <v>0</v>
          </cell>
          <cell r="N10042">
            <v>0</v>
          </cell>
        </row>
        <row r="10043">
          <cell r="M10043">
            <v>0</v>
          </cell>
          <cell r="N10043">
            <v>0</v>
          </cell>
        </row>
        <row r="10044">
          <cell r="M10044" t="str">
            <v>519601</v>
          </cell>
          <cell r="N10044">
            <v>1</v>
          </cell>
        </row>
        <row r="10045">
          <cell r="M10045" t="str">
            <v>519601</v>
          </cell>
          <cell r="N10045">
            <v>1</v>
          </cell>
        </row>
        <row r="10046">
          <cell r="M10046" t="str">
            <v>519601</v>
          </cell>
          <cell r="N10046">
            <v>1</v>
          </cell>
        </row>
        <row r="10047">
          <cell r="M10047">
            <v>0</v>
          </cell>
          <cell r="N10047">
            <v>0</v>
          </cell>
        </row>
        <row r="10048">
          <cell r="M10048">
            <v>0</v>
          </cell>
          <cell r="N10048">
            <v>0</v>
          </cell>
        </row>
        <row r="10049">
          <cell r="M10049" t="str">
            <v>519602</v>
          </cell>
          <cell r="N10049">
            <v>1</v>
          </cell>
        </row>
        <row r="10050">
          <cell r="M10050">
            <v>0</v>
          </cell>
          <cell r="N10050">
            <v>0</v>
          </cell>
        </row>
        <row r="10051">
          <cell r="M10051">
            <v>0</v>
          </cell>
          <cell r="N10051">
            <v>0</v>
          </cell>
        </row>
        <row r="10052">
          <cell r="M10052">
            <v>0</v>
          </cell>
          <cell r="N10052">
            <v>0</v>
          </cell>
        </row>
        <row r="10053">
          <cell r="M10053">
            <v>0</v>
          </cell>
          <cell r="N10053">
            <v>0</v>
          </cell>
        </row>
        <row r="10054">
          <cell r="M10054">
            <v>0</v>
          </cell>
          <cell r="N10054">
            <v>0</v>
          </cell>
        </row>
        <row r="10055">
          <cell r="M10055" t="str">
            <v>519701</v>
          </cell>
          <cell r="N10055">
            <v>0.51457799999999998</v>
          </cell>
        </row>
        <row r="10056">
          <cell r="M10056" t="str">
            <v>519701</v>
          </cell>
          <cell r="N10056">
            <v>0.51457799999999998</v>
          </cell>
        </row>
        <row r="10057">
          <cell r="M10057" t="str">
            <v>519701</v>
          </cell>
          <cell r="N10057">
            <v>0.51457799999999998</v>
          </cell>
        </row>
        <row r="10058">
          <cell r="M10058">
            <v>0</v>
          </cell>
          <cell r="N10058">
            <v>0</v>
          </cell>
        </row>
        <row r="10059">
          <cell r="M10059">
            <v>0</v>
          </cell>
          <cell r="N10059">
            <v>0</v>
          </cell>
        </row>
        <row r="10060">
          <cell r="M10060">
            <v>0</v>
          </cell>
          <cell r="N10060">
            <v>0</v>
          </cell>
        </row>
        <row r="10061">
          <cell r="M10061">
            <v>0</v>
          </cell>
          <cell r="N10061">
            <v>0</v>
          </cell>
        </row>
        <row r="10062">
          <cell r="M10062">
            <v>0</v>
          </cell>
          <cell r="N10062">
            <v>0</v>
          </cell>
        </row>
        <row r="10063">
          <cell r="M10063">
            <v>0</v>
          </cell>
          <cell r="N10063">
            <v>0</v>
          </cell>
        </row>
        <row r="10064">
          <cell r="M10064">
            <v>0</v>
          </cell>
          <cell r="N10064">
            <v>0</v>
          </cell>
        </row>
        <row r="10065">
          <cell r="M10065">
            <v>0</v>
          </cell>
          <cell r="N10065">
            <v>0</v>
          </cell>
        </row>
        <row r="10066">
          <cell r="M10066">
            <v>0</v>
          </cell>
          <cell r="N10066">
            <v>0</v>
          </cell>
        </row>
        <row r="10067">
          <cell r="M10067">
            <v>0</v>
          </cell>
          <cell r="N10067">
            <v>0</v>
          </cell>
        </row>
        <row r="10068">
          <cell r="M10068">
            <v>0</v>
          </cell>
          <cell r="N10068">
            <v>0</v>
          </cell>
        </row>
        <row r="10069">
          <cell r="M10069">
            <v>0</v>
          </cell>
          <cell r="N10069">
            <v>0</v>
          </cell>
        </row>
        <row r="10070">
          <cell r="M10070" t="str">
            <v>520026</v>
          </cell>
          <cell r="N10070">
            <v>0.89954599999999996</v>
          </cell>
        </row>
        <row r="10071">
          <cell r="M10071">
            <v>0</v>
          </cell>
          <cell r="N10071">
            <v>0</v>
          </cell>
        </row>
        <row r="10072">
          <cell r="M10072">
            <v>0</v>
          </cell>
          <cell r="N10072">
            <v>0</v>
          </cell>
        </row>
        <row r="10073">
          <cell r="M10073">
            <v>0</v>
          </cell>
          <cell r="N10073">
            <v>0</v>
          </cell>
        </row>
        <row r="10074">
          <cell r="M10074">
            <v>0</v>
          </cell>
          <cell r="N10074">
            <v>0</v>
          </cell>
        </row>
        <row r="10075">
          <cell r="M10075">
            <v>0</v>
          </cell>
          <cell r="N10075">
            <v>0</v>
          </cell>
        </row>
        <row r="10076">
          <cell r="M10076">
            <v>0</v>
          </cell>
          <cell r="N10076">
            <v>0</v>
          </cell>
        </row>
        <row r="10077">
          <cell r="M10077">
            <v>0</v>
          </cell>
          <cell r="N10077">
            <v>0</v>
          </cell>
        </row>
        <row r="10078">
          <cell r="M10078">
            <v>0</v>
          </cell>
          <cell r="N10078">
            <v>0</v>
          </cell>
        </row>
        <row r="10079">
          <cell r="M10079">
            <v>0</v>
          </cell>
          <cell r="N10079">
            <v>0</v>
          </cell>
        </row>
        <row r="10080">
          <cell r="M10080">
            <v>0</v>
          </cell>
          <cell r="N10080">
            <v>0</v>
          </cell>
        </row>
        <row r="10081">
          <cell r="M10081" t="str">
            <v>520126</v>
          </cell>
          <cell r="N10081">
            <v>0.8809091</v>
          </cell>
        </row>
        <row r="10082">
          <cell r="M10082">
            <v>0</v>
          </cell>
          <cell r="N10082">
            <v>0</v>
          </cell>
        </row>
        <row r="10083">
          <cell r="M10083">
            <v>0</v>
          </cell>
          <cell r="N10083">
            <v>0</v>
          </cell>
        </row>
        <row r="10084">
          <cell r="M10084">
            <v>0</v>
          </cell>
          <cell r="N10084">
            <v>0</v>
          </cell>
        </row>
        <row r="10085">
          <cell r="M10085">
            <v>0</v>
          </cell>
          <cell r="N10085">
            <v>0</v>
          </cell>
        </row>
        <row r="10086">
          <cell r="M10086">
            <v>0</v>
          </cell>
          <cell r="N10086">
            <v>0</v>
          </cell>
        </row>
        <row r="10087">
          <cell r="M10087">
            <v>0</v>
          </cell>
          <cell r="N10087">
            <v>0</v>
          </cell>
        </row>
        <row r="10088">
          <cell r="M10088">
            <v>0</v>
          </cell>
          <cell r="N10088">
            <v>0</v>
          </cell>
        </row>
        <row r="10089">
          <cell r="M10089">
            <v>0</v>
          </cell>
          <cell r="N10089">
            <v>0</v>
          </cell>
        </row>
        <row r="10090">
          <cell r="M10090" t="str">
            <v>520226</v>
          </cell>
          <cell r="N10090">
            <v>0.4</v>
          </cell>
        </row>
        <row r="10091">
          <cell r="M10091">
            <v>0</v>
          </cell>
          <cell r="N10091">
            <v>0</v>
          </cell>
        </row>
        <row r="10092">
          <cell r="M10092">
            <v>0</v>
          </cell>
          <cell r="N10092">
            <v>0</v>
          </cell>
        </row>
        <row r="10093">
          <cell r="M10093">
            <v>0</v>
          </cell>
          <cell r="N10093">
            <v>0</v>
          </cell>
        </row>
        <row r="10094">
          <cell r="M10094">
            <v>0</v>
          </cell>
          <cell r="N10094">
            <v>0</v>
          </cell>
        </row>
        <row r="10095">
          <cell r="M10095">
            <v>0</v>
          </cell>
          <cell r="N10095">
            <v>0</v>
          </cell>
        </row>
        <row r="10096">
          <cell r="M10096">
            <v>0</v>
          </cell>
          <cell r="N10096">
            <v>0</v>
          </cell>
        </row>
        <row r="10097">
          <cell r="M10097" t="str">
            <v>520326</v>
          </cell>
          <cell r="N10097">
            <v>0.4</v>
          </cell>
        </row>
        <row r="10098">
          <cell r="M10098">
            <v>0</v>
          </cell>
          <cell r="N10098">
            <v>0</v>
          </cell>
        </row>
        <row r="10099">
          <cell r="M10099">
            <v>0</v>
          </cell>
          <cell r="N10099">
            <v>0</v>
          </cell>
        </row>
        <row r="10100">
          <cell r="M10100">
            <v>0</v>
          </cell>
          <cell r="N10100">
            <v>0</v>
          </cell>
        </row>
        <row r="10101">
          <cell r="M10101">
            <v>0</v>
          </cell>
          <cell r="N10101">
            <v>0</v>
          </cell>
        </row>
        <row r="10102">
          <cell r="M10102">
            <v>0</v>
          </cell>
          <cell r="N10102">
            <v>0</v>
          </cell>
        </row>
        <row r="10103">
          <cell r="M10103">
            <v>0</v>
          </cell>
          <cell r="N10103">
            <v>0</v>
          </cell>
        </row>
        <row r="10104">
          <cell r="M10104" t="str">
            <v>520426</v>
          </cell>
          <cell r="N10104">
            <v>0.4</v>
          </cell>
        </row>
        <row r="10105">
          <cell r="M10105">
            <v>0</v>
          </cell>
          <cell r="N10105">
            <v>0</v>
          </cell>
        </row>
        <row r="10106">
          <cell r="M10106">
            <v>0</v>
          </cell>
          <cell r="N10106">
            <v>0</v>
          </cell>
        </row>
        <row r="10107">
          <cell r="M10107">
            <v>0</v>
          </cell>
          <cell r="N10107">
            <v>0</v>
          </cell>
        </row>
        <row r="10108">
          <cell r="M10108">
            <v>0</v>
          </cell>
          <cell r="N10108">
            <v>0</v>
          </cell>
        </row>
        <row r="10109">
          <cell r="M10109">
            <v>0</v>
          </cell>
          <cell r="N10109">
            <v>0</v>
          </cell>
        </row>
        <row r="10110">
          <cell r="M10110">
            <v>0</v>
          </cell>
          <cell r="N10110">
            <v>0</v>
          </cell>
        </row>
        <row r="10111">
          <cell r="M10111" t="str">
            <v>520503</v>
          </cell>
          <cell r="N10111">
            <v>0.7062967</v>
          </cell>
        </row>
        <row r="10112">
          <cell r="M10112" t="str">
            <v>520503</v>
          </cell>
          <cell r="N10112">
            <v>0.7062967</v>
          </cell>
        </row>
        <row r="10113">
          <cell r="M10113">
            <v>0</v>
          </cell>
          <cell r="N10113">
            <v>0</v>
          </cell>
        </row>
        <row r="10114">
          <cell r="M10114">
            <v>0</v>
          </cell>
          <cell r="N10114">
            <v>0</v>
          </cell>
        </row>
        <row r="10115">
          <cell r="M10115">
            <v>0</v>
          </cell>
          <cell r="N10115">
            <v>0</v>
          </cell>
        </row>
        <row r="10116">
          <cell r="M10116" t="str">
            <v>520703</v>
          </cell>
          <cell r="N10116">
            <v>0.7062967</v>
          </cell>
        </row>
        <row r="10117">
          <cell r="M10117">
            <v>0</v>
          </cell>
          <cell r="N10117">
            <v>0</v>
          </cell>
        </row>
        <row r="10118">
          <cell r="M10118">
            <v>0</v>
          </cell>
          <cell r="N10118">
            <v>0</v>
          </cell>
        </row>
        <row r="10119">
          <cell r="M10119">
            <v>0</v>
          </cell>
          <cell r="N10119">
            <v>0</v>
          </cell>
        </row>
        <row r="10120">
          <cell r="M10120">
            <v>0</v>
          </cell>
          <cell r="N10120">
            <v>0</v>
          </cell>
        </row>
        <row r="10121">
          <cell r="M10121">
            <v>0</v>
          </cell>
          <cell r="N10121">
            <v>0</v>
          </cell>
        </row>
        <row r="10122">
          <cell r="M10122">
            <v>0</v>
          </cell>
          <cell r="N10122">
            <v>0</v>
          </cell>
        </row>
        <row r="10123">
          <cell r="M10123">
            <v>0</v>
          </cell>
          <cell r="N10123">
            <v>0</v>
          </cell>
        </row>
        <row r="10124">
          <cell r="M10124">
            <v>0</v>
          </cell>
          <cell r="N10124">
            <v>0</v>
          </cell>
        </row>
        <row r="10125">
          <cell r="M10125">
            <v>0</v>
          </cell>
          <cell r="N10125">
            <v>0</v>
          </cell>
        </row>
        <row r="10126">
          <cell r="M10126">
            <v>0</v>
          </cell>
          <cell r="N10126">
            <v>0</v>
          </cell>
        </row>
        <row r="10127">
          <cell r="M10127">
            <v>0</v>
          </cell>
          <cell r="N10127">
            <v>0</v>
          </cell>
        </row>
        <row r="10128">
          <cell r="M10128">
            <v>0</v>
          </cell>
          <cell r="N10128">
            <v>0</v>
          </cell>
        </row>
        <row r="10129">
          <cell r="M10129">
            <v>0</v>
          </cell>
          <cell r="N10129">
            <v>0</v>
          </cell>
        </row>
        <row r="10130">
          <cell r="M10130">
            <v>0</v>
          </cell>
          <cell r="N10130">
            <v>0</v>
          </cell>
        </row>
        <row r="10131">
          <cell r="M10131" t="str">
            <v>521103</v>
          </cell>
          <cell r="N10131">
            <v>0.7062967</v>
          </cell>
        </row>
        <row r="10132">
          <cell r="M10132" t="str">
            <v>521103</v>
          </cell>
          <cell r="N10132">
            <v>0.7062967</v>
          </cell>
        </row>
        <row r="10133">
          <cell r="M10133" t="str">
            <v>521103</v>
          </cell>
          <cell r="N10133">
            <v>0.7062967</v>
          </cell>
        </row>
        <row r="10134">
          <cell r="M10134" t="str">
            <v>521103</v>
          </cell>
          <cell r="N10134">
            <v>0.7062967</v>
          </cell>
        </row>
        <row r="10135">
          <cell r="M10135">
            <v>0</v>
          </cell>
          <cell r="N10135">
            <v>0</v>
          </cell>
        </row>
        <row r="10136">
          <cell r="M10136">
            <v>0</v>
          </cell>
          <cell r="N10136">
            <v>0</v>
          </cell>
        </row>
        <row r="10137">
          <cell r="M10137" t="str">
            <v>521203</v>
          </cell>
          <cell r="N10137">
            <v>0.7062967</v>
          </cell>
        </row>
        <row r="10138">
          <cell r="M10138">
            <v>0</v>
          </cell>
          <cell r="N10138">
            <v>0</v>
          </cell>
        </row>
        <row r="10139">
          <cell r="M10139">
            <v>0</v>
          </cell>
          <cell r="N10139">
            <v>0</v>
          </cell>
        </row>
        <row r="10140">
          <cell r="M10140">
            <v>0</v>
          </cell>
          <cell r="N10140">
            <v>0</v>
          </cell>
        </row>
        <row r="10141">
          <cell r="M10141">
            <v>0</v>
          </cell>
          <cell r="N10141">
            <v>0</v>
          </cell>
        </row>
        <row r="10142">
          <cell r="M10142">
            <v>0</v>
          </cell>
          <cell r="N10142">
            <v>0</v>
          </cell>
        </row>
        <row r="10143">
          <cell r="M10143" t="str">
            <v>521303</v>
          </cell>
          <cell r="N10143">
            <v>0.7062967</v>
          </cell>
        </row>
        <row r="10144">
          <cell r="M10144">
            <v>0</v>
          </cell>
          <cell r="N10144">
            <v>0</v>
          </cell>
        </row>
        <row r="10145">
          <cell r="M10145">
            <v>0</v>
          </cell>
          <cell r="N10145">
            <v>0</v>
          </cell>
        </row>
        <row r="10146">
          <cell r="M10146">
            <v>0</v>
          </cell>
          <cell r="N10146">
            <v>0</v>
          </cell>
        </row>
        <row r="10147">
          <cell r="M10147">
            <v>0</v>
          </cell>
          <cell r="N10147">
            <v>0</v>
          </cell>
        </row>
        <row r="10148">
          <cell r="M10148">
            <v>0</v>
          </cell>
          <cell r="N10148">
            <v>0</v>
          </cell>
        </row>
        <row r="10149">
          <cell r="M10149">
            <v>0</v>
          </cell>
          <cell r="N10149">
            <v>0</v>
          </cell>
        </row>
        <row r="10150">
          <cell r="M10150">
            <v>0</v>
          </cell>
          <cell r="N10150">
            <v>0</v>
          </cell>
        </row>
        <row r="10151">
          <cell r="M10151">
            <v>0</v>
          </cell>
          <cell r="N10151">
            <v>0</v>
          </cell>
        </row>
        <row r="10152">
          <cell r="M10152">
            <v>0</v>
          </cell>
          <cell r="N10152">
            <v>0</v>
          </cell>
        </row>
        <row r="10153">
          <cell r="M10153">
            <v>0</v>
          </cell>
          <cell r="N10153">
            <v>0</v>
          </cell>
        </row>
        <row r="10154">
          <cell r="M10154">
            <v>0</v>
          </cell>
          <cell r="N10154">
            <v>0</v>
          </cell>
        </row>
        <row r="10155">
          <cell r="M10155">
            <v>0</v>
          </cell>
          <cell r="N10155">
            <v>0</v>
          </cell>
        </row>
        <row r="10156">
          <cell r="M10156">
            <v>0</v>
          </cell>
          <cell r="N10156">
            <v>0</v>
          </cell>
        </row>
        <row r="10157">
          <cell r="M10157">
            <v>0</v>
          </cell>
          <cell r="N10157">
            <v>0</v>
          </cell>
        </row>
        <row r="10158">
          <cell r="M10158">
            <v>0</v>
          </cell>
          <cell r="N10158">
            <v>0</v>
          </cell>
        </row>
        <row r="10159">
          <cell r="M10159">
            <v>0</v>
          </cell>
          <cell r="N10159">
            <v>0</v>
          </cell>
        </row>
        <row r="10160">
          <cell r="M10160">
            <v>0</v>
          </cell>
          <cell r="N10160">
            <v>0</v>
          </cell>
        </row>
        <row r="10161">
          <cell r="M10161">
            <v>0</v>
          </cell>
          <cell r="N10161">
            <v>0</v>
          </cell>
        </row>
        <row r="10162">
          <cell r="M10162">
            <v>0</v>
          </cell>
          <cell r="N10162">
            <v>0</v>
          </cell>
        </row>
        <row r="10163">
          <cell r="M10163">
            <v>0</v>
          </cell>
          <cell r="N10163">
            <v>0</v>
          </cell>
        </row>
        <row r="10164">
          <cell r="M10164">
            <v>0</v>
          </cell>
          <cell r="N10164">
            <v>0</v>
          </cell>
        </row>
        <row r="10165">
          <cell r="M10165">
            <v>0</v>
          </cell>
          <cell r="N10165">
            <v>0</v>
          </cell>
        </row>
        <row r="10166">
          <cell r="M10166">
            <v>0</v>
          </cell>
          <cell r="N10166">
            <v>0</v>
          </cell>
        </row>
        <row r="10167">
          <cell r="M10167">
            <v>0</v>
          </cell>
          <cell r="N10167">
            <v>0</v>
          </cell>
        </row>
        <row r="10168">
          <cell r="M10168">
            <v>0</v>
          </cell>
          <cell r="N10168">
            <v>0</v>
          </cell>
        </row>
        <row r="10169">
          <cell r="M10169">
            <v>0</v>
          </cell>
          <cell r="N10169">
            <v>0</v>
          </cell>
        </row>
        <row r="10170">
          <cell r="M10170">
            <v>0</v>
          </cell>
          <cell r="N10170">
            <v>0</v>
          </cell>
        </row>
        <row r="10171">
          <cell r="M10171">
            <v>0</v>
          </cell>
          <cell r="N10171">
            <v>0</v>
          </cell>
        </row>
        <row r="10172">
          <cell r="M10172">
            <v>0</v>
          </cell>
          <cell r="N10172">
            <v>0</v>
          </cell>
        </row>
        <row r="10173">
          <cell r="M10173">
            <v>0</v>
          </cell>
          <cell r="N10173">
            <v>0</v>
          </cell>
        </row>
        <row r="10174">
          <cell r="M10174">
            <v>0</v>
          </cell>
          <cell r="N10174">
            <v>0</v>
          </cell>
        </row>
        <row r="10175">
          <cell r="M10175">
            <v>0</v>
          </cell>
          <cell r="N10175">
            <v>0</v>
          </cell>
        </row>
        <row r="10176">
          <cell r="M10176">
            <v>0</v>
          </cell>
          <cell r="N10176">
            <v>0</v>
          </cell>
        </row>
        <row r="10177">
          <cell r="M10177">
            <v>0</v>
          </cell>
          <cell r="N10177">
            <v>0</v>
          </cell>
        </row>
        <row r="10178">
          <cell r="M10178">
            <v>0</v>
          </cell>
          <cell r="N10178">
            <v>0</v>
          </cell>
        </row>
        <row r="10179">
          <cell r="M10179">
            <v>0</v>
          </cell>
          <cell r="N10179">
            <v>0</v>
          </cell>
        </row>
        <row r="10180">
          <cell r="M10180">
            <v>0</v>
          </cell>
          <cell r="N10180">
            <v>0</v>
          </cell>
        </row>
        <row r="10181">
          <cell r="M10181" t="str">
            <v>523001</v>
          </cell>
          <cell r="N10181">
            <v>0.535103</v>
          </cell>
        </row>
        <row r="10182">
          <cell r="M10182">
            <v>0</v>
          </cell>
          <cell r="N10182">
            <v>0</v>
          </cell>
        </row>
        <row r="10183">
          <cell r="M10183">
            <v>0</v>
          </cell>
          <cell r="N10183">
            <v>0</v>
          </cell>
        </row>
        <row r="10184">
          <cell r="M10184" t="str">
            <v>526601</v>
          </cell>
          <cell r="N10184">
            <v>0.46875</v>
          </cell>
        </row>
        <row r="10185">
          <cell r="M10185">
            <v>0</v>
          </cell>
          <cell r="N10185">
            <v>0</v>
          </cell>
        </row>
        <row r="10186">
          <cell r="M10186" t="str">
            <v>526602</v>
          </cell>
          <cell r="N10186">
            <v>0.46875</v>
          </cell>
        </row>
        <row r="10187">
          <cell r="M10187">
            <v>0</v>
          </cell>
          <cell r="N10187">
            <v>0</v>
          </cell>
        </row>
        <row r="10188">
          <cell r="M10188">
            <v>0</v>
          </cell>
          <cell r="N10188">
            <v>0</v>
          </cell>
        </row>
        <row r="10189">
          <cell r="M10189">
            <v>0</v>
          </cell>
          <cell r="N10189">
            <v>0</v>
          </cell>
        </row>
        <row r="10190">
          <cell r="M10190">
            <v>0</v>
          </cell>
          <cell r="N10190">
            <v>0</v>
          </cell>
        </row>
        <row r="10191">
          <cell r="M10191" t="str">
            <v>526801</v>
          </cell>
          <cell r="N10191">
            <v>1.0485E-3</v>
          </cell>
        </row>
        <row r="10192">
          <cell r="M10192">
            <v>0</v>
          </cell>
          <cell r="N10192">
            <v>0</v>
          </cell>
        </row>
        <row r="10193">
          <cell r="M10193">
            <v>0</v>
          </cell>
          <cell r="N10193">
            <v>0</v>
          </cell>
        </row>
        <row r="10194">
          <cell r="M10194">
            <v>0</v>
          </cell>
          <cell r="N10194">
            <v>0</v>
          </cell>
        </row>
        <row r="10195">
          <cell r="M10195" t="str">
            <v>526802</v>
          </cell>
          <cell r="N10195">
            <v>0.24472720000000001</v>
          </cell>
        </row>
        <row r="10196">
          <cell r="M10196">
            <v>0</v>
          </cell>
          <cell r="N10196">
            <v>0</v>
          </cell>
        </row>
        <row r="10197">
          <cell r="M10197">
            <v>0</v>
          </cell>
          <cell r="N10197">
            <v>0</v>
          </cell>
        </row>
        <row r="10198">
          <cell r="M10198">
            <v>0</v>
          </cell>
          <cell r="N10198">
            <v>0</v>
          </cell>
        </row>
        <row r="10199">
          <cell r="M10199" t="str">
            <v>527001</v>
          </cell>
          <cell r="N10199">
            <v>1.3368E-2</v>
          </cell>
        </row>
        <row r="10200">
          <cell r="M10200">
            <v>0</v>
          </cell>
          <cell r="N10200">
            <v>0</v>
          </cell>
        </row>
        <row r="10201">
          <cell r="M10201">
            <v>0</v>
          </cell>
          <cell r="N10201">
            <v>0</v>
          </cell>
        </row>
        <row r="10202">
          <cell r="M10202">
            <v>0</v>
          </cell>
          <cell r="N10202">
            <v>0</v>
          </cell>
        </row>
        <row r="10203">
          <cell r="M10203" t="str">
            <v>527002</v>
          </cell>
          <cell r="N10203">
            <v>0.42086489999999999</v>
          </cell>
        </row>
        <row r="10204">
          <cell r="M10204">
            <v>0</v>
          </cell>
          <cell r="N10204">
            <v>0</v>
          </cell>
        </row>
        <row r="10205">
          <cell r="M10205">
            <v>0</v>
          </cell>
          <cell r="N10205">
            <v>0</v>
          </cell>
        </row>
        <row r="10206">
          <cell r="M10206">
            <v>0</v>
          </cell>
          <cell r="N10206">
            <v>0</v>
          </cell>
        </row>
        <row r="10207">
          <cell r="M10207">
            <v>0</v>
          </cell>
          <cell r="N10207">
            <v>0</v>
          </cell>
        </row>
        <row r="10208">
          <cell r="M10208">
            <v>0</v>
          </cell>
          <cell r="N10208">
            <v>0</v>
          </cell>
        </row>
        <row r="10209">
          <cell r="M10209">
            <v>0</v>
          </cell>
          <cell r="N10209">
            <v>0</v>
          </cell>
        </row>
        <row r="10210">
          <cell r="M10210" t="str">
            <v>527201</v>
          </cell>
          <cell r="N10210">
            <v>3.125E-2</v>
          </cell>
        </row>
        <row r="10211">
          <cell r="M10211">
            <v>0</v>
          </cell>
          <cell r="N10211">
            <v>0</v>
          </cell>
        </row>
        <row r="10212">
          <cell r="M10212">
            <v>0</v>
          </cell>
          <cell r="N10212">
            <v>0</v>
          </cell>
        </row>
        <row r="10213">
          <cell r="M10213" t="str">
            <v>527202</v>
          </cell>
          <cell r="N10213">
            <v>0.265625</v>
          </cell>
        </row>
        <row r="10214">
          <cell r="M10214">
            <v>0</v>
          </cell>
          <cell r="N10214">
            <v>0</v>
          </cell>
        </row>
        <row r="10215">
          <cell r="M10215">
            <v>0</v>
          </cell>
          <cell r="N10215">
            <v>0</v>
          </cell>
        </row>
        <row r="10216">
          <cell r="M10216">
            <v>0</v>
          </cell>
          <cell r="N10216">
            <v>0</v>
          </cell>
        </row>
        <row r="10217">
          <cell r="M10217">
            <v>0</v>
          </cell>
          <cell r="N10217">
            <v>0</v>
          </cell>
        </row>
        <row r="10218">
          <cell r="M10218">
            <v>0</v>
          </cell>
          <cell r="N10218">
            <v>0</v>
          </cell>
        </row>
        <row r="10219">
          <cell r="M10219">
            <v>0</v>
          </cell>
          <cell r="N10219">
            <v>0</v>
          </cell>
        </row>
        <row r="10220">
          <cell r="M10220">
            <v>0</v>
          </cell>
          <cell r="N10220">
            <v>0</v>
          </cell>
        </row>
        <row r="10221">
          <cell r="M10221">
            <v>0</v>
          </cell>
          <cell r="N10221">
            <v>0</v>
          </cell>
        </row>
        <row r="10222">
          <cell r="M10222">
            <v>0</v>
          </cell>
          <cell r="N10222">
            <v>0</v>
          </cell>
        </row>
        <row r="10223">
          <cell r="M10223">
            <v>0</v>
          </cell>
          <cell r="N10223">
            <v>0</v>
          </cell>
        </row>
        <row r="10224">
          <cell r="M10224">
            <v>0</v>
          </cell>
          <cell r="N10224">
            <v>0</v>
          </cell>
        </row>
        <row r="10225">
          <cell r="M10225">
            <v>0</v>
          </cell>
          <cell r="N10225">
            <v>0</v>
          </cell>
        </row>
        <row r="10226">
          <cell r="M10226">
            <v>0</v>
          </cell>
          <cell r="N10226">
            <v>0</v>
          </cell>
        </row>
        <row r="10227">
          <cell r="M10227" t="str">
            <v>527903</v>
          </cell>
          <cell r="N10227">
            <v>0.50286249999999999</v>
          </cell>
        </row>
        <row r="10228">
          <cell r="M10228" t="str">
            <v>527903</v>
          </cell>
          <cell r="N10228">
            <v>0.50286249999999999</v>
          </cell>
        </row>
        <row r="10229">
          <cell r="M10229">
            <v>0</v>
          </cell>
          <cell r="N10229">
            <v>0</v>
          </cell>
        </row>
        <row r="10230">
          <cell r="M10230">
            <v>0</v>
          </cell>
          <cell r="N10230">
            <v>0</v>
          </cell>
        </row>
        <row r="10231">
          <cell r="M10231">
            <v>0</v>
          </cell>
          <cell r="N10231">
            <v>0</v>
          </cell>
        </row>
        <row r="10232">
          <cell r="M10232" t="str">
            <v>528103</v>
          </cell>
          <cell r="N10232">
            <v>1</v>
          </cell>
        </row>
        <row r="10233">
          <cell r="M10233">
            <v>0</v>
          </cell>
          <cell r="N10233">
            <v>0</v>
          </cell>
        </row>
        <row r="10234">
          <cell r="M10234" t="str">
            <v>528201</v>
          </cell>
          <cell r="N10234">
            <v>0.25</v>
          </cell>
        </row>
        <row r="10235">
          <cell r="M10235">
            <v>0</v>
          </cell>
          <cell r="N10235">
            <v>0</v>
          </cell>
        </row>
        <row r="10236">
          <cell r="M10236" t="str">
            <v>528202</v>
          </cell>
          <cell r="N10236">
            <v>0.25</v>
          </cell>
        </row>
        <row r="10237">
          <cell r="M10237">
            <v>0</v>
          </cell>
          <cell r="N10237">
            <v>0</v>
          </cell>
        </row>
        <row r="10238">
          <cell r="M10238">
            <v>0</v>
          </cell>
          <cell r="N10238">
            <v>0</v>
          </cell>
        </row>
        <row r="10239">
          <cell r="M10239">
            <v>0</v>
          </cell>
          <cell r="N10239">
            <v>0</v>
          </cell>
        </row>
        <row r="10240">
          <cell r="M10240">
            <v>0</v>
          </cell>
          <cell r="N10240">
            <v>0</v>
          </cell>
        </row>
        <row r="10241">
          <cell r="M10241">
            <v>0</v>
          </cell>
          <cell r="N10241">
            <v>0</v>
          </cell>
        </row>
        <row r="10242">
          <cell r="M10242" t="str">
            <v>528401</v>
          </cell>
          <cell r="N10242">
            <v>0.22222</v>
          </cell>
        </row>
        <row r="10243">
          <cell r="M10243">
            <v>0</v>
          </cell>
          <cell r="N10243">
            <v>0</v>
          </cell>
        </row>
        <row r="10244">
          <cell r="M10244">
            <v>0</v>
          </cell>
          <cell r="N10244">
            <v>0</v>
          </cell>
        </row>
        <row r="10245">
          <cell r="M10245">
            <v>0</v>
          </cell>
          <cell r="N10245">
            <v>0</v>
          </cell>
        </row>
        <row r="10246">
          <cell r="M10246">
            <v>0</v>
          </cell>
          <cell r="N10246">
            <v>0</v>
          </cell>
        </row>
        <row r="10247">
          <cell r="M10247">
            <v>0</v>
          </cell>
          <cell r="N10247">
            <v>0</v>
          </cell>
        </row>
        <row r="10248">
          <cell r="M10248">
            <v>0</v>
          </cell>
          <cell r="N10248">
            <v>0</v>
          </cell>
        </row>
        <row r="10249">
          <cell r="M10249">
            <v>0</v>
          </cell>
          <cell r="N10249">
            <v>0</v>
          </cell>
        </row>
        <row r="10250">
          <cell r="M10250">
            <v>0</v>
          </cell>
          <cell r="N10250">
            <v>0</v>
          </cell>
        </row>
        <row r="10251">
          <cell r="M10251" t="str">
            <v>528526</v>
          </cell>
          <cell r="N10251">
            <v>0.4760009</v>
          </cell>
        </row>
        <row r="10252">
          <cell r="M10252">
            <v>0</v>
          </cell>
          <cell r="N10252">
            <v>0</v>
          </cell>
        </row>
        <row r="10253">
          <cell r="M10253">
            <v>0</v>
          </cell>
          <cell r="N10253">
            <v>0</v>
          </cell>
        </row>
        <row r="10254">
          <cell r="M10254">
            <v>0</v>
          </cell>
          <cell r="N10254">
            <v>0</v>
          </cell>
        </row>
        <row r="10255">
          <cell r="M10255">
            <v>0</v>
          </cell>
          <cell r="N10255">
            <v>0</v>
          </cell>
        </row>
        <row r="10256">
          <cell r="M10256">
            <v>0</v>
          </cell>
          <cell r="N10256">
            <v>0</v>
          </cell>
        </row>
        <row r="10257">
          <cell r="M10257">
            <v>0</v>
          </cell>
          <cell r="N10257">
            <v>0</v>
          </cell>
        </row>
        <row r="10258">
          <cell r="M10258">
            <v>0</v>
          </cell>
          <cell r="N10258">
            <v>0</v>
          </cell>
        </row>
        <row r="10259">
          <cell r="M10259">
            <v>0</v>
          </cell>
          <cell r="N10259">
            <v>0</v>
          </cell>
        </row>
        <row r="10260">
          <cell r="M10260">
            <v>0</v>
          </cell>
          <cell r="N10260">
            <v>0</v>
          </cell>
        </row>
        <row r="10261">
          <cell r="M10261" t="str">
            <v>528626</v>
          </cell>
          <cell r="N10261">
            <v>0.47660249999999998</v>
          </cell>
        </row>
        <row r="10262">
          <cell r="M10262">
            <v>0</v>
          </cell>
          <cell r="N10262">
            <v>0</v>
          </cell>
        </row>
        <row r="10263">
          <cell r="M10263">
            <v>0</v>
          </cell>
          <cell r="N10263">
            <v>0</v>
          </cell>
        </row>
        <row r="10264">
          <cell r="M10264">
            <v>0</v>
          </cell>
          <cell r="N10264">
            <v>0</v>
          </cell>
        </row>
        <row r="10265">
          <cell r="M10265">
            <v>0</v>
          </cell>
          <cell r="N10265">
            <v>0</v>
          </cell>
        </row>
        <row r="10266">
          <cell r="M10266">
            <v>0</v>
          </cell>
          <cell r="N10266">
            <v>0</v>
          </cell>
        </row>
        <row r="10267">
          <cell r="M10267">
            <v>0</v>
          </cell>
          <cell r="N10267">
            <v>0</v>
          </cell>
        </row>
        <row r="10268">
          <cell r="M10268">
            <v>0</v>
          </cell>
          <cell r="N10268">
            <v>0</v>
          </cell>
        </row>
        <row r="10269">
          <cell r="M10269">
            <v>0</v>
          </cell>
          <cell r="N10269">
            <v>0</v>
          </cell>
        </row>
        <row r="10270">
          <cell r="M10270">
            <v>0</v>
          </cell>
          <cell r="N10270">
            <v>0</v>
          </cell>
        </row>
        <row r="10271">
          <cell r="M10271">
            <v>0</v>
          </cell>
          <cell r="N10271">
            <v>0</v>
          </cell>
        </row>
        <row r="10272">
          <cell r="M10272">
            <v>0</v>
          </cell>
          <cell r="N10272">
            <v>0</v>
          </cell>
        </row>
        <row r="10273">
          <cell r="M10273" t="str">
            <v>528726</v>
          </cell>
          <cell r="N10273">
            <v>0.45412799999999998</v>
          </cell>
        </row>
        <row r="10274">
          <cell r="M10274">
            <v>0</v>
          </cell>
          <cell r="N10274">
            <v>0</v>
          </cell>
        </row>
        <row r="10275">
          <cell r="M10275">
            <v>0</v>
          </cell>
          <cell r="N10275">
            <v>0</v>
          </cell>
        </row>
        <row r="10276">
          <cell r="M10276">
            <v>0</v>
          </cell>
          <cell r="N10276">
            <v>0</v>
          </cell>
        </row>
        <row r="10277">
          <cell r="M10277">
            <v>0</v>
          </cell>
          <cell r="N10277">
            <v>0</v>
          </cell>
        </row>
        <row r="10278">
          <cell r="M10278">
            <v>0</v>
          </cell>
          <cell r="N10278">
            <v>0</v>
          </cell>
        </row>
        <row r="10279">
          <cell r="M10279">
            <v>0</v>
          </cell>
          <cell r="N10279">
            <v>0</v>
          </cell>
        </row>
        <row r="10280">
          <cell r="M10280">
            <v>0</v>
          </cell>
          <cell r="N10280">
            <v>0</v>
          </cell>
        </row>
        <row r="10281">
          <cell r="M10281">
            <v>0</v>
          </cell>
          <cell r="N10281">
            <v>0</v>
          </cell>
        </row>
        <row r="10282">
          <cell r="M10282">
            <v>0</v>
          </cell>
          <cell r="N10282">
            <v>0</v>
          </cell>
        </row>
        <row r="10283">
          <cell r="M10283" t="str">
            <v>528826</v>
          </cell>
          <cell r="N10283">
            <v>0.47616219999999998</v>
          </cell>
        </row>
        <row r="10284">
          <cell r="M10284">
            <v>0</v>
          </cell>
          <cell r="N10284">
            <v>0</v>
          </cell>
        </row>
        <row r="10285">
          <cell r="M10285">
            <v>0</v>
          </cell>
          <cell r="N10285">
            <v>0</v>
          </cell>
        </row>
        <row r="10286">
          <cell r="M10286">
            <v>0</v>
          </cell>
          <cell r="N10286">
            <v>0</v>
          </cell>
        </row>
        <row r="10287">
          <cell r="M10287">
            <v>0</v>
          </cell>
          <cell r="N10287">
            <v>0</v>
          </cell>
        </row>
        <row r="10288">
          <cell r="M10288">
            <v>0</v>
          </cell>
          <cell r="N10288">
            <v>0</v>
          </cell>
        </row>
        <row r="10289">
          <cell r="M10289">
            <v>0</v>
          </cell>
          <cell r="N10289">
            <v>0</v>
          </cell>
        </row>
        <row r="10290">
          <cell r="M10290">
            <v>0</v>
          </cell>
          <cell r="N10290">
            <v>0</v>
          </cell>
        </row>
        <row r="10291">
          <cell r="M10291">
            <v>0</v>
          </cell>
          <cell r="N10291">
            <v>0</v>
          </cell>
        </row>
        <row r="10292">
          <cell r="M10292" t="str">
            <v>528901</v>
          </cell>
          <cell r="N10292">
            <v>0.18554689999999999</v>
          </cell>
        </row>
        <row r="10293">
          <cell r="M10293">
            <v>0</v>
          </cell>
          <cell r="N10293">
            <v>0</v>
          </cell>
        </row>
        <row r="10294">
          <cell r="M10294">
            <v>0</v>
          </cell>
          <cell r="N10294">
            <v>0</v>
          </cell>
        </row>
        <row r="10295">
          <cell r="M10295">
            <v>0</v>
          </cell>
          <cell r="N10295">
            <v>0</v>
          </cell>
        </row>
        <row r="10296">
          <cell r="M10296" t="str">
            <v>529001</v>
          </cell>
          <cell r="N10296">
            <v>7.7324999999999998E-3</v>
          </cell>
        </row>
        <row r="10297">
          <cell r="M10297">
            <v>0</v>
          </cell>
          <cell r="N10297">
            <v>0</v>
          </cell>
        </row>
        <row r="10298">
          <cell r="M10298">
            <v>0</v>
          </cell>
          <cell r="N10298">
            <v>0</v>
          </cell>
        </row>
        <row r="10299">
          <cell r="M10299">
            <v>0</v>
          </cell>
          <cell r="N10299">
            <v>0</v>
          </cell>
        </row>
        <row r="10300">
          <cell r="M10300">
            <v>0</v>
          </cell>
          <cell r="N10300">
            <v>0</v>
          </cell>
        </row>
        <row r="10301">
          <cell r="M10301">
            <v>0</v>
          </cell>
          <cell r="N10301">
            <v>0</v>
          </cell>
        </row>
        <row r="10302">
          <cell r="M10302" t="str">
            <v>529201</v>
          </cell>
          <cell r="N10302">
            <v>0.49419999999999997</v>
          </cell>
        </row>
        <row r="10303">
          <cell r="M10303" t="str">
            <v>529201</v>
          </cell>
          <cell r="N10303">
            <v>0.49419999999999997</v>
          </cell>
        </row>
        <row r="10304">
          <cell r="M10304" t="str">
            <v>529201</v>
          </cell>
          <cell r="N10304">
            <v>0.49419999999999997</v>
          </cell>
        </row>
        <row r="10305">
          <cell r="M10305" t="str">
            <v>529201</v>
          </cell>
          <cell r="N10305">
            <v>0.49419999999999997</v>
          </cell>
        </row>
        <row r="10306">
          <cell r="M10306" t="str">
            <v>529201</v>
          </cell>
          <cell r="N10306">
            <v>0.49419999999999997</v>
          </cell>
        </row>
        <row r="10307">
          <cell r="M10307" t="str">
            <v>529201</v>
          </cell>
          <cell r="N10307">
            <v>0.49419999999999997</v>
          </cell>
        </row>
        <row r="10308">
          <cell r="M10308" t="str">
            <v>529207</v>
          </cell>
          <cell r="N10308">
            <v>0.49419999999999997</v>
          </cell>
        </row>
        <row r="10309">
          <cell r="M10309" t="str">
            <v>529207</v>
          </cell>
          <cell r="N10309">
            <v>0.49419999999999997</v>
          </cell>
        </row>
        <row r="10310">
          <cell r="M10310" t="str">
            <v>529207</v>
          </cell>
          <cell r="N10310">
            <v>0.49419999999999997</v>
          </cell>
        </row>
        <row r="10311">
          <cell r="M10311" t="str">
            <v>529207</v>
          </cell>
          <cell r="N10311">
            <v>0.49419999999999997</v>
          </cell>
        </row>
        <row r="10312">
          <cell r="M10312" t="str">
            <v>529207</v>
          </cell>
          <cell r="N10312">
            <v>0.49419999999999997</v>
          </cell>
        </row>
        <row r="10313">
          <cell r="M10313" t="str">
            <v>529207</v>
          </cell>
          <cell r="N10313">
            <v>0.49419999999999997</v>
          </cell>
        </row>
        <row r="10314">
          <cell r="M10314">
            <v>0</v>
          </cell>
          <cell r="N10314">
            <v>0</v>
          </cell>
        </row>
        <row r="10315">
          <cell r="M10315">
            <v>0</v>
          </cell>
          <cell r="N10315">
            <v>0</v>
          </cell>
        </row>
        <row r="10316">
          <cell r="M10316">
            <v>0</v>
          </cell>
          <cell r="N10316">
            <v>0</v>
          </cell>
        </row>
        <row r="10317">
          <cell r="M10317" t="str">
            <v>529301</v>
          </cell>
          <cell r="N10317">
            <v>0.49419999999999997</v>
          </cell>
        </row>
        <row r="10318">
          <cell r="M10318" t="str">
            <v>529301</v>
          </cell>
          <cell r="N10318">
            <v>0.49419999999999997</v>
          </cell>
        </row>
        <row r="10319">
          <cell r="M10319" t="str">
            <v>529301</v>
          </cell>
          <cell r="N10319">
            <v>0.49419999999999997</v>
          </cell>
        </row>
        <row r="10320">
          <cell r="M10320" t="str">
            <v>529301</v>
          </cell>
          <cell r="N10320">
            <v>0.49419999999999997</v>
          </cell>
        </row>
        <row r="10321">
          <cell r="M10321" t="str">
            <v>529301</v>
          </cell>
          <cell r="N10321">
            <v>0.49419999999999997</v>
          </cell>
        </row>
        <row r="10322">
          <cell r="M10322" t="str">
            <v>529301</v>
          </cell>
          <cell r="N10322">
            <v>0.49419999999999997</v>
          </cell>
        </row>
        <row r="10323">
          <cell r="M10323">
            <v>0</v>
          </cell>
          <cell r="N10323">
            <v>0</v>
          </cell>
        </row>
        <row r="10324">
          <cell r="M10324" t="str">
            <v>529339</v>
          </cell>
          <cell r="N10324">
            <v>0.49419999999999997</v>
          </cell>
        </row>
        <row r="10325">
          <cell r="M10325">
            <v>0</v>
          </cell>
          <cell r="N10325">
            <v>0</v>
          </cell>
        </row>
        <row r="10326">
          <cell r="M10326">
            <v>0</v>
          </cell>
          <cell r="N10326">
            <v>0</v>
          </cell>
        </row>
        <row r="10327">
          <cell r="M10327" t="str">
            <v>529401</v>
          </cell>
          <cell r="N10327">
            <v>0.49419999999999997</v>
          </cell>
        </row>
        <row r="10328">
          <cell r="M10328" t="str">
            <v>529401</v>
          </cell>
          <cell r="N10328">
            <v>0.49419999999999997</v>
          </cell>
        </row>
        <row r="10329">
          <cell r="M10329" t="str">
            <v>529401</v>
          </cell>
          <cell r="N10329">
            <v>0.49419999999999997</v>
          </cell>
        </row>
        <row r="10330">
          <cell r="M10330" t="str">
            <v>529401</v>
          </cell>
          <cell r="N10330">
            <v>0.49419999999999997</v>
          </cell>
        </row>
        <row r="10331">
          <cell r="M10331" t="str">
            <v>529401</v>
          </cell>
          <cell r="N10331">
            <v>0.49419999999999997</v>
          </cell>
        </row>
        <row r="10332">
          <cell r="M10332" t="str">
            <v>529401</v>
          </cell>
          <cell r="N10332">
            <v>0.49419999999999997</v>
          </cell>
        </row>
        <row r="10333">
          <cell r="M10333" t="str">
            <v>529407</v>
          </cell>
          <cell r="N10333">
            <v>0.49419999999999997</v>
          </cell>
        </row>
        <row r="10334">
          <cell r="M10334" t="str">
            <v>529407</v>
          </cell>
          <cell r="N10334">
            <v>0.49419999999999997</v>
          </cell>
        </row>
        <row r="10335">
          <cell r="M10335" t="str">
            <v>529407</v>
          </cell>
          <cell r="N10335">
            <v>0.49419999999999997</v>
          </cell>
        </row>
        <row r="10336">
          <cell r="M10336" t="str">
            <v>529407</v>
          </cell>
          <cell r="N10336">
            <v>0.49419999999999997</v>
          </cell>
        </row>
        <row r="10337">
          <cell r="M10337" t="str">
            <v>529407</v>
          </cell>
          <cell r="N10337">
            <v>0.49419999999999997</v>
          </cell>
        </row>
        <row r="10338">
          <cell r="M10338" t="str">
            <v>529407</v>
          </cell>
          <cell r="N10338">
            <v>0.49419999999999997</v>
          </cell>
        </row>
        <row r="10339">
          <cell r="M10339">
            <v>0</v>
          </cell>
          <cell r="N10339">
            <v>0</v>
          </cell>
        </row>
        <row r="10340">
          <cell r="M10340">
            <v>0</v>
          </cell>
          <cell r="N10340">
            <v>0</v>
          </cell>
        </row>
        <row r="10341">
          <cell r="M10341">
            <v>0</v>
          </cell>
          <cell r="N10341">
            <v>0</v>
          </cell>
        </row>
        <row r="10342">
          <cell r="M10342" t="str">
            <v>529501</v>
          </cell>
          <cell r="N10342">
            <v>0.49419999999999997</v>
          </cell>
        </row>
        <row r="10343">
          <cell r="M10343" t="str">
            <v>529501</v>
          </cell>
          <cell r="N10343">
            <v>0.49419999999999997</v>
          </cell>
        </row>
        <row r="10344">
          <cell r="M10344" t="str">
            <v>529507</v>
          </cell>
          <cell r="N10344">
            <v>0.49419999999999997</v>
          </cell>
        </row>
        <row r="10345">
          <cell r="M10345" t="str">
            <v>529507</v>
          </cell>
          <cell r="N10345">
            <v>0.49419999999999997</v>
          </cell>
        </row>
        <row r="10346">
          <cell r="M10346">
            <v>0</v>
          </cell>
          <cell r="N10346">
            <v>0</v>
          </cell>
        </row>
        <row r="10347">
          <cell r="M10347">
            <v>0</v>
          </cell>
          <cell r="N10347">
            <v>0</v>
          </cell>
        </row>
        <row r="10348">
          <cell r="M10348">
            <v>0</v>
          </cell>
          <cell r="N10348">
            <v>0</v>
          </cell>
        </row>
        <row r="10349">
          <cell r="M10349">
            <v>0</v>
          </cell>
          <cell r="N10349">
            <v>0</v>
          </cell>
        </row>
        <row r="10350">
          <cell r="M10350">
            <v>0</v>
          </cell>
          <cell r="N10350">
            <v>0</v>
          </cell>
        </row>
        <row r="10351">
          <cell r="M10351" t="str">
            <v>529701</v>
          </cell>
          <cell r="N10351">
            <v>1.1140000000000001E-2</v>
          </cell>
        </row>
        <row r="10352">
          <cell r="M10352">
            <v>0</v>
          </cell>
          <cell r="N10352">
            <v>0</v>
          </cell>
        </row>
        <row r="10353">
          <cell r="M10353" t="str">
            <v>530001</v>
          </cell>
          <cell r="N10353">
            <v>6.6839999999999998E-3</v>
          </cell>
        </row>
        <row r="10354">
          <cell r="M10354">
            <v>0</v>
          </cell>
          <cell r="N10354">
            <v>0</v>
          </cell>
        </row>
        <row r="10355">
          <cell r="M10355">
            <v>0</v>
          </cell>
          <cell r="N10355">
            <v>0</v>
          </cell>
        </row>
        <row r="10356">
          <cell r="M10356">
            <v>0</v>
          </cell>
          <cell r="N10356">
            <v>0</v>
          </cell>
        </row>
        <row r="10357">
          <cell r="M10357" t="str">
            <v>530002</v>
          </cell>
          <cell r="N10357">
            <v>0.23001360000000001</v>
          </cell>
        </row>
        <row r="10358">
          <cell r="M10358">
            <v>0</v>
          </cell>
          <cell r="N10358">
            <v>0</v>
          </cell>
        </row>
        <row r="10359">
          <cell r="M10359">
            <v>0</v>
          </cell>
          <cell r="N10359">
            <v>0</v>
          </cell>
        </row>
        <row r="10360">
          <cell r="M10360">
            <v>0</v>
          </cell>
          <cell r="N10360">
            <v>0</v>
          </cell>
        </row>
        <row r="10361">
          <cell r="M10361">
            <v>0</v>
          </cell>
          <cell r="N10361">
            <v>0</v>
          </cell>
        </row>
        <row r="10362">
          <cell r="M10362">
            <v>0</v>
          </cell>
          <cell r="N10362">
            <v>0</v>
          </cell>
        </row>
        <row r="10363">
          <cell r="M10363" t="str">
            <v>530103</v>
          </cell>
          <cell r="N10363">
            <v>0.5</v>
          </cell>
        </row>
        <row r="10364">
          <cell r="M10364" t="str">
            <v>530103</v>
          </cell>
          <cell r="N10364">
            <v>0.5</v>
          </cell>
        </row>
        <row r="10365">
          <cell r="M10365" t="str">
            <v>530103</v>
          </cell>
          <cell r="N10365">
            <v>0.5</v>
          </cell>
        </row>
        <row r="10366">
          <cell r="M10366" t="str">
            <v>530144</v>
          </cell>
          <cell r="N10366">
            <v>0.5</v>
          </cell>
        </row>
        <row r="10367">
          <cell r="M10367" t="str">
            <v>530144</v>
          </cell>
          <cell r="N10367">
            <v>0.5</v>
          </cell>
        </row>
        <row r="10368">
          <cell r="M10368">
            <v>0</v>
          </cell>
          <cell r="N10368">
            <v>0</v>
          </cell>
        </row>
        <row r="10369">
          <cell r="M10369">
            <v>0</v>
          </cell>
          <cell r="N10369">
            <v>0</v>
          </cell>
        </row>
        <row r="10370">
          <cell r="M10370">
            <v>0</v>
          </cell>
          <cell r="N10370">
            <v>0</v>
          </cell>
        </row>
        <row r="10371">
          <cell r="M10371" t="str">
            <v>530203</v>
          </cell>
          <cell r="N10371">
            <v>0.5</v>
          </cell>
        </row>
        <row r="10372">
          <cell r="M10372">
            <v>0</v>
          </cell>
          <cell r="N10372">
            <v>0</v>
          </cell>
        </row>
        <row r="10373">
          <cell r="M10373">
            <v>0</v>
          </cell>
          <cell r="N10373">
            <v>0</v>
          </cell>
        </row>
        <row r="10374">
          <cell r="M10374" t="str">
            <v>530244</v>
          </cell>
          <cell r="N10374">
            <v>0.5</v>
          </cell>
        </row>
        <row r="10375">
          <cell r="M10375" t="str">
            <v>530244</v>
          </cell>
          <cell r="N10375">
            <v>0.5</v>
          </cell>
        </row>
        <row r="10376">
          <cell r="M10376">
            <v>0</v>
          </cell>
          <cell r="N10376">
            <v>0</v>
          </cell>
        </row>
        <row r="10377">
          <cell r="M10377">
            <v>0</v>
          </cell>
          <cell r="N10377">
            <v>0</v>
          </cell>
        </row>
        <row r="10378">
          <cell r="M10378">
            <v>0</v>
          </cell>
          <cell r="N10378">
            <v>0</v>
          </cell>
        </row>
        <row r="10379">
          <cell r="M10379" t="str">
            <v>530326</v>
          </cell>
          <cell r="N10379">
            <v>0.40492519999999999</v>
          </cell>
        </row>
        <row r="10380">
          <cell r="M10380">
            <v>0</v>
          </cell>
          <cell r="N10380">
            <v>0</v>
          </cell>
        </row>
        <row r="10381">
          <cell r="M10381">
            <v>0</v>
          </cell>
          <cell r="N10381">
            <v>0</v>
          </cell>
        </row>
        <row r="10382">
          <cell r="M10382">
            <v>0</v>
          </cell>
          <cell r="N10382">
            <v>0</v>
          </cell>
        </row>
        <row r="10383">
          <cell r="M10383">
            <v>0</v>
          </cell>
          <cell r="N10383">
            <v>0</v>
          </cell>
        </row>
        <row r="10384">
          <cell r="M10384">
            <v>0</v>
          </cell>
          <cell r="N10384">
            <v>0</v>
          </cell>
        </row>
        <row r="10385">
          <cell r="M10385">
            <v>0</v>
          </cell>
          <cell r="N10385">
            <v>0</v>
          </cell>
        </row>
        <row r="10386">
          <cell r="M10386">
            <v>0</v>
          </cell>
          <cell r="N10386">
            <v>0</v>
          </cell>
        </row>
        <row r="10387">
          <cell r="M10387">
            <v>0</v>
          </cell>
          <cell r="N10387">
            <v>0</v>
          </cell>
        </row>
        <row r="10388">
          <cell r="M10388">
            <v>0</v>
          </cell>
          <cell r="N10388">
            <v>0</v>
          </cell>
        </row>
        <row r="10389">
          <cell r="M10389" t="str">
            <v>530426</v>
          </cell>
          <cell r="N10389">
            <v>0.43281809999999998</v>
          </cell>
        </row>
        <row r="10390">
          <cell r="M10390">
            <v>0</v>
          </cell>
          <cell r="N10390">
            <v>0</v>
          </cell>
        </row>
        <row r="10391">
          <cell r="M10391">
            <v>0</v>
          </cell>
          <cell r="N10391">
            <v>0</v>
          </cell>
        </row>
        <row r="10392">
          <cell r="M10392">
            <v>0</v>
          </cell>
          <cell r="N10392">
            <v>0</v>
          </cell>
        </row>
        <row r="10393">
          <cell r="M10393">
            <v>0</v>
          </cell>
          <cell r="N10393">
            <v>0</v>
          </cell>
        </row>
        <row r="10394">
          <cell r="M10394">
            <v>0</v>
          </cell>
          <cell r="N10394">
            <v>0</v>
          </cell>
        </row>
        <row r="10395">
          <cell r="M10395">
            <v>0</v>
          </cell>
          <cell r="N10395">
            <v>0</v>
          </cell>
        </row>
        <row r="10396">
          <cell r="M10396">
            <v>0</v>
          </cell>
          <cell r="N10396">
            <v>0</v>
          </cell>
        </row>
        <row r="10397">
          <cell r="M10397" t="str">
            <v>531301</v>
          </cell>
          <cell r="N10397">
            <v>0.63647169999999997</v>
          </cell>
        </row>
        <row r="10398">
          <cell r="M10398" t="str">
            <v>531301</v>
          </cell>
          <cell r="N10398">
            <v>0.63647169999999997</v>
          </cell>
        </row>
        <row r="10399">
          <cell r="M10399" t="str">
            <v>531301</v>
          </cell>
          <cell r="N10399">
            <v>0.63647169999999997</v>
          </cell>
        </row>
        <row r="10400">
          <cell r="M10400">
            <v>0</v>
          </cell>
          <cell r="N10400">
            <v>0</v>
          </cell>
        </row>
        <row r="10401">
          <cell r="M10401" t="str">
            <v>531302</v>
          </cell>
          <cell r="N10401">
            <v>0.63647169999999997</v>
          </cell>
        </row>
        <row r="10402">
          <cell r="M10402">
            <v>0</v>
          </cell>
          <cell r="N10402">
            <v>0</v>
          </cell>
        </row>
        <row r="10403">
          <cell r="M10403">
            <v>0</v>
          </cell>
          <cell r="N10403">
            <v>0</v>
          </cell>
        </row>
        <row r="10404">
          <cell r="M10404">
            <v>0</v>
          </cell>
          <cell r="N10404">
            <v>0</v>
          </cell>
        </row>
        <row r="10405">
          <cell r="M10405">
            <v>0</v>
          </cell>
          <cell r="N10405">
            <v>0</v>
          </cell>
        </row>
        <row r="10406">
          <cell r="M10406">
            <v>0</v>
          </cell>
          <cell r="N10406">
            <v>0</v>
          </cell>
        </row>
        <row r="10407">
          <cell r="M10407" t="str">
            <v>531406</v>
          </cell>
          <cell r="N10407">
            <v>1</v>
          </cell>
        </row>
        <row r="10408">
          <cell r="M10408">
            <v>0</v>
          </cell>
          <cell r="N10408">
            <v>0</v>
          </cell>
        </row>
        <row r="10409">
          <cell r="M10409">
            <v>0</v>
          </cell>
          <cell r="N10409">
            <v>0</v>
          </cell>
        </row>
        <row r="10410">
          <cell r="M10410">
            <v>0</v>
          </cell>
          <cell r="N10410">
            <v>0</v>
          </cell>
        </row>
        <row r="10411">
          <cell r="M10411">
            <v>0</v>
          </cell>
          <cell r="N10411">
            <v>0</v>
          </cell>
        </row>
        <row r="10412">
          <cell r="M10412">
            <v>0</v>
          </cell>
          <cell r="N10412">
            <v>0</v>
          </cell>
        </row>
        <row r="10413">
          <cell r="M10413">
            <v>0</v>
          </cell>
          <cell r="N10413">
            <v>0</v>
          </cell>
        </row>
        <row r="10414">
          <cell r="M10414">
            <v>0</v>
          </cell>
          <cell r="N10414">
            <v>0</v>
          </cell>
        </row>
        <row r="10415">
          <cell r="M10415">
            <v>0</v>
          </cell>
          <cell r="N10415">
            <v>0</v>
          </cell>
        </row>
        <row r="10416">
          <cell r="M10416">
            <v>0</v>
          </cell>
          <cell r="N10416">
            <v>0</v>
          </cell>
        </row>
        <row r="10417">
          <cell r="M10417">
            <v>0</v>
          </cell>
          <cell r="N10417">
            <v>0</v>
          </cell>
        </row>
        <row r="10418">
          <cell r="M10418">
            <v>0</v>
          </cell>
          <cell r="N10418">
            <v>0</v>
          </cell>
        </row>
        <row r="10419">
          <cell r="M10419" t="str">
            <v>532201</v>
          </cell>
          <cell r="N10419">
            <v>0.63647169999999997</v>
          </cell>
        </row>
        <row r="10420">
          <cell r="M10420">
            <v>0</v>
          </cell>
          <cell r="N10420">
            <v>0</v>
          </cell>
        </row>
        <row r="10421">
          <cell r="M10421">
            <v>0</v>
          </cell>
          <cell r="N10421">
            <v>0</v>
          </cell>
        </row>
        <row r="10422">
          <cell r="M10422">
            <v>0</v>
          </cell>
          <cell r="N10422">
            <v>0</v>
          </cell>
        </row>
        <row r="10423">
          <cell r="M10423">
            <v>0</v>
          </cell>
          <cell r="N10423">
            <v>0</v>
          </cell>
        </row>
        <row r="10424">
          <cell r="M10424">
            <v>0</v>
          </cell>
          <cell r="N10424">
            <v>0</v>
          </cell>
        </row>
        <row r="10425">
          <cell r="M10425">
            <v>0</v>
          </cell>
          <cell r="N10425">
            <v>0</v>
          </cell>
        </row>
        <row r="10426">
          <cell r="M10426" t="str">
            <v>532301</v>
          </cell>
          <cell r="N10426">
            <v>0.63647169999999997</v>
          </cell>
        </row>
        <row r="10427">
          <cell r="M10427">
            <v>0</v>
          </cell>
          <cell r="N10427">
            <v>0</v>
          </cell>
        </row>
        <row r="10428">
          <cell r="M10428">
            <v>0</v>
          </cell>
          <cell r="N10428">
            <v>0</v>
          </cell>
        </row>
        <row r="10429">
          <cell r="M10429">
            <v>0</v>
          </cell>
          <cell r="N10429">
            <v>0</v>
          </cell>
        </row>
        <row r="10430">
          <cell r="M10430">
            <v>0</v>
          </cell>
          <cell r="N10430">
            <v>0</v>
          </cell>
        </row>
        <row r="10431">
          <cell r="M10431">
            <v>0</v>
          </cell>
          <cell r="N10431">
            <v>0</v>
          </cell>
        </row>
        <row r="10432">
          <cell r="M10432" t="str">
            <v>532401</v>
          </cell>
          <cell r="N10432">
            <v>0.63647169999999997</v>
          </cell>
        </row>
        <row r="10433">
          <cell r="M10433">
            <v>0</v>
          </cell>
          <cell r="N10433">
            <v>0</v>
          </cell>
        </row>
        <row r="10434">
          <cell r="M10434">
            <v>0</v>
          </cell>
          <cell r="N10434">
            <v>0</v>
          </cell>
        </row>
        <row r="10435">
          <cell r="M10435">
            <v>0</v>
          </cell>
          <cell r="N10435">
            <v>0</v>
          </cell>
        </row>
        <row r="10436">
          <cell r="M10436">
            <v>0</v>
          </cell>
          <cell r="N10436">
            <v>0</v>
          </cell>
        </row>
        <row r="10437">
          <cell r="M10437">
            <v>0</v>
          </cell>
          <cell r="N10437">
            <v>0</v>
          </cell>
        </row>
        <row r="10438">
          <cell r="M10438">
            <v>0</v>
          </cell>
          <cell r="N10438">
            <v>0</v>
          </cell>
        </row>
        <row r="10439">
          <cell r="M10439">
            <v>0</v>
          </cell>
          <cell r="N10439">
            <v>0</v>
          </cell>
        </row>
        <row r="10440">
          <cell r="M10440">
            <v>0</v>
          </cell>
          <cell r="N10440">
            <v>0</v>
          </cell>
        </row>
        <row r="10441">
          <cell r="M10441">
            <v>0</v>
          </cell>
          <cell r="N10441">
            <v>0</v>
          </cell>
        </row>
        <row r="10442">
          <cell r="M10442">
            <v>0</v>
          </cell>
          <cell r="N10442">
            <v>0</v>
          </cell>
        </row>
        <row r="10443">
          <cell r="M10443">
            <v>0</v>
          </cell>
          <cell r="N10443">
            <v>0</v>
          </cell>
        </row>
        <row r="10444">
          <cell r="M10444">
            <v>0</v>
          </cell>
          <cell r="N10444">
            <v>0</v>
          </cell>
        </row>
        <row r="10445">
          <cell r="M10445">
            <v>0</v>
          </cell>
          <cell r="N10445">
            <v>0</v>
          </cell>
        </row>
        <row r="10446">
          <cell r="M10446">
            <v>0</v>
          </cell>
          <cell r="N10446">
            <v>0</v>
          </cell>
        </row>
        <row r="10447">
          <cell r="M10447">
            <v>0</v>
          </cell>
          <cell r="N10447">
            <v>0</v>
          </cell>
        </row>
        <row r="10448">
          <cell r="M10448">
            <v>0</v>
          </cell>
          <cell r="N10448">
            <v>0</v>
          </cell>
        </row>
        <row r="10449">
          <cell r="M10449">
            <v>0</v>
          </cell>
          <cell r="N10449">
            <v>0</v>
          </cell>
        </row>
        <row r="10450">
          <cell r="M10450">
            <v>0</v>
          </cell>
          <cell r="N10450">
            <v>0</v>
          </cell>
        </row>
        <row r="10451">
          <cell r="M10451">
            <v>0</v>
          </cell>
          <cell r="N10451">
            <v>0</v>
          </cell>
        </row>
        <row r="10452">
          <cell r="M10452">
            <v>0</v>
          </cell>
          <cell r="N10452">
            <v>0</v>
          </cell>
        </row>
        <row r="10453">
          <cell r="M10453">
            <v>0</v>
          </cell>
          <cell r="N10453">
            <v>0</v>
          </cell>
        </row>
        <row r="10454">
          <cell r="M10454">
            <v>0</v>
          </cell>
          <cell r="N10454">
            <v>0</v>
          </cell>
        </row>
        <row r="10455">
          <cell r="M10455">
            <v>0</v>
          </cell>
          <cell r="N10455">
            <v>0</v>
          </cell>
        </row>
        <row r="10456">
          <cell r="M10456">
            <v>0</v>
          </cell>
          <cell r="N10456">
            <v>0</v>
          </cell>
        </row>
        <row r="10457">
          <cell r="M10457">
            <v>0</v>
          </cell>
          <cell r="N10457">
            <v>0</v>
          </cell>
        </row>
        <row r="10458">
          <cell r="M10458">
            <v>0</v>
          </cell>
          <cell r="N10458">
            <v>0</v>
          </cell>
        </row>
        <row r="10459">
          <cell r="M10459">
            <v>0</v>
          </cell>
          <cell r="N10459">
            <v>0</v>
          </cell>
        </row>
        <row r="10460">
          <cell r="M10460">
            <v>0</v>
          </cell>
          <cell r="N10460">
            <v>0</v>
          </cell>
        </row>
        <row r="10461">
          <cell r="M10461" t="str">
            <v>534401</v>
          </cell>
          <cell r="N10461">
            <v>0.51457799999999998</v>
          </cell>
        </row>
        <row r="10462">
          <cell r="M10462">
            <v>0</v>
          </cell>
          <cell r="N10462">
            <v>0</v>
          </cell>
        </row>
        <row r="10463">
          <cell r="M10463">
            <v>0</v>
          </cell>
          <cell r="N10463">
            <v>0</v>
          </cell>
        </row>
        <row r="10464">
          <cell r="M10464">
            <v>0</v>
          </cell>
          <cell r="N10464">
            <v>0</v>
          </cell>
        </row>
        <row r="10465">
          <cell r="M10465">
            <v>0</v>
          </cell>
          <cell r="N10465">
            <v>0</v>
          </cell>
        </row>
        <row r="10466">
          <cell r="M10466">
            <v>0</v>
          </cell>
          <cell r="N10466">
            <v>0</v>
          </cell>
        </row>
        <row r="10467">
          <cell r="M10467" t="str">
            <v>534501</v>
          </cell>
          <cell r="N10467">
            <v>0.51457799999999998</v>
          </cell>
        </row>
        <row r="10468">
          <cell r="M10468">
            <v>0</v>
          </cell>
          <cell r="N10468">
            <v>0</v>
          </cell>
        </row>
        <row r="10469">
          <cell r="M10469">
            <v>0</v>
          </cell>
          <cell r="N10469">
            <v>0</v>
          </cell>
        </row>
        <row r="10470">
          <cell r="M10470">
            <v>0</v>
          </cell>
          <cell r="N10470">
            <v>0</v>
          </cell>
        </row>
        <row r="10471">
          <cell r="M10471">
            <v>0</v>
          </cell>
          <cell r="N10471">
            <v>0</v>
          </cell>
        </row>
        <row r="10472">
          <cell r="M10472">
            <v>0</v>
          </cell>
          <cell r="N10472">
            <v>0</v>
          </cell>
        </row>
        <row r="10473">
          <cell r="M10473">
            <v>0</v>
          </cell>
          <cell r="N10473">
            <v>0</v>
          </cell>
        </row>
        <row r="10474">
          <cell r="M10474">
            <v>0</v>
          </cell>
          <cell r="N10474">
            <v>0</v>
          </cell>
        </row>
        <row r="10475">
          <cell r="M10475" t="str">
            <v>534601</v>
          </cell>
          <cell r="N10475">
            <v>0.51457799999999998</v>
          </cell>
        </row>
        <row r="10476">
          <cell r="M10476">
            <v>0</v>
          </cell>
          <cell r="N10476">
            <v>0</v>
          </cell>
        </row>
        <row r="10477">
          <cell r="M10477">
            <v>0</v>
          </cell>
          <cell r="N10477">
            <v>0</v>
          </cell>
        </row>
        <row r="10478">
          <cell r="M10478">
            <v>0</v>
          </cell>
          <cell r="N10478">
            <v>0</v>
          </cell>
        </row>
        <row r="10479">
          <cell r="M10479">
            <v>0</v>
          </cell>
          <cell r="N10479">
            <v>0</v>
          </cell>
        </row>
        <row r="10480">
          <cell r="M10480">
            <v>0</v>
          </cell>
          <cell r="N10480">
            <v>0</v>
          </cell>
        </row>
        <row r="10481">
          <cell r="M10481" t="str">
            <v>534602</v>
          </cell>
          <cell r="N10481">
            <v>0.51457799999999998</v>
          </cell>
        </row>
        <row r="10482">
          <cell r="M10482" t="str">
            <v>534602</v>
          </cell>
          <cell r="N10482">
            <v>0.51457799999999998</v>
          </cell>
        </row>
        <row r="10483">
          <cell r="M10483" t="str">
            <v>534602</v>
          </cell>
          <cell r="N10483">
            <v>0.51457799999999998</v>
          </cell>
        </row>
        <row r="10484">
          <cell r="M10484">
            <v>0</v>
          </cell>
          <cell r="N10484">
            <v>0</v>
          </cell>
        </row>
        <row r="10485">
          <cell r="M10485">
            <v>0</v>
          </cell>
          <cell r="N10485">
            <v>0</v>
          </cell>
        </row>
        <row r="10486">
          <cell r="M10486" t="str">
            <v>534701</v>
          </cell>
          <cell r="N10486">
            <v>0.51457799999999998</v>
          </cell>
        </row>
        <row r="10487">
          <cell r="M10487">
            <v>0</v>
          </cell>
          <cell r="N10487">
            <v>0</v>
          </cell>
        </row>
        <row r="10488">
          <cell r="M10488">
            <v>0</v>
          </cell>
          <cell r="N10488">
            <v>0</v>
          </cell>
        </row>
        <row r="10489">
          <cell r="M10489">
            <v>0</v>
          </cell>
          <cell r="N10489">
            <v>0</v>
          </cell>
        </row>
        <row r="10490">
          <cell r="M10490">
            <v>0</v>
          </cell>
          <cell r="N10490">
            <v>0</v>
          </cell>
        </row>
        <row r="10491">
          <cell r="M10491">
            <v>0</v>
          </cell>
          <cell r="N10491">
            <v>0</v>
          </cell>
        </row>
        <row r="10492">
          <cell r="M10492">
            <v>0</v>
          </cell>
          <cell r="N10492">
            <v>0</v>
          </cell>
        </row>
        <row r="10493">
          <cell r="M10493" t="str">
            <v>534801</v>
          </cell>
          <cell r="N10493">
            <v>0.51457799999999998</v>
          </cell>
        </row>
        <row r="10494">
          <cell r="M10494">
            <v>0</v>
          </cell>
          <cell r="N10494">
            <v>0</v>
          </cell>
        </row>
        <row r="10495">
          <cell r="M10495">
            <v>0</v>
          </cell>
          <cell r="N10495">
            <v>0</v>
          </cell>
        </row>
        <row r="10496">
          <cell r="M10496">
            <v>0</v>
          </cell>
          <cell r="N10496">
            <v>0</v>
          </cell>
        </row>
        <row r="10497">
          <cell r="M10497">
            <v>0</v>
          </cell>
          <cell r="N10497">
            <v>0</v>
          </cell>
        </row>
        <row r="10498">
          <cell r="M10498">
            <v>0</v>
          </cell>
          <cell r="N10498">
            <v>0</v>
          </cell>
        </row>
        <row r="10499">
          <cell r="M10499" t="str">
            <v>535318</v>
          </cell>
          <cell r="N10499">
            <v>0.5</v>
          </cell>
        </row>
        <row r="10500">
          <cell r="M10500">
            <v>0</v>
          </cell>
          <cell r="N10500">
            <v>0</v>
          </cell>
        </row>
        <row r="10501">
          <cell r="M10501">
            <v>0</v>
          </cell>
          <cell r="N10501">
            <v>0</v>
          </cell>
        </row>
        <row r="10502">
          <cell r="M10502">
            <v>0</v>
          </cell>
          <cell r="N10502">
            <v>0</v>
          </cell>
        </row>
        <row r="10503">
          <cell r="M10503" t="str">
            <v>535601</v>
          </cell>
          <cell r="N10503">
            <v>0.1948242</v>
          </cell>
        </row>
        <row r="10504">
          <cell r="M10504">
            <v>0</v>
          </cell>
          <cell r="N10504">
            <v>0</v>
          </cell>
        </row>
        <row r="10505">
          <cell r="M10505">
            <v>0</v>
          </cell>
          <cell r="N10505">
            <v>0</v>
          </cell>
        </row>
        <row r="10506">
          <cell r="M10506">
            <v>0</v>
          </cell>
          <cell r="N10506">
            <v>0</v>
          </cell>
        </row>
        <row r="10507">
          <cell r="M10507" t="str">
            <v>535726</v>
          </cell>
          <cell r="N10507">
            <v>0.4</v>
          </cell>
        </row>
        <row r="10508">
          <cell r="M10508">
            <v>0</v>
          </cell>
          <cell r="N10508">
            <v>0</v>
          </cell>
        </row>
        <row r="10509">
          <cell r="M10509">
            <v>0</v>
          </cell>
          <cell r="N10509">
            <v>0</v>
          </cell>
        </row>
        <row r="10510">
          <cell r="M10510">
            <v>0</v>
          </cell>
          <cell r="N10510">
            <v>0</v>
          </cell>
        </row>
        <row r="10511">
          <cell r="M10511">
            <v>0</v>
          </cell>
          <cell r="N10511">
            <v>0</v>
          </cell>
        </row>
        <row r="10512">
          <cell r="M10512">
            <v>0</v>
          </cell>
          <cell r="N10512">
            <v>0</v>
          </cell>
        </row>
        <row r="10513">
          <cell r="M10513" t="str">
            <v>535826</v>
          </cell>
          <cell r="N10513">
            <v>0.4</v>
          </cell>
        </row>
        <row r="10514">
          <cell r="M10514">
            <v>0</v>
          </cell>
          <cell r="N10514">
            <v>0</v>
          </cell>
        </row>
        <row r="10515">
          <cell r="M10515">
            <v>0</v>
          </cell>
          <cell r="N10515">
            <v>0</v>
          </cell>
        </row>
        <row r="10516">
          <cell r="M10516">
            <v>0</v>
          </cell>
          <cell r="N10516">
            <v>0</v>
          </cell>
        </row>
        <row r="10517">
          <cell r="M10517">
            <v>0</v>
          </cell>
          <cell r="N10517">
            <v>0</v>
          </cell>
        </row>
        <row r="10518">
          <cell r="M10518">
            <v>0</v>
          </cell>
          <cell r="N10518">
            <v>0</v>
          </cell>
        </row>
        <row r="10519">
          <cell r="M10519" t="str">
            <v>535926</v>
          </cell>
          <cell r="N10519">
            <v>0.4</v>
          </cell>
        </row>
        <row r="10520">
          <cell r="M10520">
            <v>0</v>
          </cell>
          <cell r="N10520">
            <v>0</v>
          </cell>
        </row>
        <row r="10521">
          <cell r="M10521">
            <v>0</v>
          </cell>
          <cell r="N10521">
            <v>0</v>
          </cell>
        </row>
        <row r="10522">
          <cell r="M10522">
            <v>0</v>
          </cell>
          <cell r="N10522">
            <v>0</v>
          </cell>
        </row>
        <row r="10523">
          <cell r="M10523">
            <v>0</v>
          </cell>
          <cell r="N10523">
            <v>0</v>
          </cell>
        </row>
        <row r="10524">
          <cell r="M10524">
            <v>0</v>
          </cell>
          <cell r="N10524">
            <v>0</v>
          </cell>
        </row>
        <row r="10525">
          <cell r="M10525">
            <v>0</v>
          </cell>
          <cell r="N10525">
            <v>0</v>
          </cell>
        </row>
        <row r="10526">
          <cell r="M10526" t="str">
            <v>536803</v>
          </cell>
          <cell r="N10526">
            <v>1</v>
          </cell>
        </row>
        <row r="10527">
          <cell r="M10527">
            <v>0</v>
          </cell>
          <cell r="N10527">
            <v>0</v>
          </cell>
        </row>
        <row r="10528">
          <cell r="M10528">
            <v>0</v>
          </cell>
          <cell r="N10528">
            <v>0</v>
          </cell>
        </row>
        <row r="10529">
          <cell r="M10529">
            <v>0</v>
          </cell>
          <cell r="N10529">
            <v>0</v>
          </cell>
        </row>
        <row r="10530">
          <cell r="M10530" t="str">
            <v>536856</v>
          </cell>
          <cell r="N10530">
            <v>1</v>
          </cell>
        </row>
        <row r="10531">
          <cell r="M10531">
            <v>0</v>
          </cell>
          <cell r="N10531">
            <v>0</v>
          </cell>
        </row>
        <row r="10532">
          <cell r="M10532">
            <v>0</v>
          </cell>
          <cell r="N10532">
            <v>0</v>
          </cell>
        </row>
        <row r="10533">
          <cell r="M10533">
            <v>0</v>
          </cell>
          <cell r="N10533">
            <v>0</v>
          </cell>
        </row>
        <row r="10534">
          <cell r="M10534">
            <v>0</v>
          </cell>
          <cell r="N10534">
            <v>0</v>
          </cell>
        </row>
        <row r="10535">
          <cell r="M10535">
            <v>0</v>
          </cell>
          <cell r="N10535">
            <v>0</v>
          </cell>
        </row>
        <row r="10536">
          <cell r="M10536" t="str">
            <v>536903</v>
          </cell>
          <cell r="N10536">
            <v>1</v>
          </cell>
        </row>
        <row r="10537">
          <cell r="M10537">
            <v>0</v>
          </cell>
          <cell r="N10537">
            <v>0</v>
          </cell>
        </row>
        <row r="10538">
          <cell r="M10538">
            <v>0</v>
          </cell>
          <cell r="N10538">
            <v>0</v>
          </cell>
        </row>
        <row r="10539">
          <cell r="M10539" t="str">
            <v>536956</v>
          </cell>
          <cell r="N10539">
            <v>1</v>
          </cell>
        </row>
        <row r="10540">
          <cell r="M10540" t="str">
            <v>536956</v>
          </cell>
          <cell r="N10540">
            <v>1</v>
          </cell>
        </row>
        <row r="10541">
          <cell r="M10541">
            <v>0</v>
          </cell>
          <cell r="N10541">
            <v>0</v>
          </cell>
        </row>
        <row r="10542">
          <cell r="M10542">
            <v>0</v>
          </cell>
          <cell r="N10542">
            <v>0</v>
          </cell>
        </row>
        <row r="10543">
          <cell r="M10543">
            <v>0</v>
          </cell>
          <cell r="N10543">
            <v>0</v>
          </cell>
        </row>
        <row r="10544">
          <cell r="M10544" t="str">
            <v>537606</v>
          </cell>
          <cell r="N10544">
            <v>0.77965359999999995</v>
          </cell>
        </row>
        <row r="10545">
          <cell r="M10545">
            <v>0</v>
          </cell>
          <cell r="N10545">
            <v>0</v>
          </cell>
        </row>
        <row r="10546">
          <cell r="M10546">
            <v>0</v>
          </cell>
          <cell r="N10546">
            <v>0</v>
          </cell>
        </row>
        <row r="10547">
          <cell r="M10547">
            <v>0</v>
          </cell>
          <cell r="N10547">
            <v>0</v>
          </cell>
        </row>
        <row r="10548">
          <cell r="M10548">
            <v>0</v>
          </cell>
          <cell r="N10548">
            <v>0</v>
          </cell>
        </row>
        <row r="10549">
          <cell r="M10549">
            <v>0</v>
          </cell>
          <cell r="N10549">
            <v>0</v>
          </cell>
        </row>
        <row r="10550">
          <cell r="M10550">
            <v>0</v>
          </cell>
          <cell r="N10550">
            <v>0</v>
          </cell>
        </row>
        <row r="10551">
          <cell r="M10551" t="str">
            <v>537706</v>
          </cell>
          <cell r="N10551">
            <v>0.77965359999999995</v>
          </cell>
        </row>
        <row r="10552">
          <cell r="M10552">
            <v>0</v>
          </cell>
          <cell r="N10552">
            <v>0</v>
          </cell>
        </row>
        <row r="10553">
          <cell r="M10553">
            <v>0</v>
          </cell>
          <cell r="N10553">
            <v>0</v>
          </cell>
        </row>
        <row r="10554">
          <cell r="M10554">
            <v>0</v>
          </cell>
          <cell r="N10554">
            <v>0</v>
          </cell>
        </row>
        <row r="10555">
          <cell r="M10555">
            <v>0</v>
          </cell>
          <cell r="N10555">
            <v>0</v>
          </cell>
        </row>
        <row r="10556">
          <cell r="M10556">
            <v>0</v>
          </cell>
          <cell r="N10556">
            <v>0</v>
          </cell>
        </row>
        <row r="10557">
          <cell r="M10557" t="str">
            <v>537806</v>
          </cell>
          <cell r="N10557">
            <v>1</v>
          </cell>
        </row>
        <row r="10558">
          <cell r="M10558">
            <v>0</v>
          </cell>
          <cell r="N10558">
            <v>0</v>
          </cell>
        </row>
        <row r="10559">
          <cell r="M10559">
            <v>0</v>
          </cell>
          <cell r="N10559">
            <v>0</v>
          </cell>
        </row>
        <row r="10560">
          <cell r="M10560">
            <v>0</v>
          </cell>
          <cell r="N10560">
            <v>0</v>
          </cell>
        </row>
        <row r="10561">
          <cell r="M10561" t="str">
            <v>537906</v>
          </cell>
          <cell r="N10561">
            <v>1</v>
          </cell>
        </row>
        <row r="10562">
          <cell r="M10562">
            <v>0</v>
          </cell>
          <cell r="N10562">
            <v>0</v>
          </cell>
        </row>
        <row r="10563">
          <cell r="M10563">
            <v>0</v>
          </cell>
          <cell r="N10563">
            <v>0</v>
          </cell>
        </row>
        <row r="10564">
          <cell r="M10564" t="str">
            <v>538001</v>
          </cell>
          <cell r="N10564">
            <v>7.1996999999999998E-3</v>
          </cell>
        </row>
        <row r="10565">
          <cell r="M10565">
            <v>0</v>
          </cell>
          <cell r="N10565">
            <v>0</v>
          </cell>
        </row>
        <row r="10566">
          <cell r="M10566">
            <v>0</v>
          </cell>
          <cell r="N10566">
            <v>0</v>
          </cell>
        </row>
        <row r="10567">
          <cell r="M10567" t="str">
            <v>539003</v>
          </cell>
          <cell r="N10567">
            <v>0.46120990000000001</v>
          </cell>
        </row>
        <row r="10568">
          <cell r="M10568" t="str">
            <v>539003</v>
          </cell>
          <cell r="N10568">
            <v>0.46120990000000001</v>
          </cell>
        </row>
        <row r="10569">
          <cell r="M10569" t="str">
            <v>539003</v>
          </cell>
          <cell r="N10569">
            <v>0.46120990000000001</v>
          </cell>
        </row>
        <row r="10570">
          <cell r="M10570">
            <v>0</v>
          </cell>
          <cell r="N10570">
            <v>0</v>
          </cell>
        </row>
        <row r="10571">
          <cell r="M10571">
            <v>0</v>
          </cell>
          <cell r="N10571">
            <v>0</v>
          </cell>
        </row>
        <row r="10572">
          <cell r="M10572">
            <v>0</v>
          </cell>
          <cell r="N10572">
            <v>0</v>
          </cell>
        </row>
        <row r="10573">
          <cell r="M10573">
            <v>0</v>
          </cell>
          <cell r="N10573">
            <v>0</v>
          </cell>
        </row>
        <row r="10574">
          <cell r="M10574" t="str">
            <v>539403</v>
          </cell>
          <cell r="N10574">
            <v>0.16664999999999999</v>
          </cell>
        </row>
        <row r="10575">
          <cell r="M10575">
            <v>0</v>
          </cell>
          <cell r="N10575">
            <v>0</v>
          </cell>
        </row>
        <row r="10576">
          <cell r="M10576">
            <v>0</v>
          </cell>
          <cell r="N10576">
            <v>0</v>
          </cell>
        </row>
        <row r="10577">
          <cell r="M10577">
            <v>0</v>
          </cell>
          <cell r="N10577">
            <v>0</v>
          </cell>
        </row>
        <row r="10578">
          <cell r="M10578">
            <v>0</v>
          </cell>
          <cell r="N10578">
            <v>0</v>
          </cell>
        </row>
        <row r="10579">
          <cell r="M10579">
            <v>0</v>
          </cell>
          <cell r="N10579">
            <v>0</v>
          </cell>
        </row>
        <row r="10580">
          <cell r="M10580" t="str">
            <v>539626</v>
          </cell>
          <cell r="N10580">
            <v>0.46798640000000002</v>
          </cell>
        </row>
        <row r="10581">
          <cell r="M10581">
            <v>0</v>
          </cell>
          <cell r="N10581">
            <v>0</v>
          </cell>
        </row>
        <row r="10582">
          <cell r="M10582">
            <v>0</v>
          </cell>
          <cell r="N10582">
            <v>0</v>
          </cell>
        </row>
        <row r="10583">
          <cell r="M10583">
            <v>0</v>
          </cell>
          <cell r="N10583">
            <v>0</v>
          </cell>
        </row>
        <row r="10584">
          <cell r="M10584">
            <v>0</v>
          </cell>
          <cell r="N10584">
            <v>0</v>
          </cell>
        </row>
        <row r="10585">
          <cell r="M10585">
            <v>0</v>
          </cell>
          <cell r="N10585">
            <v>0</v>
          </cell>
        </row>
        <row r="10586">
          <cell r="M10586">
            <v>0</v>
          </cell>
          <cell r="N10586">
            <v>0</v>
          </cell>
        </row>
        <row r="10587">
          <cell r="M10587">
            <v>0</v>
          </cell>
          <cell r="N10587">
            <v>0</v>
          </cell>
        </row>
        <row r="10588">
          <cell r="M10588">
            <v>0</v>
          </cell>
          <cell r="N10588">
            <v>0</v>
          </cell>
        </row>
        <row r="10589">
          <cell r="M10589">
            <v>0</v>
          </cell>
          <cell r="N10589">
            <v>0</v>
          </cell>
        </row>
        <row r="10590">
          <cell r="M10590">
            <v>0</v>
          </cell>
          <cell r="N10590">
            <v>0</v>
          </cell>
        </row>
        <row r="10591">
          <cell r="M10591">
            <v>0</v>
          </cell>
          <cell r="N10591">
            <v>0</v>
          </cell>
        </row>
        <row r="10592">
          <cell r="M10592" t="str">
            <v>539726</v>
          </cell>
          <cell r="N10592">
            <v>0.46037660000000002</v>
          </cell>
        </row>
        <row r="10593">
          <cell r="M10593">
            <v>0</v>
          </cell>
          <cell r="N10593">
            <v>0</v>
          </cell>
        </row>
        <row r="10594">
          <cell r="M10594">
            <v>0</v>
          </cell>
          <cell r="N10594">
            <v>0</v>
          </cell>
        </row>
        <row r="10595">
          <cell r="M10595">
            <v>0</v>
          </cell>
          <cell r="N10595">
            <v>0</v>
          </cell>
        </row>
        <row r="10596">
          <cell r="M10596">
            <v>0</v>
          </cell>
          <cell r="N10596">
            <v>0</v>
          </cell>
        </row>
        <row r="10597">
          <cell r="M10597">
            <v>0</v>
          </cell>
          <cell r="N10597">
            <v>0</v>
          </cell>
        </row>
        <row r="10598">
          <cell r="M10598">
            <v>0</v>
          </cell>
          <cell r="N10598">
            <v>0</v>
          </cell>
        </row>
        <row r="10599">
          <cell r="M10599">
            <v>0</v>
          </cell>
          <cell r="N10599">
            <v>0</v>
          </cell>
        </row>
        <row r="10600">
          <cell r="M10600">
            <v>0</v>
          </cell>
          <cell r="N10600">
            <v>0</v>
          </cell>
        </row>
        <row r="10601">
          <cell r="M10601">
            <v>0</v>
          </cell>
          <cell r="N10601">
            <v>0</v>
          </cell>
        </row>
        <row r="10602">
          <cell r="M10602">
            <v>0</v>
          </cell>
          <cell r="N10602">
            <v>0</v>
          </cell>
        </row>
        <row r="10603">
          <cell r="M10603" t="str">
            <v>539826</v>
          </cell>
          <cell r="N10603">
            <v>0.47799920000000001</v>
          </cell>
        </row>
        <row r="10604">
          <cell r="M10604">
            <v>0</v>
          </cell>
          <cell r="N10604">
            <v>0</v>
          </cell>
        </row>
        <row r="10605">
          <cell r="M10605">
            <v>0</v>
          </cell>
          <cell r="N10605">
            <v>0</v>
          </cell>
        </row>
        <row r="10606">
          <cell r="M10606">
            <v>0</v>
          </cell>
          <cell r="N10606">
            <v>0</v>
          </cell>
        </row>
        <row r="10607">
          <cell r="M10607">
            <v>0</v>
          </cell>
          <cell r="N10607">
            <v>0</v>
          </cell>
        </row>
        <row r="10608">
          <cell r="M10608">
            <v>0</v>
          </cell>
          <cell r="N10608">
            <v>0</v>
          </cell>
        </row>
        <row r="10609">
          <cell r="M10609">
            <v>0</v>
          </cell>
          <cell r="N10609">
            <v>0</v>
          </cell>
        </row>
        <row r="10610">
          <cell r="M10610">
            <v>0</v>
          </cell>
          <cell r="N10610">
            <v>0</v>
          </cell>
        </row>
        <row r="10611">
          <cell r="M10611">
            <v>0</v>
          </cell>
          <cell r="N10611">
            <v>0</v>
          </cell>
        </row>
        <row r="10612">
          <cell r="M10612">
            <v>0</v>
          </cell>
          <cell r="N10612">
            <v>0</v>
          </cell>
        </row>
        <row r="10613">
          <cell r="M10613">
            <v>0</v>
          </cell>
          <cell r="N10613">
            <v>0</v>
          </cell>
        </row>
        <row r="10614">
          <cell r="M10614" t="str">
            <v>539926</v>
          </cell>
          <cell r="N10614">
            <v>0.47731630000000003</v>
          </cell>
        </row>
        <row r="10615">
          <cell r="M10615">
            <v>0</v>
          </cell>
          <cell r="N10615">
            <v>0</v>
          </cell>
        </row>
        <row r="10616">
          <cell r="M10616">
            <v>0</v>
          </cell>
          <cell r="N10616">
            <v>0</v>
          </cell>
        </row>
        <row r="10617">
          <cell r="M10617">
            <v>0</v>
          </cell>
          <cell r="N10617">
            <v>0</v>
          </cell>
        </row>
        <row r="10618">
          <cell r="M10618">
            <v>0</v>
          </cell>
          <cell r="N10618">
            <v>0</v>
          </cell>
        </row>
        <row r="10619">
          <cell r="M10619">
            <v>0</v>
          </cell>
          <cell r="N10619">
            <v>0</v>
          </cell>
        </row>
        <row r="10620">
          <cell r="M10620">
            <v>0</v>
          </cell>
          <cell r="N10620">
            <v>0</v>
          </cell>
        </row>
        <row r="10621">
          <cell r="M10621">
            <v>0</v>
          </cell>
          <cell r="N10621">
            <v>0</v>
          </cell>
        </row>
        <row r="10622">
          <cell r="M10622">
            <v>0</v>
          </cell>
          <cell r="N10622">
            <v>0</v>
          </cell>
        </row>
        <row r="10623">
          <cell r="M10623">
            <v>0</v>
          </cell>
          <cell r="N10623">
            <v>0</v>
          </cell>
        </row>
        <row r="10624">
          <cell r="M10624">
            <v>0</v>
          </cell>
          <cell r="N10624">
            <v>0</v>
          </cell>
        </row>
        <row r="10625">
          <cell r="M10625">
            <v>0</v>
          </cell>
          <cell r="N10625">
            <v>0</v>
          </cell>
        </row>
        <row r="10626">
          <cell r="M10626">
            <v>0</v>
          </cell>
          <cell r="N10626">
            <v>0</v>
          </cell>
        </row>
        <row r="10627">
          <cell r="M10627">
            <v>0</v>
          </cell>
          <cell r="N10627">
            <v>0</v>
          </cell>
        </row>
        <row r="10628">
          <cell r="M10628" t="str">
            <v>540126</v>
          </cell>
          <cell r="N10628">
            <v>0.46169549999999998</v>
          </cell>
        </row>
        <row r="10629">
          <cell r="M10629">
            <v>0</v>
          </cell>
          <cell r="N10629">
            <v>0</v>
          </cell>
        </row>
        <row r="10630">
          <cell r="M10630">
            <v>0</v>
          </cell>
          <cell r="N10630">
            <v>0</v>
          </cell>
        </row>
        <row r="10631">
          <cell r="M10631">
            <v>0</v>
          </cell>
          <cell r="N10631">
            <v>0</v>
          </cell>
        </row>
        <row r="10632">
          <cell r="M10632">
            <v>0</v>
          </cell>
          <cell r="N10632">
            <v>0</v>
          </cell>
        </row>
        <row r="10633">
          <cell r="M10633">
            <v>0</v>
          </cell>
          <cell r="N10633">
            <v>0</v>
          </cell>
        </row>
        <row r="10634">
          <cell r="M10634">
            <v>0</v>
          </cell>
          <cell r="N10634">
            <v>0</v>
          </cell>
        </row>
        <row r="10635">
          <cell r="M10635">
            <v>0</v>
          </cell>
          <cell r="N10635">
            <v>0</v>
          </cell>
        </row>
        <row r="10636">
          <cell r="M10636">
            <v>0</v>
          </cell>
          <cell r="N10636">
            <v>0</v>
          </cell>
        </row>
        <row r="10637">
          <cell r="M10637">
            <v>0</v>
          </cell>
          <cell r="N10637">
            <v>0</v>
          </cell>
        </row>
        <row r="10638">
          <cell r="M10638">
            <v>0</v>
          </cell>
          <cell r="N10638">
            <v>0</v>
          </cell>
        </row>
        <row r="10639">
          <cell r="M10639">
            <v>0</v>
          </cell>
          <cell r="N10639">
            <v>0</v>
          </cell>
        </row>
        <row r="10640">
          <cell r="M10640">
            <v>0</v>
          </cell>
          <cell r="N10640">
            <v>0</v>
          </cell>
        </row>
        <row r="10641">
          <cell r="M10641">
            <v>0</v>
          </cell>
          <cell r="N10641">
            <v>0</v>
          </cell>
        </row>
        <row r="10642">
          <cell r="M10642" t="str">
            <v>540326</v>
          </cell>
          <cell r="N10642">
            <v>0.46099459999999998</v>
          </cell>
        </row>
        <row r="10643">
          <cell r="M10643">
            <v>0</v>
          </cell>
          <cell r="N10643">
            <v>0</v>
          </cell>
        </row>
        <row r="10644">
          <cell r="M10644">
            <v>0</v>
          </cell>
          <cell r="N10644">
            <v>0</v>
          </cell>
        </row>
        <row r="10645">
          <cell r="M10645">
            <v>0</v>
          </cell>
          <cell r="N10645">
            <v>0</v>
          </cell>
        </row>
        <row r="10646">
          <cell r="M10646">
            <v>0</v>
          </cell>
          <cell r="N10646">
            <v>0</v>
          </cell>
        </row>
        <row r="10647">
          <cell r="M10647">
            <v>0</v>
          </cell>
          <cell r="N10647">
            <v>0</v>
          </cell>
        </row>
        <row r="10648">
          <cell r="M10648">
            <v>0</v>
          </cell>
          <cell r="N10648">
            <v>0</v>
          </cell>
        </row>
        <row r="10649">
          <cell r="M10649">
            <v>0</v>
          </cell>
          <cell r="N10649">
            <v>0</v>
          </cell>
        </row>
        <row r="10650">
          <cell r="M10650" t="str">
            <v>540401</v>
          </cell>
          <cell r="N10650">
            <v>0.51457799999999998</v>
          </cell>
        </row>
        <row r="10651">
          <cell r="M10651" t="str">
            <v>540401</v>
          </cell>
          <cell r="N10651">
            <v>0.51457799999999998</v>
          </cell>
        </row>
        <row r="10652">
          <cell r="M10652" t="str">
            <v>540401</v>
          </cell>
          <cell r="N10652">
            <v>0.51457799999999998</v>
          </cell>
        </row>
        <row r="10653">
          <cell r="M10653">
            <v>0</v>
          </cell>
          <cell r="N10653">
            <v>0</v>
          </cell>
        </row>
        <row r="10654">
          <cell r="M10654" t="str">
            <v>540402</v>
          </cell>
          <cell r="N10654">
            <v>0.51457799999999998</v>
          </cell>
        </row>
        <row r="10655">
          <cell r="M10655">
            <v>0</v>
          </cell>
          <cell r="N10655">
            <v>0</v>
          </cell>
        </row>
        <row r="10656">
          <cell r="M10656">
            <v>0</v>
          </cell>
          <cell r="N10656">
            <v>0</v>
          </cell>
        </row>
        <row r="10657">
          <cell r="M10657">
            <v>0</v>
          </cell>
          <cell r="N10657">
            <v>0</v>
          </cell>
        </row>
        <row r="10658">
          <cell r="M10658">
            <v>0</v>
          </cell>
          <cell r="N10658">
            <v>0</v>
          </cell>
        </row>
        <row r="10659">
          <cell r="M10659">
            <v>0</v>
          </cell>
          <cell r="N10659">
            <v>0</v>
          </cell>
        </row>
        <row r="10660">
          <cell r="M10660" t="str">
            <v>540501</v>
          </cell>
          <cell r="N10660">
            <v>0.51457799999999998</v>
          </cell>
        </row>
        <row r="10661">
          <cell r="M10661" t="str">
            <v>540501</v>
          </cell>
          <cell r="N10661">
            <v>0.51457799999999998</v>
          </cell>
        </row>
        <row r="10662">
          <cell r="M10662" t="str">
            <v>540501</v>
          </cell>
          <cell r="N10662">
            <v>0.51457799999999998</v>
          </cell>
        </row>
        <row r="10663">
          <cell r="M10663">
            <v>0</v>
          </cell>
          <cell r="N10663">
            <v>0</v>
          </cell>
        </row>
        <row r="10664">
          <cell r="M10664" t="str">
            <v>540502</v>
          </cell>
          <cell r="N10664">
            <v>0.51457799999999998</v>
          </cell>
        </row>
        <row r="10665">
          <cell r="M10665">
            <v>0</v>
          </cell>
          <cell r="N10665">
            <v>0</v>
          </cell>
        </row>
        <row r="10666">
          <cell r="M10666">
            <v>0</v>
          </cell>
          <cell r="N10666">
            <v>0</v>
          </cell>
        </row>
        <row r="10667">
          <cell r="M10667">
            <v>0</v>
          </cell>
          <cell r="N10667">
            <v>0</v>
          </cell>
        </row>
        <row r="10668">
          <cell r="M10668">
            <v>0</v>
          </cell>
          <cell r="N10668">
            <v>0</v>
          </cell>
        </row>
        <row r="10669">
          <cell r="M10669" t="str">
            <v>540601</v>
          </cell>
          <cell r="N10669">
            <v>0.51457799999999998</v>
          </cell>
        </row>
        <row r="10670">
          <cell r="M10670" t="str">
            <v>540601</v>
          </cell>
          <cell r="N10670">
            <v>0.51457799999999998</v>
          </cell>
        </row>
        <row r="10671">
          <cell r="M10671" t="str">
            <v>540601</v>
          </cell>
          <cell r="N10671">
            <v>0.51457799999999998</v>
          </cell>
        </row>
        <row r="10672">
          <cell r="M10672">
            <v>0</v>
          </cell>
          <cell r="N10672">
            <v>0</v>
          </cell>
        </row>
        <row r="10673">
          <cell r="M10673" t="str">
            <v>540602</v>
          </cell>
          <cell r="N10673">
            <v>0.51457799999999998</v>
          </cell>
        </row>
        <row r="10674">
          <cell r="M10674">
            <v>0</v>
          </cell>
          <cell r="N10674">
            <v>0</v>
          </cell>
        </row>
        <row r="10675">
          <cell r="M10675">
            <v>0</v>
          </cell>
          <cell r="N10675">
            <v>0</v>
          </cell>
        </row>
        <row r="10676">
          <cell r="M10676">
            <v>0</v>
          </cell>
          <cell r="N10676">
            <v>0</v>
          </cell>
        </row>
        <row r="10677">
          <cell r="M10677">
            <v>0</v>
          </cell>
          <cell r="N10677">
            <v>0</v>
          </cell>
        </row>
        <row r="10678">
          <cell r="M10678">
            <v>0</v>
          </cell>
          <cell r="N10678">
            <v>0</v>
          </cell>
        </row>
        <row r="10679">
          <cell r="M10679" t="str">
            <v>540701</v>
          </cell>
          <cell r="N10679">
            <v>1</v>
          </cell>
        </row>
        <row r="10680">
          <cell r="M10680" t="str">
            <v>540701</v>
          </cell>
          <cell r="N10680">
            <v>1</v>
          </cell>
        </row>
        <row r="10681">
          <cell r="M10681" t="str">
            <v>540701</v>
          </cell>
          <cell r="N10681">
            <v>1</v>
          </cell>
        </row>
        <row r="10682">
          <cell r="M10682">
            <v>0</v>
          </cell>
          <cell r="N10682">
            <v>0</v>
          </cell>
        </row>
        <row r="10683">
          <cell r="M10683" t="str">
            <v>540702</v>
          </cell>
          <cell r="N10683">
            <v>1</v>
          </cell>
        </row>
        <row r="10684">
          <cell r="M10684">
            <v>0</v>
          </cell>
          <cell r="N10684">
            <v>0</v>
          </cell>
        </row>
        <row r="10685">
          <cell r="M10685">
            <v>0</v>
          </cell>
          <cell r="N10685">
            <v>0</v>
          </cell>
        </row>
        <row r="10686">
          <cell r="M10686">
            <v>0</v>
          </cell>
          <cell r="N10686">
            <v>0</v>
          </cell>
        </row>
        <row r="10687">
          <cell r="M10687">
            <v>0</v>
          </cell>
          <cell r="N10687">
            <v>0</v>
          </cell>
        </row>
        <row r="10688">
          <cell r="M10688">
            <v>0</v>
          </cell>
          <cell r="N10688">
            <v>0</v>
          </cell>
        </row>
        <row r="10689">
          <cell r="M10689">
            <v>0</v>
          </cell>
          <cell r="N10689">
            <v>0</v>
          </cell>
        </row>
        <row r="10690">
          <cell r="M10690" t="str">
            <v>540801</v>
          </cell>
          <cell r="N10690">
            <v>1</v>
          </cell>
        </row>
        <row r="10691">
          <cell r="M10691" t="str">
            <v>540801</v>
          </cell>
          <cell r="N10691">
            <v>1</v>
          </cell>
        </row>
        <row r="10692">
          <cell r="M10692" t="str">
            <v>540801</v>
          </cell>
          <cell r="N10692">
            <v>1</v>
          </cell>
        </row>
        <row r="10693">
          <cell r="M10693">
            <v>0</v>
          </cell>
          <cell r="N10693">
            <v>0</v>
          </cell>
        </row>
        <row r="10694">
          <cell r="M10694" t="str">
            <v>540802</v>
          </cell>
          <cell r="N10694">
            <v>1</v>
          </cell>
        </row>
        <row r="10695">
          <cell r="M10695">
            <v>0</v>
          </cell>
          <cell r="N10695">
            <v>0</v>
          </cell>
        </row>
        <row r="10696">
          <cell r="M10696">
            <v>0</v>
          </cell>
          <cell r="N10696">
            <v>0</v>
          </cell>
        </row>
        <row r="10697">
          <cell r="M10697">
            <v>0</v>
          </cell>
          <cell r="N10697">
            <v>0</v>
          </cell>
        </row>
        <row r="10698">
          <cell r="M10698">
            <v>0</v>
          </cell>
          <cell r="N10698">
            <v>0</v>
          </cell>
        </row>
        <row r="10699">
          <cell r="M10699">
            <v>0</v>
          </cell>
          <cell r="N10699">
            <v>0</v>
          </cell>
        </row>
        <row r="10700">
          <cell r="M10700">
            <v>0</v>
          </cell>
          <cell r="N10700">
            <v>0</v>
          </cell>
        </row>
        <row r="10701">
          <cell r="M10701" t="str">
            <v>541001</v>
          </cell>
          <cell r="N10701">
            <v>0.51457799999999998</v>
          </cell>
        </row>
        <row r="10702">
          <cell r="M10702" t="str">
            <v>541001</v>
          </cell>
          <cell r="N10702">
            <v>0.51457799999999998</v>
          </cell>
        </row>
        <row r="10703">
          <cell r="M10703" t="str">
            <v>541001</v>
          </cell>
          <cell r="N10703">
            <v>0.51457799999999998</v>
          </cell>
        </row>
        <row r="10704">
          <cell r="M10704">
            <v>0</v>
          </cell>
          <cell r="N10704">
            <v>0</v>
          </cell>
        </row>
        <row r="10705">
          <cell r="M10705" t="str">
            <v>541002</v>
          </cell>
          <cell r="N10705">
            <v>0.51457799999999998</v>
          </cell>
        </row>
        <row r="10706">
          <cell r="M10706">
            <v>0</v>
          </cell>
          <cell r="N10706">
            <v>0</v>
          </cell>
        </row>
        <row r="10707">
          <cell r="M10707">
            <v>0</v>
          </cell>
          <cell r="N10707">
            <v>0</v>
          </cell>
        </row>
        <row r="10708">
          <cell r="M10708">
            <v>0</v>
          </cell>
          <cell r="N10708">
            <v>0</v>
          </cell>
        </row>
        <row r="10709">
          <cell r="M10709">
            <v>0</v>
          </cell>
          <cell r="N10709">
            <v>0</v>
          </cell>
        </row>
        <row r="10710">
          <cell r="M10710">
            <v>0</v>
          </cell>
          <cell r="N10710">
            <v>0</v>
          </cell>
        </row>
        <row r="10711">
          <cell r="M10711">
            <v>0</v>
          </cell>
          <cell r="N10711">
            <v>0</v>
          </cell>
        </row>
        <row r="10712">
          <cell r="M10712" t="str">
            <v>541101</v>
          </cell>
          <cell r="N10712">
            <v>0.51457799999999998</v>
          </cell>
        </row>
        <row r="10713">
          <cell r="M10713" t="str">
            <v>541101</v>
          </cell>
          <cell r="N10713">
            <v>0.51457799999999998</v>
          </cell>
        </row>
        <row r="10714">
          <cell r="M10714">
            <v>0</v>
          </cell>
          <cell r="N10714">
            <v>0</v>
          </cell>
        </row>
        <row r="10715">
          <cell r="M10715">
            <v>0</v>
          </cell>
          <cell r="N10715">
            <v>0</v>
          </cell>
        </row>
        <row r="10716">
          <cell r="M10716">
            <v>0</v>
          </cell>
          <cell r="N10716">
            <v>0</v>
          </cell>
        </row>
        <row r="10717">
          <cell r="M10717">
            <v>0</v>
          </cell>
          <cell r="N10717">
            <v>0</v>
          </cell>
        </row>
        <row r="10718">
          <cell r="M10718">
            <v>0</v>
          </cell>
          <cell r="N10718">
            <v>0</v>
          </cell>
        </row>
        <row r="10719">
          <cell r="M10719">
            <v>0</v>
          </cell>
          <cell r="N10719">
            <v>0</v>
          </cell>
        </row>
        <row r="10720">
          <cell r="M10720">
            <v>0</v>
          </cell>
          <cell r="N10720">
            <v>0</v>
          </cell>
        </row>
        <row r="10721">
          <cell r="M10721" t="str">
            <v>541306</v>
          </cell>
          <cell r="N10721">
            <v>0.77965359999999995</v>
          </cell>
        </row>
        <row r="10722">
          <cell r="M10722">
            <v>0</v>
          </cell>
          <cell r="N10722">
            <v>0</v>
          </cell>
        </row>
        <row r="10723">
          <cell r="M10723">
            <v>0</v>
          </cell>
          <cell r="N10723">
            <v>0</v>
          </cell>
        </row>
        <row r="10724">
          <cell r="M10724">
            <v>0</v>
          </cell>
          <cell r="N10724">
            <v>0</v>
          </cell>
        </row>
        <row r="10725">
          <cell r="M10725">
            <v>0</v>
          </cell>
          <cell r="N10725">
            <v>0</v>
          </cell>
        </row>
        <row r="10726">
          <cell r="M10726">
            <v>0</v>
          </cell>
          <cell r="N10726">
            <v>0</v>
          </cell>
        </row>
        <row r="10727">
          <cell r="M10727" t="str">
            <v>541406</v>
          </cell>
          <cell r="N10727">
            <v>1</v>
          </cell>
        </row>
        <row r="10728">
          <cell r="M10728">
            <v>0</v>
          </cell>
          <cell r="N10728">
            <v>0</v>
          </cell>
        </row>
        <row r="10729">
          <cell r="M10729">
            <v>0</v>
          </cell>
          <cell r="N10729">
            <v>0</v>
          </cell>
        </row>
        <row r="10730">
          <cell r="M10730">
            <v>0</v>
          </cell>
          <cell r="N10730">
            <v>0</v>
          </cell>
        </row>
        <row r="10731">
          <cell r="M10731">
            <v>0</v>
          </cell>
          <cell r="N10731">
            <v>0</v>
          </cell>
        </row>
        <row r="10732">
          <cell r="M10732" t="str">
            <v>541506</v>
          </cell>
          <cell r="N10732">
            <v>1</v>
          </cell>
        </row>
        <row r="10733">
          <cell r="M10733">
            <v>0</v>
          </cell>
          <cell r="N10733">
            <v>0</v>
          </cell>
        </row>
        <row r="10734">
          <cell r="M10734">
            <v>0</v>
          </cell>
          <cell r="N10734">
            <v>0</v>
          </cell>
        </row>
        <row r="10735">
          <cell r="M10735">
            <v>0</v>
          </cell>
          <cell r="N10735">
            <v>0</v>
          </cell>
        </row>
        <row r="10736">
          <cell r="M10736">
            <v>0</v>
          </cell>
          <cell r="N10736">
            <v>0</v>
          </cell>
        </row>
        <row r="10737">
          <cell r="M10737">
            <v>0</v>
          </cell>
          <cell r="N10737">
            <v>0</v>
          </cell>
        </row>
        <row r="10738">
          <cell r="M10738" t="str">
            <v>541606</v>
          </cell>
          <cell r="N10738">
            <v>1</v>
          </cell>
        </row>
        <row r="10739">
          <cell r="M10739">
            <v>0</v>
          </cell>
          <cell r="N10739">
            <v>0</v>
          </cell>
        </row>
        <row r="10740">
          <cell r="M10740">
            <v>0</v>
          </cell>
          <cell r="N10740">
            <v>0</v>
          </cell>
        </row>
        <row r="10741">
          <cell r="M10741">
            <v>0</v>
          </cell>
          <cell r="N10741">
            <v>0</v>
          </cell>
        </row>
        <row r="10742">
          <cell r="M10742">
            <v>0</v>
          </cell>
          <cell r="N10742">
            <v>0</v>
          </cell>
        </row>
        <row r="10743">
          <cell r="M10743">
            <v>0</v>
          </cell>
          <cell r="N10743">
            <v>0</v>
          </cell>
        </row>
        <row r="10744">
          <cell r="M10744" t="str">
            <v>541706</v>
          </cell>
          <cell r="N10744">
            <v>1</v>
          </cell>
        </row>
        <row r="10745">
          <cell r="M10745">
            <v>0</v>
          </cell>
          <cell r="N10745">
            <v>0</v>
          </cell>
        </row>
        <row r="10746">
          <cell r="M10746">
            <v>0</v>
          </cell>
          <cell r="N10746">
            <v>0</v>
          </cell>
        </row>
        <row r="10747">
          <cell r="M10747">
            <v>0</v>
          </cell>
          <cell r="N10747">
            <v>0</v>
          </cell>
        </row>
        <row r="10748">
          <cell r="M10748">
            <v>0</v>
          </cell>
          <cell r="N10748">
            <v>0</v>
          </cell>
        </row>
        <row r="10749">
          <cell r="M10749">
            <v>0</v>
          </cell>
          <cell r="N10749">
            <v>0</v>
          </cell>
        </row>
        <row r="10750">
          <cell r="M10750">
            <v>0</v>
          </cell>
          <cell r="N10750">
            <v>0</v>
          </cell>
        </row>
        <row r="10751">
          <cell r="M10751">
            <v>0</v>
          </cell>
          <cell r="N10751">
            <v>0</v>
          </cell>
        </row>
        <row r="10752">
          <cell r="M10752">
            <v>0</v>
          </cell>
          <cell r="N10752">
            <v>0</v>
          </cell>
        </row>
        <row r="10753">
          <cell r="M10753">
            <v>0</v>
          </cell>
          <cell r="N10753">
            <v>0</v>
          </cell>
        </row>
        <row r="10754">
          <cell r="M10754">
            <v>0</v>
          </cell>
          <cell r="N10754">
            <v>0</v>
          </cell>
        </row>
        <row r="10755">
          <cell r="M10755">
            <v>0</v>
          </cell>
          <cell r="N10755">
            <v>0</v>
          </cell>
        </row>
        <row r="10756">
          <cell r="M10756">
            <v>0</v>
          </cell>
          <cell r="N10756">
            <v>0</v>
          </cell>
        </row>
        <row r="10757">
          <cell r="M10757">
            <v>0</v>
          </cell>
          <cell r="N10757">
            <v>0</v>
          </cell>
        </row>
        <row r="10758">
          <cell r="M10758">
            <v>0</v>
          </cell>
          <cell r="N10758">
            <v>0</v>
          </cell>
        </row>
        <row r="10759">
          <cell r="M10759">
            <v>0</v>
          </cell>
          <cell r="N10759">
            <v>0</v>
          </cell>
        </row>
        <row r="10760">
          <cell r="M10760">
            <v>0</v>
          </cell>
          <cell r="N10760">
            <v>0</v>
          </cell>
        </row>
        <row r="10761">
          <cell r="M10761">
            <v>0</v>
          </cell>
          <cell r="N10761">
            <v>0</v>
          </cell>
        </row>
        <row r="10762">
          <cell r="M10762">
            <v>0</v>
          </cell>
          <cell r="N10762">
            <v>0</v>
          </cell>
        </row>
        <row r="10763">
          <cell r="M10763">
            <v>0</v>
          </cell>
          <cell r="N10763">
            <v>0</v>
          </cell>
        </row>
        <row r="10764">
          <cell r="M10764">
            <v>0</v>
          </cell>
          <cell r="N10764">
            <v>0</v>
          </cell>
        </row>
        <row r="10765">
          <cell r="M10765">
            <v>0</v>
          </cell>
          <cell r="N10765">
            <v>0</v>
          </cell>
        </row>
        <row r="10766">
          <cell r="M10766">
            <v>0</v>
          </cell>
          <cell r="N10766">
            <v>0</v>
          </cell>
        </row>
        <row r="10767">
          <cell r="M10767">
            <v>0</v>
          </cell>
          <cell r="N10767">
            <v>0</v>
          </cell>
        </row>
        <row r="10768">
          <cell r="M10768">
            <v>0</v>
          </cell>
          <cell r="N10768">
            <v>0</v>
          </cell>
        </row>
        <row r="10769">
          <cell r="M10769">
            <v>0</v>
          </cell>
          <cell r="N10769">
            <v>0</v>
          </cell>
        </row>
        <row r="10770">
          <cell r="M10770">
            <v>0</v>
          </cell>
          <cell r="N10770">
            <v>0</v>
          </cell>
        </row>
        <row r="10771">
          <cell r="M10771">
            <v>0</v>
          </cell>
          <cell r="N10771">
            <v>0</v>
          </cell>
        </row>
        <row r="10772">
          <cell r="M10772">
            <v>0</v>
          </cell>
          <cell r="N10772">
            <v>0</v>
          </cell>
        </row>
        <row r="10773">
          <cell r="M10773">
            <v>0</v>
          </cell>
          <cell r="N10773">
            <v>0</v>
          </cell>
        </row>
        <row r="10774">
          <cell r="M10774">
            <v>0</v>
          </cell>
          <cell r="N10774">
            <v>0</v>
          </cell>
        </row>
        <row r="10775">
          <cell r="M10775">
            <v>0</v>
          </cell>
          <cell r="N10775">
            <v>0</v>
          </cell>
        </row>
        <row r="10776">
          <cell r="M10776" t="str">
            <v>543306</v>
          </cell>
          <cell r="N10776">
            <v>1</v>
          </cell>
        </row>
        <row r="10777">
          <cell r="M10777" t="str">
            <v>543306</v>
          </cell>
          <cell r="N10777">
            <v>1</v>
          </cell>
        </row>
        <row r="10778">
          <cell r="M10778" t="str">
            <v>543306</v>
          </cell>
          <cell r="N10778">
            <v>1</v>
          </cell>
        </row>
        <row r="10779">
          <cell r="M10779">
            <v>0</v>
          </cell>
          <cell r="N10779">
            <v>0</v>
          </cell>
        </row>
        <row r="10780">
          <cell r="M10780">
            <v>0</v>
          </cell>
          <cell r="N10780">
            <v>0</v>
          </cell>
        </row>
        <row r="10781">
          <cell r="M10781">
            <v>0</v>
          </cell>
          <cell r="N10781">
            <v>0</v>
          </cell>
        </row>
        <row r="10782">
          <cell r="M10782">
            <v>0</v>
          </cell>
          <cell r="N10782">
            <v>0</v>
          </cell>
        </row>
        <row r="10783">
          <cell r="M10783">
            <v>0</v>
          </cell>
          <cell r="N10783">
            <v>0</v>
          </cell>
        </row>
        <row r="10784">
          <cell r="M10784">
            <v>0</v>
          </cell>
          <cell r="N10784">
            <v>0</v>
          </cell>
        </row>
        <row r="10785">
          <cell r="M10785">
            <v>0</v>
          </cell>
          <cell r="N10785">
            <v>0</v>
          </cell>
        </row>
        <row r="10786">
          <cell r="M10786">
            <v>0</v>
          </cell>
          <cell r="N10786">
            <v>0</v>
          </cell>
        </row>
        <row r="10787">
          <cell r="M10787">
            <v>0</v>
          </cell>
          <cell r="N10787">
            <v>0</v>
          </cell>
        </row>
        <row r="10788">
          <cell r="M10788">
            <v>0</v>
          </cell>
          <cell r="N10788">
            <v>0</v>
          </cell>
        </row>
        <row r="10789">
          <cell r="M10789">
            <v>0</v>
          </cell>
          <cell r="N10789">
            <v>0</v>
          </cell>
        </row>
        <row r="10790">
          <cell r="M10790">
            <v>0</v>
          </cell>
          <cell r="N10790">
            <v>0</v>
          </cell>
        </row>
        <row r="10791">
          <cell r="M10791">
            <v>0</v>
          </cell>
          <cell r="N10791">
            <v>0</v>
          </cell>
        </row>
        <row r="10792">
          <cell r="M10792">
            <v>0</v>
          </cell>
          <cell r="N10792">
            <v>0</v>
          </cell>
        </row>
        <row r="10793">
          <cell r="M10793">
            <v>0</v>
          </cell>
          <cell r="N10793">
            <v>0</v>
          </cell>
        </row>
        <row r="10794">
          <cell r="M10794">
            <v>0</v>
          </cell>
          <cell r="N10794">
            <v>0</v>
          </cell>
        </row>
        <row r="10795">
          <cell r="M10795">
            <v>0</v>
          </cell>
          <cell r="N10795">
            <v>0</v>
          </cell>
        </row>
        <row r="10796">
          <cell r="M10796">
            <v>0</v>
          </cell>
          <cell r="N10796">
            <v>0</v>
          </cell>
        </row>
        <row r="10797">
          <cell r="M10797">
            <v>0</v>
          </cell>
          <cell r="N10797">
            <v>0</v>
          </cell>
        </row>
        <row r="10798">
          <cell r="M10798">
            <v>0</v>
          </cell>
          <cell r="N10798">
            <v>0</v>
          </cell>
        </row>
        <row r="10799">
          <cell r="M10799">
            <v>0</v>
          </cell>
          <cell r="N10799">
            <v>0</v>
          </cell>
        </row>
        <row r="10800">
          <cell r="M10800" t="str">
            <v>544003</v>
          </cell>
          <cell r="N10800">
            <v>1</v>
          </cell>
        </row>
        <row r="10801">
          <cell r="M10801">
            <v>0</v>
          </cell>
          <cell r="N10801">
            <v>0</v>
          </cell>
        </row>
        <row r="10802">
          <cell r="M10802">
            <v>0</v>
          </cell>
          <cell r="N10802">
            <v>0</v>
          </cell>
        </row>
        <row r="10803">
          <cell r="M10803">
            <v>0</v>
          </cell>
          <cell r="N10803">
            <v>0</v>
          </cell>
        </row>
        <row r="10804">
          <cell r="M10804">
            <v>0</v>
          </cell>
          <cell r="N10804">
            <v>0</v>
          </cell>
        </row>
        <row r="10805">
          <cell r="M10805">
            <v>0</v>
          </cell>
          <cell r="N10805">
            <v>0</v>
          </cell>
        </row>
        <row r="10806">
          <cell r="M10806" t="str">
            <v>544056</v>
          </cell>
          <cell r="N10806">
            <v>1</v>
          </cell>
        </row>
        <row r="10807">
          <cell r="M10807">
            <v>0</v>
          </cell>
          <cell r="N10807">
            <v>0</v>
          </cell>
        </row>
        <row r="10808">
          <cell r="M10808">
            <v>0</v>
          </cell>
          <cell r="N10808">
            <v>0</v>
          </cell>
        </row>
        <row r="10809">
          <cell r="M10809" t="str">
            <v>544103</v>
          </cell>
          <cell r="N10809">
            <v>1</v>
          </cell>
        </row>
        <row r="10810">
          <cell r="M10810" t="str">
            <v>544103</v>
          </cell>
          <cell r="N10810">
            <v>1</v>
          </cell>
        </row>
        <row r="10811">
          <cell r="M10811">
            <v>0</v>
          </cell>
          <cell r="N10811">
            <v>0</v>
          </cell>
        </row>
        <row r="10812">
          <cell r="M10812" t="str">
            <v>544156</v>
          </cell>
          <cell r="N10812">
            <v>1</v>
          </cell>
        </row>
        <row r="10813">
          <cell r="M10813">
            <v>0</v>
          </cell>
          <cell r="N10813">
            <v>0</v>
          </cell>
        </row>
        <row r="10814">
          <cell r="M10814">
            <v>0</v>
          </cell>
          <cell r="N10814">
            <v>0</v>
          </cell>
        </row>
        <row r="10815">
          <cell r="M10815">
            <v>0</v>
          </cell>
          <cell r="N10815">
            <v>0</v>
          </cell>
        </row>
        <row r="10816">
          <cell r="M10816" t="str">
            <v>544203</v>
          </cell>
          <cell r="N10816">
            <v>1</v>
          </cell>
        </row>
        <row r="10817">
          <cell r="M10817">
            <v>0</v>
          </cell>
          <cell r="N10817">
            <v>0</v>
          </cell>
        </row>
        <row r="10818">
          <cell r="M10818">
            <v>0</v>
          </cell>
          <cell r="N10818">
            <v>0</v>
          </cell>
        </row>
        <row r="10819">
          <cell r="M10819">
            <v>0</v>
          </cell>
          <cell r="N10819">
            <v>0</v>
          </cell>
        </row>
        <row r="10820">
          <cell r="M10820">
            <v>0</v>
          </cell>
          <cell r="N10820">
            <v>0</v>
          </cell>
        </row>
        <row r="10821">
          <cell r="M10821" t="str">
            <v>544256</v>
          </cell>
          <cell r="N10821">
            <v>1</v>
          </cell>
        </row>
        <row r="10822">
          <cell r="M10822">
            <v>0</v>
          </cell>
          <cell r="N10822">
            <v>0</v>
          </cell>
        </row>
        <row r="10823">
          <cell r="M10823">
            <v>0</v>
          </cell>
          <cell r="N10823">
            <v>0</v>
          </cell>
        </row>
        <row r="10824">
          <cell r="M10824">
            <v>0</v>
          </cell>
          <cell r="N10824">
            <v>0</v>
          </cell>
        </row>
        <row r="10825">
          <cell r="M10825">
            <v>0</v>
          </cell>
          <cell r="N10825">
            <v>0</v>
          </cell>
        </row>
        <row r="10826">
          <cell r="M10826">
            <v>0</v>
          </cell>
          <cell r="N10826">
            <v>0</v>
          </cell>
        </row>
        <row r="10827">
          <cell r="M10827" t="str">
            <v>544401</v>
          </cell>
          <cell r="N10827">
            <v>0.51457799999999998</v>
          </cell>
        </row>
        <row r="10828">
          <cell r="M10828" t="str">
            <v>544401</v>
          </cell>
          <cell r="N10828">
            <v>0.51457799999999998</v>
          </cell>
        </row>
        <row r="10829">
          <cell r="M10829" t="str">
            <v>544401</v>
          </cell>
          <cell r="N10829">
            <v>0.51457799999999998</v>
          </cell>
        </row>
        <row r="10830">
          <cell r="M10830" t="str">
            <v>544401</v>
          </cell>
          <cell r="N10830">
            <v>0.51457799999999998</v>
          </cell>
        </row>
        <row r="10831">
          <cell r="M10831" t="str">
            <v>544401</v>
          </cell>
          <cell r="N10831">
            <v>0.51457799999999998</v>
          </cell>
        </row>
        <row r="10832">
          <cell r="M10832" t="str">
            <v>544401</v>
          </cell>
          <cell r="N10832">
            <v>0.51457799999999998</v>
          </cell>
        </row>
        <row r="10833">
          <cell r="M10833" t="str">
            <v>544402</v>
          </cell>
          <cell r="N10833">
            <v>0.51457799999999998</v>
          </cell>
        </row>
        <row r="10834">
          <cell r="M10834">
            <v>0</v>
          </cell>
          <cell r="N10834">
            <v>0</v>
          </cell>
        </row>
        <row r="10835">
          <cell r="M10835">
            <v>0</v>
          </cell>
          <cell r="N10835">
            <v>0</v>
          </cell>
        </row>
        <row r="10836">
          <cell r="M10836">
            <v>0</v>
          </cell>
          <cell r="N10836">
            <v>0</v>
          </cell>
        </row>
        <row r="10837">
          <cell r="M10837">
            <v>0</v>
          </cell>
          <cell r="N10837">
            <v>0</v>
          </cell>
        </row>
        <row r="10838">
          <cell r="M10838">
            <v>0</v>
          </cell>
          <cell r="N10838">
            <v>0</v>
          </cell>
        </row>
        <row r="10839">
          <cell r="M10839">
            <v>0</v>
          </cell>
          <cell r="N10839">
            <v>0</v>
          </cell>
        </row>
        <row r="10840">
          <cell r="M10840">
            <v>0</v>
          </cell>
          <cell r="N10840">
            <v>0</v>
          </cell>
        </row>
        <row r="10841">
          <cell r="M10841">
            <v>0</v>
          </cell>
          <cell r="N10841">
            <v>0</v>
          </cell>
        </row>
        <row r="10842">
          <cell r="M10842">
            <v>0</v>
          </cell>
          <cell r="N10842">
            <v>0</v>
          </cell>
        </row>
        <row r="10843">
          <cell r="M10843">
            <v>0</v>
          </cell>
          <cell r="N10843">
            <v>0</v>
          </cell>
        </row>
        <row r="10844">
          <cell r="M10844">
            <v>0</v>
          </cell>
          <cell r="N10844">
            <v>0</v>
          </cell>
        </row>
        <row r="10845">
          <cell r="M10845">
            <v>0</v>
          </cell>
          <cell r="N10845">
            <v>0</v>
          </cell>
        </row>
        <row r="10846">
          <cell r="M10846">
            <v>0</v>
          </cell>
          <cell r="N10846">
            <v>0</v>
          </cell>
        </row>
        <row r="10847">
          <cell r="M10847" t="str">
            <v>544802</v>
          </cell>
          <cell r="N10847">
            <v>0.51457799999999998</v>
          </cell>
        </row>
        <row r="10848">
          <cell r="M10848">
            <v>0</v>
          </cell>
          <cell r="N10848">
            <v>0</v>
          </cell>
        </row>
        <row r="10849">
          <cell r="M10849">
            <v>0</v>
          </cell>
          <cell r="N10849">
            <v>0</v>
          </cell>
        </row>
        <row r="10850">
          <cell r="M10850">
            <v>0</v>
          </cell>
          <cell r="N10850">
            <v>0</v>
          </cell>
        </row>
        <row r="10851">
          <cell r="M10851">
            <v>0</v>
          </cell>
          <cell r="N10851">
            <v>0</v>
          </cell>
        </row>
        <row r="10852">
          <cell r="M10852">
            <v>0</v>
          </cell>
          <cell r="N10852">
            <v>0</v>
          </cell>
        </row>
        <row r="10853">
          <cell r="M10853">
            <v>0</v>
          </cell>
          <cell r="N10853">
            <v>0</v>
          </cell>
        </row>
        <row r="10854">
          <cell r="M10854">
            <v>0</v>
          </cell>
          <cell r="N10854">
            <v>0</v>
          </cell>
        </row>
        <row r="10855">
          <cell r="M10855">
            <v>0</v>
          </cell>
          <cell r="N10855">
            <v>0</v>
          </cell>
        </row>
        <row r="10856">
          <cell r="M10856">
            <v>0</v>
          </cell>
          <cell r="N10856">
            <v>0</v>
          </cell>
        </row>
        <row r="10857">
          <cell r="M10857">
            <v>0</v>
          </cell>
          <cell r="N10857">
            <v>0</v>
          </cell>
        </row>
        <row r="10858">
          <cell r="M10858">
            <v>0</v>
          </cell>
          <cell r="N10858">
            <v>0</v>
          </cell>
        </row>
        <row r="10859">
          <cell r="M10859">
            <v>0</v>
          </cell>
          <cell r="N10859">
            <v>0</v>
          </cell>
        </row>
        <row r="10860">
          <cell r="M10860">
            <v>0</v>
          </cell>
          <cell r="N10860">
            <v>0</v>
          </cell>
        </row>
        <row r="10861">
          <cell r="M10861">
            <v>0</v>
          </cell>
          <cell r="N10861">
            <v>0</v>
          </cell>
        </row>
        <row r="10862">
          <cell r="M10862">
            <v>0</v>
          </cell>
          <cell r="N10862">
            <v>0</v>
          </cell>
        </row>
        <row r="10863">
          <cell r="M10863">
            <v>0</v>
          </cell>
          <cell r="N10863">
            <v>0</v>
          </cell>
        </row>
        <row r="10864">
          <cell r="M10864">
            <v>0</v>
          </cell>
          <cell r="N10864">
            <v>0</v>
          </cell>
        </row>
        <row r="10865">
          <cell r="M10865">
            <v>0</v>
          </cell>
          <cell r="N10865">
            <v>0</v>
          </cell>
        </row>
        <row r="10866">
          <cell r="M10866">
            <v>0</v>
          </cell>
          <cell r="N10866">
            <v>0</v>
          </cell>
        </row>
        <row r="10867">
          <cell r="M10867">
            <v>0</v>
          </cell>
          <cell r="N10867">
            <v>0</v>
          </cell>
        </row>
        <row r="10868">
          <cell r="M10868">
            <v>0</v>
          </cell>
          <cell r="N10868">
            <v>0</v>
          </cell>
        </row>
        <row r="10869">
          <cell r="M10869">
            <v>0</v>
          </cell>
          <cell r="N10869">
            <v>0</v>
          </cell>
        </row>
        <row r="10870">
          <cell r="M10870">
            <v>0</v>
          </cell>
          <cell r="N10870">
            <v>0</v>
          </cell>
        </row>
        <row r="10871">
          <cell r="M10871">
            <v>0</v>
          </cell>
          <cell r="N10871">
            <v>0</v>
          </cell>
        </row>
        <row r="10872">
          <cell r="M10872">
            <v>0</v>
          </cell>
          <cell r="N10872">
            <v>0</v>
          </cell>
        </row>
        <row r="10873">
          <cell r="M10873" t="str">
            <v>545803</v>
          </cell>
          <cell r="N10873">
            <v>4.1640000000000003E-2</v>
          </cell>
        </row>
        <row r="10874">
          <cell r="M10874">
            <v>0</v>
          </cell>
          <cell r="N10874">
            <v>0</v>
          </cell>
        </row>
        <row r="10875">
          <cell r="M10875">
            <v>0</v>
          </cell>
          <cell r="N10875">
            <v>0</v>
          </cell>
        </row>
        <row r="10876">
          <cell r="M10876">
            <v>0</v>
          </cell>
          <cell r="N10876">
            <v>0</v>
          </cell>
        </row>
        <row r="10877">
          <cell r="M10877">
            <v>0</v>
          </cell>
          <cell r="N10877">
            <v>0</v>
          </cell>
        </row>
        <row r="10878">
          <cell r="M10878" t="str">
            <v>545903</v>
          </cell>
          <cell r="N10878">
            <v>4.1640000000000003E-2</v>
          </cell>
        </row>
        <row r="10879">
          <cell r="M10879">
            <v>0</v>
          </cell>
          <cell r="N10879">
            <v>0</v>
          </cell>
        </row>
        <row r="10880">
          <cell r="M10880">
            <v>0</v>
          </cell>
          <cell r="N10880">
            <v>0</v>
          </cell>
        </row>
        <row r="10881">
          <cell r="M10881">
            <v>0</v>
          </cell>
          <cell r="N10881">
            <v>0</v>
          </cell>
        </row>
        <row r="10882">
          <cell r="M10882" t="str">
            <v>546701</v>
          </cell>
          <cell r="N10882">
            <v>0.49419999999999997</v>
          </cell>
        </row>
        <row r="10883">
          <cell r="M10883" t="str">
            <v>546701</v>
          </cell>
          <cell r="N10883">
            <v>0.49419999999999997</v>
          </cell>
        </row>
        <row r="10884">
          <cell r="M10884" t="str">
            <v>546707</v>
          </cell>
          <cell r="N10884">
            <v>0.49419999999999997</v>
          </cell>
        </row>
        <row r="10885">
          <cell r="M10885" t="str">
            <v>546707</v>
          </cell>
          <cell r="N10885">
            <v>0.49419999999999997</v>
          </cell>
        </row>
        <row r="10886">
          <cell r="M10886">
            <v>0</v>
          </cell>
          <cell r="N10886">
            <v>0</v>
          </cell>
        </row>
        <row r="10887">
          <cell r="M10887">
            <v>0</v>
          </cell>
          <cell r="N10887">
            <v>0</v>
          </cell>
        </row>
        <row r="10888">
          <cell r="M10888">
            <v>0</v>
          </cell>
          <cell r="N10888">
            <v>0</v>
          </cell>
        </row>
        <row r="10889">
          <cell r="M10889" t="str">
            <v>546801</v>
          </cell>
          <cell r="N10889">
            <v>0.49419999999999997</v>
          </cell>
        </row>
        <row r="10890">
          <cell r="M10890" t="str">
            <v>546801</v>
          </cell>
          <cell r="N10890">
            <v>0.49419999999999997</v>
          </cell>
        </row>
        <row r="10891">
          <cell r="M10891" t="str">
            <v>546807</v>
          </cell>
          <cell r="N10891">
            <v>0.49419999999999997</v>
          </cell>
        </row>
        <row r="10892">
          <cell r="M10892" t="str">
            <v>546807</v>
          </cell>
          <cell r="N10892">
            <v>0.49419999999999997</v>
          </cell>
        </row>
        <row r="10893">
          <cell r="M10893">
            <v>0</v>
          </cell>
          <cell r="N10893">
            <v>0</v>
          </cell>
        </row>
        <row r="10894">
          <cell r="M10894">
            <v>0</v>
          </cell>
          <cell r="N10894">
            <v>0</v>
          </cell>
        </row>
        <row r="10895">
          <cell r="M10895">
            <v>0</v>
          </cell>
          <cell r="N10895">
            <v>0</v>
          </cell>
        </row>
        <row r="10896">
          <cell r="M10896" t="str">
            <v>546901</v>
          </cell>
          <cell r="N10896">
            <v>0.49419999999999997</v>
          </cell>
        </row>
        <row r="10897">
          <cell r="M10897" t="str">
            <v>546901</v>
          </cell>
          <cell r="N10897">
            <v>0.49419999999999997</v>
          </cell>
        </row>
        <row r="10898">
          <cell r="M10898" t="str">
            <v>546907</v>
          </cell>
          <cell r="N10898">
            <v>0.49419999999999997</v>
          </cell>
        </row>
        <row r="10899">
          <cell r="M10899" t="str">
            <v>546907</v>
          </cell>
          <cell r="N10899">
            <v>0.49419999999999997</v>
          </cell>
        </row>
        <row r="10900">
          <cell r="M10900">
            <v>0</v>
          </cell>
          <cell r="N10900">
            <v>0</v>
          </cell>
        </row>
        <row r="10901">
          <cell r="M10901">
            <v>0</v>
          </cell>
          <cell r="N10901">
            <v>0</v>
          </cell>
        </row>
        <row r="10902">
          <cell r="M10902">
            <v>0</v>
          </cell>
          <cell r="N10902">
            <v>0</v>
          </cell>
        </row>
        <row r="10903">
          <cell r="M10903">
            <v>0</v>
          </cell>
          <cell r="N10903">
            <v>0</v>
          </cell>
        </row>
        <row r="10904">
          <cell r="M10904">
            <v>0</v>
          </cell>
          <cell r="N10904">
            <v>0</v>
          </cell>
        </row>
        <row r="10905">
          <cell r="M10905">
            <v>0</v>
          </cell>
          <cell r="N10905">
            <v>0</v>
          </cell>
        </row>
        <row r="10906">
          <cell r="M10906">
            <v>0</v>
          </cell>
          <cell r="N10906">
            <v>0</v>
          </cell>
        </row>
        <row r="10907">
          <cell r="M10907">
            <v>0</v>
          </cell>
          <cell r="N10907">
            <v>0</v>
          </cell>
        </row>
        <row r="10908">
          <cell r="M10908">
            <v>0</v>
          </cell>
          <cell r="N10908">
            <v>0</v>
          </cell>
        </row>
        <row r="10909">
          <cell r="M10909">
            <v>0</v>
          </cell>
          <cell r="N10909">
            <v>0</v>
          </cell>
        </row>
        <row r="10910">
          <cell r="M10910" t="str">
            <v>547301</v>
          </cell>
          <cell r="N10910">
            <v>0.1108413</v>
          </cell>
        </row>
        <row r="10911">
          <cell r="M10911">
            <v>0</v>
          </cell>
          <cell r="N10911">
            <v>0</v>
          </cell>
        </row>
        <row r="10912">
          <cell r="M10912">
            <v>0</v>
          </cell>
          <cell r="N10912">
            <v>0</v>
          </cell>
        </row>
        <row r="10913">
          <cell r="M10913">
            <v>0</v>
          </cell>
          <cell r="N10913">
            <v>0</v>
          </cell>
        </row>
        <row r="10914">
          <cell r="M10914" t="str">
            <v>547302</v>
          </cell>
          <cell r="N10914">
            <v>0.36594339999999997</v>
          </cell>
        </row>
        <row r="10915">
          <cell r="M10915">
            <v>0</v>
          </cell>
          <cell r="N10915">
            <v>0</v>
          </cell>
        </row>
        <row r="10916">
          <cell r="M10916">
            <v>0</v>
          </cell>
          <cell r="N10916">
            <v>0</v>
          </cell>
        </row>
        <row r="10917">
          <cell r="M10917">
            <v>0</v>
          </cell>
          <cell r="N10917">
            <v>0</v>
          </cell>
        </row>
        <row r="10918">
          <cell r="M10918" t="str">
            <v>547402</v>
          </cell>
          <cell r="N10918">
            <v>0.390625</v>
          </cell>
        </row>
        <row r="10919">
          <cell r="M10919">
            <v>0</v>
          </cell>
          <cell r="N10919">
            <v>0</v>
          </cell>
        </row>
        <row r="10920">
          <cell r="M10920">
            <v>0</v>
          </cell>
          <cell r="N10920">
            <v>0</v>
          </cell>
        </row>
        <row r="10921">
          <cell r="M10921">
            <v>0</v>
          </cell>
          <cell r="N10921">
            <v>0</v>
          </cell>
        </row>
        <row r="10922">
          <cell r="M10922">
            <v>0</v>
          </cell>
          <cell r="N10922">
            <v>0</v>
          </cell>
        </row>
        <row r="10923">
          <cell r="M10923" t="str">
            <v>547903</v>
          </cell>
          <cell r="N10923">
            <v>0.25</v>
          </cell>
        </row>
        <row r="10924">
          <cell r="M10924">
            <v>0</v>
          </cell>
          <cell r="N10924">
            <v>0</v>
          </cell>
        </row>
        <row r="10925">
          <cell r="M10925">
            <v>0</v>
          </cell>
          <cell r="N10925">
            <v>0</v>
          </cell>
        </row>
        <row r="10926">
          <cell r="M10926">
            <v>0</v>
          </cell>
          <cell r="N10926">
            <v>0</v>
          </cell>
        </row>
        <row r="10927">
          <cell r="M10927">
            <v>0</v>
          </cell>
          <cell r="N10927">
            <v>0</v>
          </cell>
        </row>
        <row r="10928">
          <cell r="M10928">
            <v>0</v>
          </cell>
          <cell r="N10928">
            <v>0</v>
          </cell>
        </row>
        <row r="10929">
          <cell r="M10929">
            <v>0</v>
          </cell>
          <cell r="N10929">
            <v>0</v>
          </cell>
        </row>
        <row r="10930">
          <cell r="M10930" t="str">
            <v>549506</v>
          </cell>
          <cell r="N10930">
            <v>1</v>
          </cell>
        </row>
        <row r="10931">
          <cell r="M10931">
            <v>0</v>
          </cell>
          <cell r="N10931">
            <v>0</v>
          </cell>
        </row>
        <row r="10932">
          <cell r="M10932">
            <v>0</v>
          </cell>
          <cell r="N10932">
            <v>0</v>
          </cell>
        </row>
        <row r="10933">
          <cell r="M10933">
            <v>0</v>
          </cell>
          <cell r="N10933">
            <v>0</v>
          </cell>
        </row>
        <row r="10934">
          <cell r="M10934">
            <v>0</v>
          </cell>
          <cell r="N10934">
            <v>0</v>
          </cell>
        </row>
        <row r="10935">
          <cell r="M10935">
            <v>0</v>
          </cell>
          <cell r="N10935">
            <v>0</v>
          </cell>
        </row>
        <row r="10936">
          <cell r="M10936">
            <v>0</v>
          </cell>
          <cell r="N10936">
            <v>0</v>
          </cell>
        </row>
        <row r="10937">
          <cell r="M10937">
            <v>0</v>
          </cell>
          <cell r="N10937">
            <v>0</v>
          </cell>
        </row>
        <row r="10938">
          <cell r="M10938">
            <v>0</v>
          </cell>
          <cell r="N10938">
            <v>0</v>
          </cell>
        </row>
        <row r="10939">
          <cell r="M10939">
            <v>0</v>
          </cell>
          <cell r="N10939">
            <v>0</v>
          </cell>
        </row>
        <row r="10940">
          <cell r="M10940">
            <v>0</v>
          </cell>
          <cell r="N10940">
            <v>0</v>
          </cell>
        </row>
        <row r="10941">
          <cell r="M10941">
            <v>0</v>
          </cell>
          <cell r="N10941">
            <v>0</v>
          </cell>
        </row>
        <row r="10942">
          <cell r="M10942">
            <v>0</v>
          </cell>
          <cell r="N10942">
            <v>0</v>
          </cell>
        </row>
        <row r="10943">
          <cell r="M10943">
            <v>0</v>
          </cell>
          <cell r="N10943">
            <v>0</v>
          </cell>
        </row>
        <row r="10944">
          <cell r="M10944">
            <v>0</v>
          </cell>
          <cell r="N10944">
            <v>0</v>
          </cell>
        </row>
        <row r="10945">
          <cell r="M10945">
            <v>0</v>
          </cell>
          <cell r="N10945">
            <v>0</v>
          </cell>
        </row>
        <row r="10946">
          <cell r="M10946">
            <v>0</v>
          </cell>
          <cell r="N10946">
            <v>0</v>
          </cell>
        </row>
        <row r="10947">
          <cell r="M10947">
            <v>0</v>
          </cell>
          <cell r="N10947">
            <v>0</v>
          </cell>
        </row>
        <row r="10948">
          <cell r="M10948">
            <v>0</v>
          </cell>
          <cell r="N10948">
            <v>0</v>
          </cell>
        </row>
        <row r="10949">
          <cell r="M10949">
            <v>0</v>
          </cell>
          <cell r="N10949">
            <v>0</v>
          </cell>
        </row>
        <row r="10950">
          <cell r="M10950">
            <v>0</v>
          </cell>
          <cell r="N10950">
            <v>0</v>
          </cell>
        </row>
        <row r="10951">
          <cell r="M10951">
            <v>0</v>
          </cell>
          <cell r="N10951">
            <v>0</v>
          </cell>
        </row>
        <row r="10952">
          <cell r="M10952">
            <v>0</v>
          </cell>
          <cell r="N10952">
            <v>0</v>
          </cell>
        </row>
        <row r="10953">
          <cell r="M10953">
            <v>0</v>
          </cell>
          <cell r="N10953">
            <v>0</v>
          </cell>
        </row>
        <row r="10954">
          <cell r="M10954">
            <v>0</v>
          </cell>
          <cell r="N10954">
            <v>0</v>
          </cell>
        </row>
        <row r="10955">
          <cell r="M10955">
            <v>0</v>
          </cell>
          <cell r="N10955">
            <v>0</v>
          </cell>
        </row>
        <row r="10956">
          <cell r="M10956">
            <v>0</v>
          </cell>
          <cell r="N10956">
            <v>0</v>
          </cell>
        </row>
        <row r="10957">
          <cell r="M10957">
            <v>0</v>
          </cell>
          <cell r="N10957">
            <v>0</v>
          </cell>
        </row>
        <row r="10958">
          <cell r="M10958">
            <v>0</v>
          </cell>
          <cell r="N10958">
            <v>0</v>
          </cell>
        </row>
        <row r="10959">
          <cell r="M10959">
            <v>0</v>
          </cell>
          <cell r="N10959">
            <v>0</v>
          </cell>
        </row>
        <row r="10960">
          <cell r="M10960">
            <v>0</v>
          </cell>
          <cell r="N10960">
            <v>0</v>
          </cell>
        </row>
        <row r="10961">
          <cell r="M10961">
            <v>0</v>
          </cell>
          <cell r="N10961">
            <v>0</v>
          </cell>
        </row>
        <row r="10962">
          <cell r="M10962">
            <v>0</v>
          </cell>
          <cell r="N10962">
            <v>0</v>
          </cell>
        </row>
        <row r="10963">
          <cell r="M10963">
            <v>0</v>
          </cell>
          <cell r="N10963">
            <v>0</v>
          </cell>
        </row>
        <row r="10964">
          <cell r="M10964">
            <v>0</v>
          </cell>
          <cell r="N10964">
            <v>0</v>
          </cell>
        </row>
        <row r="10965">
          <cell r="M10965">
            <v>0</v>
          </cell>
          <cell r="N10965">
            <v>0</v>
          </cell>
        </row>
        <row r="10966">
          <cell r="M10966">
            <v>0</v>
          </cell>
          <cell r="N10966">
            <v>0</v>
          </cell>
        </row>
        <row r="10967">
          <cell r="M10967">
            <v>0</v>
          </cell>
          <cell r="N10967">
            <v>0</v>
          </cell>
        </row>
        <row r="10968">
          <cell r="M10968">
            <v>0</v>
          </cell>
          <cell r="N10968">
            <v>0</v>
          </cell>
        </row>
        <row r="10969">
          <cell r="M10969">
            <v>0</v>
          </cell>
          <cell r="N10969">
            <v>0</v>
          </cell>
        </row>
        <row r="10970">
          <cell r="M10970">
            <v>0</v>
          </cell>
          <cell r="N10970">
            <v>0</v>
          </cell>
        </row>
        <row r="10971">
          <cell r="M10971">
            <v>0</v>
          </cell>
          <cell r="N10971">
            <v>0</v>
          </cell>
        </row>
        <row r="10972">
          <cell r="M10972">
            <v>0</v>
          </cell>
          <cell r="N10972">
            <v>0</v>
          </cell>
        </row>
        <row r="10973">
          <cell r="M10973">
            <v>0</v>
          </cell>
          <cell r="N10973">
            <v>0</v>
          </cell>
        </row>
        <row r="10974">
          <cell r="M10974">
            <v>0</v>
          </cell>
          <cell r="N10974">
            <v>0</v>
          </cell>
        </row>
        <row r="10975">
          <cell r="M10975">
            <v>0</v>
          </cell>
          <cell r="N10975">
            <v>0</v>
          </cell>
        </row>
        <row r="10976">
          <cell r="M10976">
            <v>0</v>
          </cell>
          <cell r="N10976">
            <v>0</v>
          </cell>
        </row>
        <row r="10977">
          <cell r="M10977">
            <v>0</v>
          </cell>
          <cell r="N10977">
            <v>0</v>
          </cell>
        </row>
        <row r="10978">
          <cell r="M10978">
            <v>0</v>
          </cell>
          <cell r="N10978">
            <v>0</v>
          </cell>
        </row>
        <row r="10979">
          <cell r="M10979">
            <v>0</v>
          </cell>
          <cell r="N10979">
            <v>0</v>
          </cell>
        </row>
        <row r="10980">
          <cell r="M10980">
            <v>0</v>
          </cell>
          <cell r="N10980">
            <v>0</v>
          </cell>
        </row>
        <row r="10981">
          <cell r="M10981">
            <v>0</v>
          </cell>
          <cell r="N10981">
            <v>0</v>
          </cell>
        </row>
        <row r="10982">
          <cell r="M10982">
            <v>0</v>
          </cell>
          <cell r="N10982">
            <v>0</v>
          </cell>
        </row>
        <row r="10983">
          <cell r="M10983">
            <v>0</v>
          </cell>
          <cell r="N10983">
            <v>0</v>
          </cell>
        </row>
        <row r="10984">
          <cell r="M10984">
            <v>0</v>
          </cell>
          <cell r="N10984">
            <v>0</v>
          </cell>
        </row>
        <row r="10985">
          <cell r="M10985">
            <v>0</v>
          </cell>
          <cell r="N10985">
            <v>0</v>
          </cell>
        </row>
        <row r="10986">
          <cell r="M10986">
            <v>0</v>
          </cell>
          <cell r="N10986">
            <v>0</v>
          </cell>
        </row>
        <row r="10987">
          <cell r="M10987">
            <v>0</v>
          </cell>
          <cell r="N10987">
            <v>0</v>
          </cell>
        </row>
        <row r="10988">
          <cell r="M10988">
            <v>0</v>
          </cell>
          <cell r="N10988">
            <v>0</v>
          </cell>
        </row>
        <row r="10989">
          <cell r="M10989">
            <v>0</v>
          </cell>
          <cell r="N10989">
            <v>0</v>
          </cell>
        </row>
        <row r="10990">
          <cell r="M10990">
            <v>0</v>
          </cell>
          <cell r="N10990">
            <v>0</v>
          </cell>
        </row>
        <row r="10991">
          <cell r="M10991">
            <v>0</v>
          </cell>
          <cell r="N10991">
            <v>0</v>
          </cell>
        </row>
        <row r="10992">
          <cell r="M10992">
            <v>0</v>
          </cell>
          <cell r="N10992">
            <v>0</v>
          </cell>
        </row>
        <row r="10993">
          <cell r="M10993">
            <v>0</v>
          </cell>
          <cell r="N10993">
            <v>0</v>
          </cell>
        </row>
        <row r="10994">
          <cell r="M10994">
            <v>0</v>
          </cell>
          <cell r="N10994">
            <v>0</v>
          </cell>
        </row>
        <row r="10995">
          <cell r="M10995">
            <v>0</v>
          </cell>
          <cell r="N10995">
            <v>0</v>
          </cell>
        </row>
        <row r="10996">
          <cell r="M10996">
            <v>0</v>
          </cell>
          <cell r="N10996">
            <v>0</v>
          </cell>
        </row>
        <row r="10997">
          <cell r="M10997" t="str">
            <v>553426</v>
          </cell>
          <cell r="N10997">
            <v>0.45287369999999999</v>
          </cell>
        </row>
        <row r="10998">
          <cell r="M10998">
            <v>0</v>
          </cell>
          <cell r="N10998">
            <v>0</v>
          </cell>
        </row>
        <row r="10999">
          <cell r="M10999">
            <v>0</v>
          </cell>
          <cell r="N10999">
            <v>0</v>
          </cell>
        </row>
        <row r="11000">
          <cell r="M11000">
            <v>0</v>
          </cell>
          <cell r="N11000">
            <v>0</v>
          </cell>
        </row>
        <row r="11001">
          <cell r="M11001">
            <v>0</v>
          </cell>
          <cell r="N11001">
            <v>0</v>
          </cell>
        </row>
        <row r="11002">
          <cell r="M11002">
            <v>0</v>
          </cell>
          <cell r="N11002">
            <v>0</v>
          </cell>
        </row>
        <row r="11003">
          <cell r="M11003">
            <v>0</v>
          </cell>
          <cell r="N11003">
            <v>0</v>
          </cell>
        </row>
        <row r="11004">
          <cell r="M11004">
            <v>0</v>
          </cell>
          <cell r="N11004">
            <v>0</v>
          </cell>
        </row>
        <row r="11005">
          <cell r="M11005">
            <v>0</v>
          </cell>
          <cell r="N11005">
            <v>0</v>
          </cell>
        </row>
        <row r="11006">
          <cell r="M11006">
            <v>0</v>
          </cell>
          <cell r="N11006">
            <v>0</v>
          </cell>
        </row>
        <row r="11007">
          <cell r="M11007">
            <v>0</v>
          </cell>
          <cell r="N11007">
            <v>0</v>
          </cell>
        </row>
        <row r="11008">
          <cell r="M11008">
            <v>0</v>
          </cell>
          <cell r="N11008">
            <v>0</v>
          </cell>
        </row>
        <row r="11009">
          <cell r="M11009">
            <v>0</v>
          </cell>
          <cell r="N11009">
            <v>0</v>
          </cell>
        </row>
        <row r="11010">
          <cell r="M11010">
            <v>0</v>
          </cell>
          <cell r="N11010">
            <v>0</v>
          </cell>
        </row>
        <row r="11011">
          <cell r="M11011">
            <v>0</v>
          </cell>
          <cell r="N11011">
            <v>0</v>
          </cell>
        </row>
        <row r="11012">
          <cell r="M11012">
            <v>0</v>
          </cell>
          <cell r="N11012">
            <v>0</v>
          </cell>
        </row>
        <row r="11013">
          <cell r="M11013">
            <v>0</v>
          </cell>
          <cell r="N11013">
            <v>0</v>
          </cell>
        </row>
        <row r="11014">
          <cell r="M11014" t="str">
            <v>553726</v>
          </cell>
          <cell r="N11014">
            <v>0.45056819999999997</v>
          </cell>
        </row>
        <row r="11015">
          <cell r="M11015">
            <v>0</v>
          </cell>
          <cell r="N11015">
            <v>0</v>
          </cell>
        </row>
        <row r="11016">
          <cell r="M11016">
            <v>0</v>
          </cell>
          <cell r="N11016">
            <v>0</v>
          </cell>
        </row>
        <row r="11017">
          <cell r="M11017">
            <v>0</v>
          </cell>
          <cell r="N11017">
            <v>0</v>
          </cell>
        </row>
        <row r="11018">
          <cell r="M11018">
            <v>0</v>
          </cell>
          <cell r="N11018">
            <v>0</v>
          </cell>
        </row>
        <row r="11019">
          <cell r="M11019">
            <v>0</v>
          </cell>
          <cell r="N11019">
            <v>0</v>
          </cell>
        </row>
        <row r="11020">
          <cell r="M11020">
            <v>0</v>
          </cell>
          <cell r="N11020">
            <v>0</v>
          </cell>
        </row>
        <row r="11021">
          <cell r="M11021">
            <v>0</v>
          </cell>
          <cell r="N11021">
            <v>0</v>
          </cell>
        </row>
        <row r="11022">
          <cell r="M11022">
            <v>0</v>
          </cell>
          <cell r="N11022">
            <v>0</v>
          </cell>
        </row>
        <row r="11023">
          <cell r="M11023">
            <v>0</v>
          </cell>
          <cell r="N11023">
            <v>0</v>
          </cell>
        </row>
        <row r="11024">
          <cell r="M11024">
            <v>0</v>
          </cell>
          <cell r="N11024">
            <v>0</v>
          </cell>
        </row>
        <row r="11025">
          <cell r="M11025" t="str">
            <v>553826</v>
          </cell>
          <cell r="N11025">
            <v>0.4644064</v>
          </cell>
        </row>
        <row r="11026">
          <cell r="M11026">
            <v>0</v>
          </cell>
          <cell r="N11026">
            <v>0</v>
          </cell>
        </row>
        <row r="11027">
          <cell r="M11027">
            <v>0</v>
          </cell>
          <cell r="N11027">
            <v>0</v>
          </cell>
        </row>
        <row r="11028">
          <cell r="M11028">
            <v>0</v>
          </cell>
          <cell r="N11028">
            <v>0</v>
          </cell>
        </row>
        <row r="11029">
          <cell r="M11029">
            <v>0</v>
          </cell>
          <cell r="N11029">
            <v>0</v>
          </cell>
        </row>
        <row r="11030">
          <cell r="M11030">
            <v>0</v>
          </cell>
          <cell r="N11030">
            <v>0</v>
          </cell>
        </row>
        <row r="11031">
          <cell r="M11031">
            <v>0</v>
          </cell>
          <cell r="N11031">
            <v>0</v>
          </cell>
        </row>
        <row r="11032">
          <cell r="M11032">
            <v>0</v>
          </cell>
          <cell r="N11032">
            <v>0</v>
          </cell>
        </row>
        <row r="11033">
          <cell r="M11033">
            <v>0</v>
          </cell>
          <cell r="N11033">
            <v>0</v>
          </cell>
        </row>
        <row r="11034">
          <cell r="M11034">
            <v>0</v>
          </cell>
          <cell r="N11034">
            <v>0</v>
          </cell>
        </row>
        <row r="11035">
          <cell r="M11035">
            <v>0</v>
          </cell>
          <cell r="N11035">
            <v>0</v>
          </cell>
        </row>
        <row r="11036">
          <cell r="M11036" t="str">
            <v>553926</v>
          </cell>
          <cell r="N11036">
            <v>0.43479129999999999</v>
          </cell>
        </row>
        <row r="11037">
          <cell r="M11037">
            <v>0</v>
          </cell>
          <cell r="N11037">
            <v>0</v>
          </cell>
        </row>
        <row r="11038">
          <cell r="M11038">
            <v>0</v>
          </cell>
          <cell r="N11038">
            <v>0</v>
          </cell>
        </row>
        <row r="11039">
          <cell r="M11039">
            <v>0</v>
          </cell>
          <cell r="N11039">
            <v>0</v>
          </cell>
        </row>
        <row r="11040">
          <cell r="M11040">
            <v>0</v>
          </cell>
          <cell r="N11040">
            <v>0</v>
          </cell>
        </row>
        <row r="11041">
          <cell r="M11041">
            <v>0</v>
          </cell>
          <cell r="N11041">
            <v>0</v>
          </cell>
        </row>
        <row r="11042">
          <cell r="M11042">
            <v>0</v>
          </cell>
          <cell r="N11042">
            <v>0</v>
          </cell>
        </row>
        <row r="11043">
          <cell r="M11043">
            <v>0</v>
          </cell>
          <cell r="N11043">
            <v>0</v>
          </cell>
        </row>
        <row r="11044">
          <cell r="M11044">
            <v>0</v>
          </cell>
          <cell r="N11044">
            <v>0</v>
          </cell>
        </row>
        <row r="11045">
          <cell r="M11045">
            <v>0</v>
          </cell>
          <cell r="N11045">
            <v>0</v>
          </cell>
        </row>
        <row r="11046">
          <cell r="M11046">
            <v>0</v>
          </cell>
          <cell r="N11046">
            <v>0</v>
          </cell>
        </row>
        <row r="11047">
          <cell r="M11047">
            <v>0</v>
          </cell>
          <cell r="N11047">
            <v>0</v>
          </cell>
        </row>
        <row r="11048">
          <cell r="M11048">
            <v>0</v>
          </cell>
          <cell r="N11048">
            <v>0</v>
          </cell>
        </row>
        <row r="11049">
          <cell r="M11049">
            <v>0</v>
          </cell>
          <cell r="N11049">
            <v>0</v>
          </cell>
        </row>
        <row r="11050">
          <cell r="M11050">
            <v>0</v>
          </cell>
          <cell r="N11050">
            <v>0</v>
          </cell>
        </row>
        <row r="11051">
          <cell r="M11051">
            <v>0</v>
          </cell>
          <cell r="N11051">
            <v>0</v>
          </cell>
        </row>
        <row r="11052">
          <cell r="M11052">
            <v>0</v>
          </cell>
          <cell r="N11052">
            <v>0</v>
          </cell>
        </row>
        <row r="11053">
          <cell r="M11053">
            <v>0</v>
          </cell>
          <cell r="N11053">
            <v>0</v>
          </cell>
        </row>
        <row r="11054">
          <cell r="M11054">
            <v>0</v>
          </cell>
          <cell r="N11054">
            <v>0</v>
          </cell>
        </row>
        <row r="11055">
          <cell r="M11055">
            <v>0</v>
          </cell>
          <cell r="N11055">
            <v>0</v>
          </cell>
        </row>
        <row r="11056">
          <cell r="M11056">
            <v>0</v>
          </cell>
          <cell r="N11056">
            <v>0</v>
          </cell>
        </row>
        <row r="11057">
          <cell r="M11057">
            <v>0</v>
          </cell>
          <cell r="N11057">
            <v>0</v>
          </cell>
        </row>
        <row r="11058">
          <cell r="M11058">
            <v>0</v>
          </cell>
          <cell r="N11058">
            <v>0</v>
          </cell>
        </row>
        <row r="11059">
          <cell r="M11059">
            <v>0</v>
          </cell>
          <cell r="N11059">
            <v>0</v>
          </cell>
        </row>
        <row r="11060">
          <cell r="M11060">
            <v>0</v>
          </cell>
          <cell r="N11060">
            <v>0</v>
          </cell>
        </row>
        <row r="11061">
          <cell r="M11061">
            <v>0</v>
          </cell>
          <cell r="N11061">
            <v>0</v>
          </cell>
        </row>
        <row r="11062">
          <cell r="M11062">
            <v>0</v>
          </cell>
          <cell r="N11062">
            <v>0</v>
          </cell>
        </row>
        <row r="11063">
          <cell r="M11063" t="str">
            <v>555903</v>
          </cell>
          <cell r="N11063">
            <v>0.25</v>
          </cell>
        </row>
        <row r="11064">
          <cell r="M11064">
            <v>0</v>
          </cell>
          <cell r="N11064">
            <v>0</v>
          </cell>
        </row>
        <row r="11065">
          <cell r="M11065">
            <v>0</v>
          </cell>
          <cell r="N11065">
            <v>0</v>
          </cell>
        </row>
        <row r="11066">
          <cell r="M11066">
            <v>0</v>
          </cell>
          <cell r="N11066">
            <v>0</v>
          </cell>
        </row>
        <row r="11067">
          <cell r="M11067" t="str">
            <v>556003</v>
          </cell>
          <cell r="N11067">
            <v>0.25</v>
          </cell>
        </row>
        <row r="11068">
          <cell r="M11068">
            <v>0</v>
          </cell>
          <cell r="N11068">
            <v>0</v>
          </cell>
        </row>
        <row r="11069">
          <cell r="M11069">
            <v>0</v>
          </cell>
          <cell r="N11069">
            <v>0</v>
          </cell>
        </row>
        <row r="11070">
          <cell r="M11070">
            <v>0</v>
          </cell>
          <cell r="N11070">
            <v>0</v>
          </cell>
        </row>
        <row r="11071">
          <cell r="M11071" t="str">
            <v>556600</v>
          </cell>
          <cell r="N11071">
            <v>0.13254199999999999</v>
          </cell>
        </row>
        <row r="11072">
          <cell r="M11072">
            <v>0</v>
          </cell>
          <cell r="N11072">
            <v>0</v>
          </cell>
        </row>
        <row r="11073">
          <cell r="M11073">
            <v>0</v>
          </cell>
          <cell r="N11073">
            <v>0</v>
          </cell>
        </row>
        <row r="11074">
          <cell r="M11074">
            <v>0</v>
          </cell>
          <cell r="N11074">
            <v>0</v>
          </cell>
        </row>
        <row r="11075">
          <cell r="M11075">
            <v>0</v>
          </cell>
          <cell r="N11075">
            <v>0</v>
          </cell>
        </row>
        <row r="11076">
          <cell r="M11076" t="str">
            <v>556601</v>
          </cell>
          <cell r="N11076">
            <v>0.13254199999999999</v>
          </cell>
        </row>
        <row r="11077">
          <cell r="M11077" t="str">
            <v>556601</v>
          </cell>
          <cell r="N11077">
            <v>0.13254199999999999</v>
          </cell>
        </row>
        <row r="11078">
          <cell r="M11078">
            <v>0</v>
          </cell>
          <cell r="N11078">
            <v>0</v>
          </cell>
        </row>
        <row r="11079">
          <cell r="M11079" t="str">
            <v>556700</v>
          </cell>
          <cell r="N11079">
            <v>0.13254199999999999</v>
          </cell>
        </row>
        <row r="11080">
          <cell r="M11080">
            <v>0</v>
          </cell>
          <cell r="N11080">
            <v>0</v>
          </cell>
        </row>
        <row r="11081">
          <cell r="M11081">
            <v>0</v>
          </cell>
          <cell r="N11081">
            <v>0</v>
          </cell>
        </row>
        <row r="11082">
          <cell r="M11082">
            <v>0</v>
          </cell>
          <cell r="N11082">
            <v>0</v>
          </cell>
        </row>
        <row r="11083">
          <cell r="M11083">
            <v>0</v>
          </cell>
          <cell r="N11083">
            <v>0</v>
          </cell>
        </row>
        <row r="11084">
          <cell r="M11084">
            <v>0</v>
          </cell>
          <cell r="N11084">
            <v>0</v>
          </cell>
        </row>
        <row r="11085">
          <cell r="M11085" t="str">
            <v>556701</v>
          </cell>
          <cell r="N11085">
            <v>0.13254199999999999</v>
          </cell>
        </row>
        <row r="11086">
          <cell r="M11086" t="str">
            <v>556701</v>
          </cell>
          <cell r="N11086">
            <v>0.13254199999999999</v>
          </cell>
        </row>
        <row r="11087">
          <cell r="M11087">
            <v>0</v>
          </cell>
          <cell r="N11087">
            <v>0</v>
          </cell>
        </row>
        <row r="11088">
          <cell r="M11088" t="str">
            <v>556802</v>
          </cell>
          <cell r="N11088">
            <v>0.23940629999999999</v>
          </cell>
        </row>
        <row r="11089">
          <cell r="M11089">
            <v>0</v>
          </cell>
          <cell r="N11089">
            <v>0</v>
          </cell>
        </row>
        <row r="11090">
          <cell r="M11090">
            <v>0</v>
          </cell>
          <cell r="N11090">
            <v>0</v>
          </cell>
        </row>
        <row r="11091">
          <cell r="M11091" t="str">
            <v>556901</v>
          </cell>
          <cell r="N11091">
            <v>1.3368E-2</v>
          </cell>
        </row>
        <row r="11092">
          <cell r="M11092">
            <v>0</v>
          </cell>
          <cell r="N11092">
            <v>0</v>
          </cell>
        </row>
        <row r="11093">
          <cell r="M11093">
            <v>0</v>
          </cell>
          <cell r="N11093">
            <v>0</v>
          </cell>
        </row>
        <row r="11094">
          <cell r="M11094" t="str">
            <v>556902</v>
          </cell>
          <cell r="N11094">
            <v>0.12837750000000001</v>
          </cell>
        </row>
        <row r="11095">
          <cell r="M11095">
            <v>0</v>
          </cell>
          <cell r="N11095">
            <v>0</v>
          </cell>
        </row>
        <row r="11096">
          <cell r="M11096">
            <v>0</v>
          </cell>
          <cell r="N11096">
            <v>0</v>
          </cell>
        </row>
        <row r="11097">
          <cell r="M11097">
            <v>0</v>
          </cell>
          <cell r="N11097">
            <v>0</v>
          </cell>
        </row>
        <row r="11098">
          <cell r="M11098">
            <v>0</v>
          </cell>
          <cell r="N11098">
            <v>0</v>
          </cell>
        </row>
        <row r="11099">
          <cell r="M11099">
            <v>0</v>
          </cell>
          <cell r="N11099">
            <v>0</v>
          </cell>
        </row>
        <row r="11100">
          <cell r="M11100">
            <v>0</v>
          </cell>
          <cell r="N11100">
            <v>0</v>
          </cell>
        </row>
        <row r="11101">
          <cell r="M11101">
            <v>0</v>
          </cell>
          <cell r="N11101">
            <v>0</v>
          </cell>
        </row>
        <row r="11102">
          <cell r="M11102">
            <v>0</v>
          </cell>
          <cell r="N11102">
            <v>0</v>
          </cell>
        </row>
        <row r="11103">
          <cell r="M11103">
            <v>0</v>
          </cell>
          <cell r="N11103">
            <v>0</v>
          </cell>
        </row>
        <row r="11104">
          <cell r="M11104">
            <v>0</v>
          </cell>
          <cell r="N11104">
            <v>0</v>
          </cell>
        </row>
        <row r="11105">
          <cell r="M11105">
            <v>0</v>
          </cell>
          <cell r="N11105">
            <v>0</v>
          </cell>
        </row>
        <row r="11106">
          <cell r="M11106">
            <v>0</v>
          </cell>
          <cell r="N11106">
            <v>0</v>
          </cell>
        </row>
        <row r="11107">
          <cell r="M11107">
            <v>0</v>
          </cell>
          <cell r="N11107">
            <v>0</v>
          </cell>
        </row>
        <row r="11108">
          <cell r="M11108">
            <v>0</v>
          </cell>
          <cell r="N11108">
            <v>0</v>
          </cell>
        </row>
        <row r="11109">
          <cell r="M11109">
            <v>0</v>
          </cell>
          <cell r="N11109">
            <v>0</v>
          </cell>
        </row>
        <row r="11110">
          <cell r="M11110">
            <v>0</v>
          </cell>
          <cell r="N11110">
            <v>0</v>
          </cell>
        </row>
        <row r="11111">
          <cell r="M11111">
            <v>0</v>
          </cell>
          <cell r="N11111">
            <v>0</v>
          </cell>
        </row>
        <row r="11112">
          <cell r="M11112">
            <v>0</v>
          </cell>
          <cell r="N11112">
            <v>0</v>
          </cell>
        </row>
        <row r="11113">
          <cell r="M11113">
            <v>0</v>
          </cell>
          <cell r="N11113">
            <v>0</v>
          </cell>
        </row>
        <row r="11114">
          <cell r="M11114">
            <v>0</v>
          </cell>
          <cell r="N11114">
            <v>0</v>
          </cell>
        </row>
        <row r="11115">
          <cell r="M11115">
            <v>0</v>
          </cell>
          <cell r="N11115">
            <v>0</v>
          </cell>
        </row>
        <row r="11116">
          <cell r="M11116">
            <v>0</v>
          </cell>
          <cell r="N11116">
            <v>0</v>
          </cell>
        </row>
        <row r="11117">
          <cell r="M11117">
            <v>0</v>
          </cell>
          <cell r="N11117">
            <v>0</v>
          </cell>
        </row>
        <row r="11118">
          <cell r="M11118">
            <v>0</v>
          </cell>
          <cell r="N11118">
            <v>0</v>
          </cell>
        </row>
        <row r="11119">
          <cell r="M11119">
            <v>0</v>
          </cell>
          <cell r="N11119">
            <v>0</v>
          </cell>
        </row>
        <row r="11120">
          <cell r="M11120">
            <v>0</v>
          </cell>
          <cell r="N11120">
            <v>0</v>
          </cell>
        </row>
        <row r="11121">
          <cell r="M11121">
            <v>0</v>
          </cell>
          <cell r="N11121">
            <v>0</v>
          </cell>
        </row>
        <row r="11122">
          <cell r="M11122">
            <v>0</v>
          </cell>
          <cell r="N11122">
            <v>0</v>
          </cell>
        </row>
        <row r="11123">
          <cell r="M11123">
            <v>0</v>
          </cell>
          <cell r="N11123">
            <v>0</v>
          </cell>
        </row>
        <row r="11124">
          <cell r="M11124">
            <v>0</v>
          </cell>
          <cell r="N11124">
            <v>0</v>
          </cell>
        </row>
        <row r="11125">
          <cell r="M11125">
            <v>0</v>
          </cell>
          <cell r="N11125">
            <v>0</v>
          </cell>
        </row>
        <row r="11126">
          <cell r="M11126">
            <v>0</v>
          </cell>
          <cell r="N11126">
            <v>0</v>
          </cell>
        </row>
        <row r="11127">
          <cell r="M11127">
            <v>0</v>
          </cell>
          <cell r="N11127">
            <v>0</v>
          </cell>
        </row>
        <row r="11128">
          <cell r="M11128">
            <v>0</v>
          </cell>
          <cell r="N11128">
            <v>0</v>
          </cell>
        </row>
        <row r="11129">
          <cell r="M11129">
            <v>0</v>
          </cell>
          <cell r="N11129">
            <v>0</v>
          </cell>
        </row>
        <row r="11130">
          <cell r="M11130">
            <v>0</v>
          </cell>
          <cell r="N11130">
            <v>0</v>
          </cell>
        </row>
        <row r="11131">
          <cell r="M11131">
            <v>0</v>
          </cell>
          <cell r="N11131">
            <v>0</v>
          </cell>
        </row>
        <row r="11132">
          <cell r="M11132">
            <v>0</v>
          </cell>
          <cell r="N11132">
            <v>0</v>
          </cell>
        </row>
        <row r="11133">
          <cell r="M11133">
            <v>0</v>
          </cell>
          <cell r="N11133">
            <v>0</v>
          </cell>
        </row>
        <row r="11134">
          <cell r="M11134">
            <v>0</v>
          </cell>
          <cell r="N11134">
            <v>0</v>
          </cell>
        </row>
        <row r="11135">
          <cell r="M11135">
            <v>0</v>
          </cell>
          <cell r="N11135">
            <v>0</v>
          </cell>
        </row>
        <row r="11136">
          <cell r="M11136">
            <v>0</v>
          </cell>
          <cell r="N11136">
            <v>0</v>
          </cell>
        </row>
        <row r="11137">
          <cell r="M11137">
            <v>0</v>
          </cell>
          <cell r="N11137">
            <v>0</v>
          </cell>
        </row>
        <row r="11138">
          <cell r="M11138">
            <v>0</v>
          </cell>
          <cell r="N11138">
            <v>0</v>
          </cell>
        </row>
        <row r="11139">
          <cell r="M11139">
            <v>0</v>
          </cell>
          <cell r="N11139">
            <v>0</v>
          </cell>
        </row>
        <row r="11140">
          <cell r="M11140">
            <v>0</v>
          </cell>
          <cell r="N11140">
            <v>0</v>
          </cell>
        </row>
        <row r="11141">
          <cell r="M11141">
            <v>0</v>
          </cell>
          <cell r="N11141">
            <v>0</v>
          </cell>
        </row>
        <row r="11142">
          <cell r="M11142">
            <v>0</v>
          </cell>
          <cell r="N11142">
            <v>0</v>
          </cell>
        </row>
        <row r="11143">
          <cell r="M11143">
            <v>0</v>
          </cell>
          <cell r="N11143">
            <v>0</v>
          </cell>
        </row>
        <row r="11144">
          <cell r="M11144">
            <v>0</v>
          </cell>
          <cell r="N11144">
            <v>0</v>
          </cell>
        </row>
        <row r="11145">
          <cell r="M11145">
            <v>0</v>
          </cell>
          <cell r="N11145">
            <v>0</v>
          </cell>
        </row>
        <row r="11146">
          <cell r="M11146">
            <v>0</v>
          </cell>
          <cell r="N11146">
            <v>0</v>
          </cell>
        </row>
        <row r="11147">
          <cell r="M11147">
            <v>0</v>
          </cell>
          <cell r="N11147">
            <v>0</v>
          </cell>
        </row>
        <row r="11148">
          <cell r="M11148">
            <v>0</v>
          </cell>
          <cell r="N11148">
            <v>0</v>
          </cell>
        </row>
        <row r="11149">
          <cell r="M11149">
            <v>0</v>
          </cell>
          <cell r="N11149">
            <v>0</v>
          </cell>
        </row>
        <row r="11150">
          <cell r="M11150">
            <v>0</v>
          </cell>
          <cell r="N11150">
            <v>0</v>
          </cell>
        </row>
        <row r="11151">
          <cell r="M11151">
            <v>0</v>
          </cell>
          <cell r="N11151">
            <v>0</v>
          </cell>
        </row>
        <row r="11152">
          <cell r="M11152">
            <v>0</v>
          </cell>
          <cell r="N11152">
            <v>0</v>
          </cell>
        </row>
        <row r="11153">
          <cell r="M11153">
            <v>0</v>
          </cell>
          <cell r="N11153">
            <v>0</v>
          </cell>
        </row>
        <row r="11154">
          <cell r="M11154">
            <v>0</v>
          </cell>
          <cell r="N11154">
            <v>0</v>
          </cell>
        </row>
        <row r="11155">
          <cell r="M11155">
            <v>0</v>
          </cell>
          <cell r="N11155">
            <v>0</v>
          </cell>
        </row>
        <row r="11156">
          <cell r="M11156">
            <v>0</v>
          </cell>
          <cell r="N11156">
            <v>0</v>
          </cell>
        </row>
        <row r="11157">
          <cell r="M11157">
            <v>0</v>
          </cell>
          <cell r="N11157">
            <v>0</v>
          </cell>
        </row>
        <row r="11158">
          <cell r="M11158">
            <v>0</v>
          </cell>
          <cell r="N11158">
            <v>0</v>
          </cell>
        </row>
        <row r="11159">
          <cell r="M11159">
            <v>0</v>
          </cell>
          <cell r="N11159">
            <v>0</v>
          </cell>
        </row>
        <row r="11160">
          <cell r="M11160">
            <v>0</v>
          </cell>
          <cell r="N11160">
            <v>0</v>
          </cell>
        </row>
        <row r="11161">
          <cell r="M11161">
            <v>0</v>
          </cell>
          <cell r="N11161">
            <v>0</v>
          </cell>
        </row>
        <row r="11162">
          <cell r="M11162">
            <v>0</v>
          </cell>
          <cell r="N11162">
            <v>0</v>
          </cell>
        </row>
        <row r="11163">
          <cell r="M11163">
            <v>0</v>
          </cell>
          <cell r="N11163">
            <v>0</v>
          </cell>
        </row>
        <row r="11164">
          <cell r="M11164">
            <v>0</v>
          </cell>
          <cell r="N11164">
            <v>0</v>
          </cell>
        </row>
        <row r="11165">
          <cell r="M11165">
            <v>0</v>
          </cell>
          <cell r="N11165">
            <v>0</v>
          </cell>
        </row>
        <row r="11166">
          <cell r="M11166">
            <v>0</v>
          </cell>
          <cell r="N11166">
            <v>0</v>
          </cell>
        </row>
        <row r="11167">
          <cell r="M11167">
            <v>0</v>
          </cell>
          <cell r="N11167">
            <v>0</v>
          </cell>
        </row>
        <row r="11168">
          <cell r="M11168">
            <v>0</v>
          </cell>
          <cell r="N11168">
            <v>0</v>
          </cell>
        </row>
        <row r="11169">
          <cell r="M11169">
            <v>0</v>
          </cell>
          <cell r="N11169">
            <v>0</v>
          </cell>
        </row>
        <row r="11170">
          <cell r="M11170">
            <v>0</v>
          </cell>
          <cell r="N11170">
            <v>0</v>
          </cell>
        </row>
        <row r="11171">
          <cell r="M11171">
            <v>0</v>
          </cell>
          <cell r="N11171">
            <v>0</v>
          </cell>
        </row>
        <row r="11172">
          <cell r="M11172">
            <v>0</v>
          </cell>
          <cell r="N11172">
            <v>0</v>
          </cell>
        </row>
        <row r="11173">
          <cell r="M11173">
            <v>0</v>
          </cell>
          <cell r="N11173">
            <v>0</v>
          </cell>
        </row>
        <row r="11174">
          <cell r="M11174">
            <v>0</v>
          </cell>
          <cell r="N11174">
            <v>0</v>
          </cell>
        </row>
        <row r="11175">
          <cell r="M11175">
            <v>0</v>
          </cell>
          <cell r="N11175">
            <v>0</v>
          </cell>
        </row>
        <row r="11176">
          <cell r="M11176">
            <v>0</v>
          </cell>
          <cell r="N11176">
            <v>0</v>
          </cell>
        </row>
        <row r="11177">
          <cell r="M11177">
            <v>0</v>
          </cell>
          <cell r="N11177">
            <v>0</v>
          </cell>
        </row>
        <row r="11178">
          <cell r="M11178">
            <v>0</v>
          </cell>
          <cell r="N11178">
            <v>0</v>
          </cell>
        </row>
        <row r="11179">
          <cell r="M11179">
            <v>0</v>
          </cell>
          <cell r="N11179">
            <v>0</v>
          </cell>
        </row>
        <row r="11180">
          <cell r="M11180">
            <v>0</v>
          </cell>
          <cell r="N11180">
            <v>0</v>
          </cell>
        </row>
        <row r="11181">
          <cell r="M11181">
            <v>0</v>
          </cell>
          <cell r="N11181">
            <v>0</v>
          </cell>
        </row>
        <row r="11182">
          <cell r="M11182">
            <v>0</v>
          </cell>
          <cell r="N11182">
            <v>0</v>
          </cell>
        </row>
        <row r="11183">
          <cell r="M11183">
            <v>0</v>
          </cell>
          <cell r="N11183">
            <v>0</v>
          </cell>
        </row>
        <row r="11184">
          <cell r="M11184">
            <v>0</v>
          </cell>
          <cell r="N11184">
            <v>0</v>
          </cell>
        </row>
        <row r="11185">
          <cell r="M11185">
            <v>0</v>
          </cell>
          <cell r="N11185">
            <v>0</v>
          </cell>
        </row>
        <row r="11186">
          <cell r="M11186">
            <v>0</v>
          </cell>
          <cell r="N11186">
            <v>0</v>
          </cell>
        </row>
        <row r="11187">
          <cell r="M11187">
            <v>0</v>
          </cell>
          <cell r="N11187">
            <v>0</v>
          </cell>
        </row>
        <row r="11188">
          <cell r="M11188">
            <v>0</v>
          </cell>
          <cell r="N11188">
            <v>0</v>
          </cell>
        </row>
        <row r="11189">
          <cell r="M11189">
            <v>0</v>
          </cell>
          <cell r="N11189">
            <v>0</v>
          </cell>
        </row>
        <row r="11190">
          <cell r="M11190">
            <v>0</v>
          </cell>
          <cell r="N11190">
            <v>0</v>
          </cell>
        </row>
        <row r="11191">
          <cell r="M11191">
            <v>0</v>
          </cell>
          <cell r="N11191">
            <v>0</v>
          </cell>
        </row>
        <row r="11192">
          <cell r="M11192">
            <v>0</v>
          </cell>
          <cell r="N11192">
            <v>0</v>
          </cell>
        </row>
        <row r="11193">
          <cell r="M11193">
            <v>0</v>
          </cell>
          <cell r="N11193">
            <v>0</v>
          </cell>
        </row>
        <row r="11194">
          <cell r="M11194">
            <v>0</v>
          </cell>
          <cell r="N11194">
            <v>0</v>
          </cell>
        </row>
        <row r="11195">
          <cell r="M11195">
            <v>0</v>
          </cell>
          <cell r="N11195">
            <v>0</v>
          </cell>
        </row>
        <row r="11196">
          <cell r="M11196">
            <v>0</v>
          </cell>
          <cell r="N11196">
            <v>0</v>
          </cell>
        </row>
        <row r="11197">
          <cell r="M11197">
            <v>0</v>
          </cell>
          <cell r="N11197">
            <v>0</v>
          </cell>
        </row>
        <row r="11198">
          <cell r="M11198">
            <v>0</v>
          </cell>
          <cell r="N11198">
            <v>0</v>
          </cell>
        </row>
        <row r="11199">
          <cell r="M11199">
            <v>0</v>
          </cell>
          <cell r="N11199">
            <v>0</v>
          </cell>
        </row>
        <row r="11200">
          <cell r="M11200">
            <v>0</v>
          </cell>
          <cell r="N11200">
            <v>0</v>
          </cell>
        </row>
        <row r="11201">
          <cell r="M11201">
            <v>0</v>
          </cell>
          <cell r="N11201">
            <v>0</v>
          </cell>
        </row>
        <row r="11202">
          <cell r="M11202">
            <v>0</v>
          </cell>
          <cell r="N11202">
            <v>0</v>
          </cell>
        </row>
        <row r="11203">
          <cell r="M11203">
            <v>0</v>
          </cell>
          <cell r="N11203">
            <v>0</v>
          </cell>
        </row>
        <row r="11204">
          <cell r="M11204">
            <v>0</v>
          </cell>
          <cell r="N11204">
            <v>0</v>
          </cell>
        </row>
        <row r="11205">
          <cell r="M11205">
            <v>0</v>
          </cell>
          <cell r="N11205">
            <v>0</v>
          </cell>
        </row>
        <row r="11206">
          <cell r="M11206">
            <v>0</v>
          </cell>
          <cell r="N11206">
            <v>0</v>
          </cell>
        </row>
        <row r="11207">
          <cell r="M11207">
            <v>0</v>
          </cell>
          <cell r="N11207">
            <v>0</v>
          </cell>
        </row>
        <row r="11208">
          <cell r="M11208">
            <v>0</v>
          </cell>
          <cell r="N11208">
            <v>0</v>
          </cell>
        </row>
        <row r="11209">
          <cell r="M11209">
            <v>0</v>
          </cell>
          <cell r="N11209">
            <v>0</v>
          </cell>
        </row>
        <row r="11210">
          <cell r="M11210">
            <v>0</v>
          </cell>
          <cell r="N11210">
            <v>0</v>
          </cell>
        </row>
        <row r="11211">
          <cell r="M11211">
            <v>0</v>
          </cell>
          <cell r="N11211">
            <v>0</v>
          </cell>
        </row>
        <row r="11212">
          <cell r="M11212">
            <v>0</v>
          </cell>
          <cell r="N11212">
            <v>0</v>
          </cell>
        </row>
        <row r="11213">
          <cell r="M11213">
            <v>0</v>
          </cell>
          <cell r="N11213">
            <v>0</v>
          </cell>
        </row>
        <row r="11214">
          <cell r="M11214">
            <v>0</v>
          </cell>
          <cell r="N11214">
            <v>0</v>
          </cell>
        </row>
        <row r="11215">
          <cell r="M11215">
            <v>0</v>
          </cell>
          <cell r="N11215">
            <v>0</v>
          </cell>
        </row>
        <row r="11216">
          <cell r="M11216" t="str">
            <v>563000</v>
          </cell>
          <cell r="N11216">
            <v>1</v>
          </cell>
        </row>
        <row r="11217">
          <cell r="M11217" t="str">
            <v>563000</v>
          </cell>
          <cell r="N11217">
            <v>1</v>
          </cell>
        </row>
        <row r="11218">
          <cell r="M11218" t="str">
            <v>563100</v>
          </cell>
          <cell r="N11218">
            <v>1</v>
          </cell>
        </row>
        <row r="11219">
          <cell r="M11219" t="str">
            <v>563100</v>
          </cell>
          <cell r="N11219">
            <v>1</v>
          </cell>
        </row>
        <row r="11220">
          <cell r="M11220">
            <v>0</v>
          </cell>
          <cell r="N11220">
            <v>0</v>
          </cell>
        </row>
        <row r="11221">
          <cell r="M11221">
            <v>0</v>
          </cell>
          <cell r="N11221">
            <v>0</v>
          </cell>
        </row>
        <row r="11222">
          <cell r="M11222">
            <v>0</v>
          </cell>
          <cell r="N11222">
            <v>0</v>
          </cell>
        </row>
        <row r="11223">
          <cell r="M11223">
            <v>0</v>
          </cell>
          <cell r="N11223">
            <v>0</v>
          </cell>
        </row>
        <row r="11224">
          <cell r="M11224">
            <v>0</v>
          </cell>
          <cell r="N11224">
            <v>0</v>
          </cell>
        </row>
        <row r="11225">
          <cell r="M11225">
            <v>0</v>
          </cell>
          <cell r="N11225">
            <v>0</v>
          </cell>
        </row>
        <row r="11226">
          <cell r="M11226">
            <v>0</v>
          </cell>
          <cell r="N11226">
            <v>0</v>
          </cell>
        </row>
        <row r="11227">
          <cell r="M11227">
            <v>0</v>
          </cell>
          <cell r="N11227">
            <v>0</v>
          </cell>
        </row>
        <row r="11228">
          <cell r="M11228">
            <v>0</v>
          </cell>
          <cell r="N11228">
            <v>0</v>
          </cell>
        </row>
        <row r="11229">
          <cell r="M11229">
            <v>0</v>
          </cell>
          <cell r="N11229">
            <v>0</v>
          </cell>
        </row>
        <row r="11230">
          <cell r="M11230">
            <v>0</v>
          </cell>
          <cell r="N11230">
            <v>0</v>
          </cell>
        </row>
        <row r="11231">
          <cell r="M11231">
            <v>0</v>
          </cell>
          <cell r="N11231">
            <v>0</v>
          </cell>
        </row>
        <row r="11232">
          <cell r="M11232">
            <v>0</v>
          </cell>
          <cell r="N11232">
            <v>0</v>
          </cell>
        </row>
        <row r="11233">
          <cell r="M11233">
            <v>0</v>
          </cell>
          <cell r="N11233">
            <v>0</v>
          </cell>
        </row>
        <row r="11234">
          <cell r="M11234">
            <v>0</v>
          </cell>
          <cell r="N11234">
            <v>0</v>
          </cell>
        </row>
        <row r="11235">
          <cell r="M11235">
            <v>0</v>
          </cell>
          <cell r="N11235">
            <v>0</v>
          </cell>
        </row>
        <row r="11236">
          <cell r="M11236">
            <v>0</v>
          </cell>
          <cell r="N11236">
            <v>0</v>
          </cell>
        </row>
        <row r="11237">
          <cell r="M11237">
            <v>0</v>
          </cell>
          <cell r="N11237">
            <v>0</v>
          </cell>
        </row>
        <row r="11238">
          <cell r="M11238">
            <v>0</v>
          </cell>
          <cell r="N11238">
            <v>0</v>
          </cell>
        </row>
        <row r="11239">
          <cell r="M11239">
            <v>0</v>
          </cell>
          <cell r="N11239">
            <v>0</v>
          </cell>
        </row>
        <row r="11240">
          <cell r="M11240">
            <v>0</v>
          </cell>
          <cell r="N11240">
            <v>0</v>
          </cell>
        </row>
        <row r="11241">
          <cell r="M11241">
            <v>0</v>
          </cell>
          <cell r="N11241">
            <v>0</v>
          </cell>
        </row>
        <row r="11242">
          <cell r="M11242">
            <v>0</v>
          </cell>
          <cell r="N11242">
            <v>0</v>
          </cell>
        </row>
        <row r="11243">
          <cell r="M11243">
            <v>0</v>
          </cell>
          <cell r="N11243">
            <v>0</v>
          </cell>
        </row>
        <row r="11244">
          <cell r="M11244">
            <v>0</v>
          </cell>
          <cell r="N11244">
            <v>0</v>
          </cell>
        </row>
        <row r="11245">
          <cell r="M11245">
            <v>0</v>
          </cell>
          <cell r="N11245">
            <v>0</v>
          </cell>
        </row>
        <row r="11246">
          <cell r="M11246">
            <v>0</v>
          </cell>
          <cell r="N11246">
            <v>0</v>
          </cell>
        </row>
        <row r="11247">
          <cell r="M11247">
            <v>0</v>
          </cell>
          <cell r="N11247">
            <v>0</v>
          </cell>
        </row>
        <row r="11248">
          <cell r="M11248">
            <v>0</v>
          </cell>
          <cell r="N11248">
            <v>0</v>
          </cell>
        </row>
        <row r="11249">
          <cell r="M11249">
            <v>0</v>
          </cell>
          <cell r="N11249">
            <v>0</v>
          </cell>
        </row>
        <row r="11250">
          <cell r="M11250">
            <v>0</v>
          </cell>
          <cell r="N11250">
            <v>0</v>
          </cell>
        </row>
        <row r="11251">
          <cell r="M11251">
            <v>0</v>
          </cell>
          <cell r="N11251">
            <v>0</v>
          </cell>
        </row>
        <row r="11252">
          <cell r="M11252">
            <v>0</v>
          </cell>
          <cell r="N11252">
            <v>0</v>
          </cell>
        </row>
        <row r="11253">
          <cell r="M11253">
            <v>0</v>
          </cell>
          <cell r="N11253">
            <v>0</v>
          </cell>
        </row>
        <row r="11254">
          <cell r="M11254">
            <v>0</v>
          </cell>
          <cell r="N11254">
            <v>0</v>
          </cell>
        </row>
        <row r="11255">
          <cell r="M11255">
            <v>0</v>
          </cell>
          <cell r="N11255">
            <v>0</v>
          </cell>
        </row>
        <row r="11256">
          <cell r="M11256">
            <v>0</v>
          </cell>
          <cell r="N11256">
            <v>0</v>
          </cell>
        </row>
        <row r="11257">
          <cell r="M11257">
            <v>0</v>
          </cell>
          <cell r="N11257">
            <v>0</v>
          </cell>
        </row>
        <row r="11258">
          <cell r="M11258">
            <v>0</v>
          </cell>
          <cell r="N11258">
            <v>0</v>
          </cell>
        </row>
        <row r="11259">
          <cell r="M11259" t="str">
            <v>700101</v>
          </cell>
          <cell r="N11259">
            <v>0.5</v>
          </cell>
        </row>
        <row r="11260">
          <cell r="M11260" t="str">
            <v>703901</v>
          </cell>
          <cell r="N11260">
            <v>1</v>
          </cell>
        </row>
        <row r="11261">
          <cell r="M11261" t="str">
            <v>706501</v>
          </cell>
          <cell r="N11261">
            <v>0.5</v>
          </cell>
        </row>
        <row r="11262">
          <cell r="M11262" t="str">
            <v>706501</v>
          </cell>
          <cell r="N11262">
            <v>0.5</v>
          </cell>
        </row>
        <row r="11263">
          <cell r="M11263" t="str">
            <v>706501</v>
          </cell>
          <cell r="N11263">
            <v>0.5</v>
          </cell>
        </row>
        <row r="11264">
          <cell r="M11264">
            <v>0</v>
          </cell>
          <cell r="N11264">
            <v>0</v>
          </cell>
        </row>
        <row r="11265">
          <cell r="M11265">
            <v>0</v>
          </cell>
          <cell r="N11265">
            <v>0</v>
          </cell>
        </row>
        <row r="11266">
          <cell r="M11266" t="str">
            <v>708703</v>
          </cell>
          <cell r="N11266">
            <v>0.25</v>
          </cell>
        </row>
        <row r="11267">
          <cell r="M11267" t="str">
            <v>708703</v>
          </cell>
          <cell r="N11267">
            <v>0.25</v>
          </cell>
        </row>
        <row r="11268">
          <cell r="M11268">
            <v>0</v>
          </cell>
          <cell r="N11268">
            <v>0</v>
          </cell>
        </row>
        <row r="11269">
          <cell r="M11269">
            <v>0</v>
          </cell>
          <cell r="N11269">
            <v>0</v>
          </cell>
        </row>
        <row r="11270">
          <cell r="M11270" t="str">
            <v>708803</v>
          </cell>
          <cell r="N11270">
            <v>0.25</v>
          </cell>
        </row>
        <row r="11271">
          <cell r="M11271" t="str">
            <v>708803</v>
          </cell>
          <cell r="N11271">
            <v>0.25</v>
          </cell>
        </row>
        <row r="11272">
          <cell r="M11272">
            <v>0</v>
          </cell>
          <cell r="N11272">
            <v>0</v>
          </cell>
        </row>
        <row r="11273">
          <cell r="M11273">
            <v>0</v>
          </cell>
          <cell r="N11273">
            <v>0</v>
          </cell>
        </row>
        <row r="11274">
          <cell r="M11274" t="str">
            <v>708903</v>
          </cell>
          <cell r="N11274">
            <v>0.25</v>
          </cell>
        </row>
        <row r="11275">
          <cell r="M11275">
            <v>0</v>
          </cell>
          <cell r="N11275">
            <v>0</v>
          </cell>
        </row>
        <row r="11276">
          <cell r="M11276" t="str">
            <v>709003</v>
          </cell>
          <cell r="N11276">
            <v>0.25</v>
          </cell>
        </row>
        <row r="11277">
          <cell r="M11277">
            <v>0</v>
          </cell>
          <cell r="N11277">
            <v>0</v>
          </cell>
        </row>
        <row r="11278">
          <cell r="M11278">
            <v>0</v>
          </cell>
          <cell r="N11278">
            <v>0</v>
          </cell>
        </row>
        <row r="11279">
          <cell r="M11279">
            <v>0</v>
          </cell>
          <cell r="N11279">
            <v>0</v>
          </cell>
        </row>
        <row r="11280">
          <cell r="M11280">
            <v>0</v>
          </cell>
          <cell r="N11280">
            <v>0</v>
          </cell>
        </row>
        <row r="11281">
          <cell r="M11281">
            <v>0</v>
          </cell>
          <cell r="N11281">
            <v>0</v>
          </cell>
        </row>
        <row r="11282">
          <cell r="M11282" t="str">
            <v>709103</v>
          </cell>
          <cell r="N11282">
            <v>0.25</v>
          </cell>
        </row>
        <row r="11283">
          <cell r="M11283">
            <v>0</v>
          </cell>
          <cell r="N11283">
            <v>0</v>
          </cell>
        </row>
        <row r="11284">
          <cell r="M11284">
            <v>0</v>
          </cell>
          <cell r="N11284">
            <v>0</v>
          </cell>
        </row>
        <row r="11285">
          <cell r="M11285">
            <v>0</v>
          </cell>
          <cell r="N11285">
            <v>0</v>
          </cell>
        </row>
        <row r="11286">
          <cell r="M11286" t="str">
            <v>709203</v>
          </cell>
          <cell r="N11286">
            <v>0.25</v>
          </cell>
        </row>
        <row r="11287">
          <cell r="M11287">
            <v>0</v>
          </cell>
          <cell r="N11287">
            <v>0</v>
          </cell>
        </row>
        <row r="11288">
          <cell r="M11288">
            <v>0</v>
          </cell>
          <cell r="N11288">
            <v>0</v>
          </cell>
        </row>
        <row r="11289">
          <cell r="M11289" t="str">
            <v>709303</v>
          </cell>
          <cell r="N11289">
            <v>0.25</v>
          </cell>
        </row>
        <row r="11290">
          <cell r="M11290" t="str">
            <v>709403</v>
          </cell>
          <cell r="N11290">
            <v>0.25</v>
          </cell>
        </row>
        <row r="11291">
          <cell r="M11291">
            <v>0</v>
          </cell>
          <cell r="N11291">
            <v>0</v>
          </cell>
        </row>
        <row r="11292">
          <cell r="M11292">
            <v>0</v>
          </cell>
          <cell r="N11292">
            <v>0</v>
          </cell>
        </row>
        <row r="11293">
          <cell r="M11293">
            <v>0</v>
          </cell>
          <cell r="N11293">
            <v>0</v>
          </cell>
        </row>
        <row r="11294">
          <cell r="M11294" t="str">
            <v>709503</v>
          </cell>
          <cell r="N11294">
            <v>0.25</v>
          </cell>
        </row>
        <row r="11295">
          <cell r="M11295" t="str">
            <v>709503</v>
          </cell>
          <cell r="N11295">
            <v>0.25</v>
          </cell>
        </row>
        <row r="11296">
          <cell r="M11296">
            <v>0</v>
          </cell>
          <cell r="N11296">
            <v>0</v>
          </cell>
        </row>
        <row r="11297">
          <cell r="M11297">
            <v>0</v>
          </cell>
          <cell r="N11297">
            <v>0</v>
          </cell>
        </row>
        <row r="11298">
          <cell r="M11298" t="str">
            <v>709605</v>
          </cell>
          <cell r="N11298">
            <v>0.12396649999999999</v>
          </cell>
        </row>
        <row r="11299">
          <cell r="M11299" t="str">
            <v>709605</v>
          </cell>
          <cell r="N11299">
            <v>0.12396649999999999</v>
          </cell>
        </row>
        <row r="11300">
          <cell r="M11300">
            <v>0</v>
          </cell>
          <cell r="N11300">
            <v>0</v>
          </cell>
        </row>
        <row r="11301">
          <cell r="M11301" t="str">
            <v>709701</v>
          </cell>
          <cell r="N11301">
            <v>0.49419999999999997</v>
          </cell>
        </row>
        <row r="11302">
          <cell r="M11302" t="str">
            <v>709701</v>
          </cell>
          <cell r="N11302">
            <v>0.49419999999999997</v>
          </cell>
        </row>
        <row r="11303">
          <cell r="M11303" t="str">
            <v>709701</v>
          </cell>
          <cell r="N11303">
            <v>0.49419999999999997</v>
          </cell>
        </row>
        <row r="11304">
          <cell r="M11304" t="str">
            <v>709811</v>
          </cell>
          <cell r="N11304">
            <v>1</v>
          </cell>
        </row>
        <row r="11305">
          <cell r="M11305" t="str">
            <v>709811</v>
          </cell>
          <cell r="N11305">
            <v>0.5</v>
          </cell>
        </row>
        <row r="11306">
          <cell r="M11306" t="str">
            <v>709811</v>
          </cell>
          <cell r="N11306">
            <v>0.5</v>
          </cell>
        </row>
        <row r="11307">
          <cell r="M11307" t="str">
            <v>709903</v>
          </cell>
          <cell r="N11307">
            <v>0.35714299999999999</v>
          </cell>
        </row>
        <row r="11308">
          <cell r="M11308" t="str">
            <v>709903</v>
          </cell>
          <cell r="N11308">
            <v>0.35714299999999999</v>
          </cell>
        </row>
        <row r="11309">
          <cell r="M11309" t="str">
            <v>712303</v>
          </cell>
          <cell r="N11309">
            <v>0.5</v>
          </cell>
        </row>
        <row r="11310">
          <cell r="M11310" t="str">
            <v>712303</v>
          </cell>
          <cell r="N11310">
            <v>0.5</v>
          </cell>
        </row>
        <row r="11311">
          <cell r="M11311" t="str">
            <v>712403</v>
          </cell>
          <cell r="N11311">
            <v>0.5</v>
          </cell>
        </row>
        <row r="11312">
          <cell r="M11312" t="str">
            <v>712403</v>
          </cell>
          <cell r="N11312">
            <v>0.5</v>
          </cell>
        </row>
        <row r="11313">
          <cell r="M11313" t="str">
            <v>712503</v>
          </cell>
          <cell r="N11313">
            <v>0.5</v>
          </cell>
        </row>
        <row r="11314">
          <cell r="M11314" t="str">
            <v>712503</v>
          </cell>
          <cell r="N11314">
            <v>0.5</v>
          </cell>
        </row>
        <row r="11315">
          <cell r="M11315" t="str">
            <v>799901</v>
          </cell>
          <cell r="N11315">
            <v>1</v>
          </cell>
        </row>
        <row r="11316">
          <cell r="M11316">
            <v>0</v>
          </cell>
          <cell r="N11316">
            <v>0</v>
          </cell>
        </row>
        <row r="11317">
          <cell r="M11317">
            <v>0</v>
          </cell>
          <cell r="N11317">
            <v>0</v>
          </cell>
        </row>
        <row r="11318">
          <cell r="M11318">
            <v>0</v>
          </cell>
          <cell r="N11318">
            <v>0</v>
          </cell>
        </row>
        <row r="11319">
          <cell r="M11319">
            <v>0</v>
          </cell>
          <cell r="N11319">
            <v>0</v>
          </cell>
        </row>
        <row r="11320">
          <cell r="M11320">
            <v>0</v>
          </cell>
          <cell r="N11320">
            <v>0</v>
          </cell>
        </row>
        <row r="11321">
          <cell r="M11321">
            <v>0</v>
          </cell>
          <cell r="N11321">
            <v>0</v>
          </cell>
        </row>
        <row r="11322">
          <cell r="M11322" t="str">
            <v>AL1001</v>
          </cell>
          <cell r="N11322">
            <v>0.43290000000000001</v>
          </cell>
        </row>
        <row r="11323">
          <cell r="M11323" t="str">
            <v>AL1001</v>
          </cell>
          <cell r="N11323">
            <v>0.43290000000000001</v>
          </cell>
        </row>
        <row r="11324">
          <cell r="M11324" t="str">
            <v>416001</v>
          </cell>
          <cell r="N11324">
            <v>0.18554689999999999</v>
          </cell>
        </row>
        <row r="11325">
          <cell r="M11325" t="str">
            <v>416001</v>
          </cell>
          <cell r="N11325">
            <v>0.18554689999999999</v>
          </cell>
        </row>
        <row r="11326">
          <cell r="M11326" t="str">
            <v>253103</v>
          </cell>
          <cell r="N11326">
            <v>0.16664999999999999</v>
          </cell>
        </row>
        <row r="11327">
          <cell r="M11327" t="str">
            <v>253203</v>
          </cell>
          <cell r="N11327">
            <v>0.16664999999999999</v>
          </cell>
        </row>
        <row r="11328">
          <cell r="M11328" t="str">
            <v>253103</v>
          </cell>
          <cell r="N11328">
            <v>0.16664999999999999</v>
          </cell>
        </row>
        <row r="11329">
          <cell r="M11329" t="str">
            <v>253203</v>
          </cell>
          <cell r="N11329">
            <v>0.16664999999999999</v>
          </cell>
        </row>
        <row r="11330">
          <cell r="M11330" t="str">
            <v>253103</v>
          </cell>
          <cell r="N11330">
            <v>0.16664999999999999</v>
          </cell>
        </row>
        <row r="11331">
          <cell r="M11331" t="str">
            <v>253203</v>
          </cell>
          <cell r="N11331">
            <v>0.16664999999999999</v>
          </cell>
        </row>
        <row r="11332">
          <cell r="M11332" t="str">
            <v>253103</v>
          </cell>
          <cell r="N11332">
            <v>0.16664999999999999</v>
          </cell>
        </row>
        <row r="11333">
          <cell r="M11333" t="str">
            <v>253203</v>
          </cell>
          <cell r="N11333">
            <v>0.16664999999999999</v>
          </cell>
        </row>
        <row r="11334">
          <cell r="M11334" t="str">
            <v>253103</v>
          </cell>
          <cell r="N11334">
            <v>0.16664999999999999</v>
          </cell>
        </row>
        <row r="11335">
          <cell r="M11335" t="str">
            <v>253203</v>
          </cell>
          <cell r="N11335">
            <v>0.16664999999999999</v>
          </cell>
        </row>
        <row r="11336">
          <cell r="M11336" t="str">
            <v>AL1004</v>
          </cell>
          <cell r="N11336">
            <v>6.4687400000000006E-2</v>
          </cell>
        </row>
        <row r="11337">
          <cell r="M11337" t="str">
            <v>AL1004</v>
          </cell>
          <cell r="N11337">
            <v>6.4687400000000006E-2</v>
          </cell>
        </row>
        <row r="11338">
          <cell r="M11338" t="str">
            <v>AL1005</v>
          </cell>
          <cell r="N11338">
            <v>0.1113074</v>
          </cell>
        </row>
        <row r="11339">
          <cell r="M11339" t="str">
            <v>AL1005</v>
          </cell>
          <cell r="N11339">
            <v>0.1113074</v>
          </cell>
        </row>
        <row r="11340">
          <cell r="M11340" t="str">
            <v>AL1006</v>
          </cell>
          <cell r="N11340">
            <v>0.1111111</v>
          </cell>
        </row>
        <row r="11341">
          <cell r="M11341" t="str">
            <v>AL1006</v>
          </cell>
          <cell r="N11341">
            <v>0.1111111</v>
          </cell>
        </row>
        <row r="11342">
          <cell r="M11342" t="str">
            <v>AL1007</v>
          </cell>
          <cell r="N11342">
            <v>0.1111111</v>
          </cell>
        </row>
        <row r="11343">
          <cell r="M11343" t="str">
            <v>AL1007</v>
          </cell>
          <cell r="N11343">
            <v>0.1111111</v>
          </cell>
        </row>
        <row r="11344">
          <cell r="M11344" t="str">
            <v>AL1008</v>
          </cell>
          <cell r="N11344">
            <v>0.22222220000000001</v>
          </cell>
        </row>
        <row r="11345">
          <cell r="M11345" t="str">
            <v>AL1008</v>
          </cell>
          <cell r="N11345">
            <v>0.22222220000000001</v>
          </cell>
        </row>
        <row r="11346">
          <cell r="M11346" t="str">
            <v>AL1008</v>
          </cell>
          <cell r="N11346">
            <v>0.22222220000000001</v>
          </cell>
        </row>
        <row r="11347">
          <cell r="M11347" t="str">
            <v>AL1009</v>
          </cell>
          <cell r="N11347">
            <v>0.1113075</v>
          </cell>
        </row>
        <row r="11348">
          <cell r="M11348" t="str">
            <v>AL1009</v>
          </cell>
          <cell r="N11348">
            <v>0.1113075</v>
          </cell>
        </row>
        <row r="11349">
          <cell r="M11349" t="str">
            <v>AL1010</v>
          </cell>
          <cell r="N11349">
            <v>6.4687400000000006E-2</v>
          </cell>
        </row>
        <row r="11350">
          <cell r="M11350" t="str">
            <v>AL1010</v>
          </cell>
          <cell r="N11350">
            <v>1.85338E-2</v>
          </cell>
        </row>
        <row r="11351">
          <cell r="M11351" t="str">
            <v>AL1010</v>
          </cell>
          <cell r="N11351">
            <v>1.85338E-2</v>
          </cell>
        </row>
        <row r="11352">
          <cell r="M11352" t="str">
            <v>AL1012</v>
          </cell>
          <cell r="N11352">
            <v>1</v>
          </cell>
        </row>
        <row r="11353">
          <cell r="M11353" t="str">
            <v>AL1013</v>
          </cell>
          <cell r="N11353">
            <v>4.6875E-2</v>
          </cell>
        </row>
        <row r="11354">
          <cell r="M11354" t="str">
            <v>AL1013</v>
          </cell>
          <cell r="N11354">
            <v>4.6875E-2</v>
          </cell>
        </row>
        <row r="11355">
          <cell r="M11355" t="str">
            <v>AL1015</v>
          </cell>
          <cell r="N11355">
            <v>0.40421299999999999</v>
          </cell>
        </row>
        <row r="11356">
          <cell r="M11356" t="str">
            <v>AL1017</v>
          </cell>
          <cell r="N11356">
            <v>0.19839999999999999</v>
          </cell>
        </row>
        <row r="11357">
          <cell r="M11357" t="str">
            <v>AL1017</v>
          </cell>
          <cell r="N11357">
            <v>0.19839999999999999</v>
          </cell>
        </row>
        <row r="11358">
          <cell r="M11358" t="str">
            <v>AL1018</v>
          </cell>
          <cell r="N11358">
            <v>0.19841300000000001</v>
          </cell>
        </row>
        <row r="11359">
          <cell r="M11359" t="str">
            <v>AL1018</v>
          </cell>
          <cell r="N11359">
            <v>0.19841300000000001</v>
          </cell>
        </row>
        <row r="11360">
          <cell r="M11360" t="str">
            <v>AL1020</v>
          </cell>
          <cell r="N11360">
            <v>0.1111111</v>
          </cell>
        </row>
        <row r="11361">
          <cell r="M11361" t="str">
            <v>AL1020</v>
          </cell>
          <cell r="N11361">
            <v>0.1111111</v>
          </cell>
        </row>
        <row r="11362">
          <cell r="M11362" t="str">
            <v>AL1021</v>
          </cell>
          <cell r="N11362">
            <v>0.1111111</v>
          </cell>
        </row>
        <row r="11363">
          <cell r="M11363" t="str">
            <v>AL1021</v>
          </cell>
          <cell r="N11363">
            <v>0.1111111</v>
          </cell>
        </row>
        <row r="11364">
          <cell r="M11364" t="str">
            <v>AL1021</v>
          </cell>
          <cell r="N11364">
            <v>0.1111111</v>
          </cell>
        </row>
        <row r="11365">
          <cell r="M11365" t="str">
            <v>AL1021</v>
          </cell>
          <cell r="N11365">
            <v>0.1111111</v>
          </cell>
        </row>
        <row r="11366">
          <cell r="M11366" t="str">
            <v>AL1022</v>
          </cell>
          <cell r="N11366">
            <v>0.25</v>
          </cell>
        </row>
        <row r="11367">
          <cell r="M11367" t="str">
            <v>AL1022</v>
          </cell>
          <cell r="N11367">
            <v>0.25</v>
          </cell>
        </row>
        <row r="11368">
          <cell r="M11368" t="str">
            <v>AL1023</v>
          </cell>
          <cell r="N11368">
            <v>7.1995999999999996E-3</v>
          </cell>
        </row>
        <row r="11369">
          <cell r="M11369" t="str">
            <v>AL1023</v>
          </cell>
          <cell r="N11369">
            <v>7.1995999999999996E-3</v>
          </cell>
        </row>
        <row r="11370">
          <cell r="M11370" t="str">
            <v>AL1024</v>
          </cell>
          <cell r="N11370">
            <v>0.19839999999999999</v>
          </cell>
        </row>
        <row r="11371">
          <cell r="M11371" t="str">
            <v>AL1024</v>
          </cell>
          <cell r="N11371">
            <v>0.19839999999999999</v>
          </cell>
        </row>
        <row r="11372">
          <cell r="M11372" t="str">
            <v>AL1025</v>
          </cell>
          <cell r="N11372">
            <v>1.3368100000000001E-2</v>
          </cell>
        </row>
        <row r="11373">
          <cell r="M11373" t="str">
            <v>AL1025</v>
          </cell>
          <cell r="N11373">
            <v>1.3368100000000001E-2</v>
          </cell>
        </row>
        <row r="11374">
          <cell r="M11374" t="str">
            <v>AL1026</v>
          </cell>
          <cell r="N11374">
            <v>7.0872599999999994E-2</v>
          </cell>
        </row>
        <row r="11375">
          <cell r="M11375" t="str">
            <v>AL1026</v>
          </cell>
          <cell r="N11375">
            <v>7.0872599999999994E-2</v>
          </cell>
        </row>
        <row r="11376">
          <cell r="M11376" t="str">
            <v>AL1026</v>
          </cell>
          <cell r="N11376">
            <v>7.0872599999999994E-2</v>
          </cell>
        </row>
        <row r="11377">
          <cell r="M11377" t="str">
            <v>AL1026</v>
          </cell>
          <cell r="N11377">
            <v>7.0872599999999994E-2</v>
          </cell>
        </row>
        <row r="11378">
          <cell r="M11378" t="str">
            <v>AL1027</v>
          </cell>
          <cell r="N11378">
            <v>8.2307999999999999E-3</v>
          </cell>
        </row>
        <row r="11379">
          <cell r="M11379" t="str">
            <v>AL1027</v>
          </cell>
          <cell r="N11379">
            <v>8.2307999999999999E-3</v>
          </cell>
        </row>
        <row r="11380">
          <cell r="M11380" t="str">
            <v>AL1030</v>
          </cell>
          <cell r="N11380">
            <v>1</v>
          </cell>
        </row>
        <row r="11381">
          <cell r="M11381" t="str">
            <v>AL1030</v>
          </cell>
          <cell r="N11381">
            <v>1</v>
          </cell>
        </row>
        <row r="11382">
          <cell r="M11382" t="str">
            <v>AL1031</v>
          </cell>
          <cell r="N11382">
            <v>1</v>
          </cell>
        </row>
        <row r="11383">
          <cell r="M11383" t="str">
            <v>AL1031</v>
          </cell>
          <cell r="N11383">
            <v>1</v>
          </cell>
        </row>
        <row r="11384">
          <cell r="M11384" t="str">
            <v>AL1032</v>
          </cell>
          <cell r="N11384">
            <v>0.41249999999999998</v>
          </cell>
        </row>
        <row r="11385">
          <cell r="M11385" t="str">
            <v>AL1033</v>
          </cell>
          <cell r="N11385">
            <v>0.41249999999999998</v>
          </cell>
        </row>
        <row r="11386">
          <cell r="M11386" t="str">
            <v>AL1033</v>
          </cell>
          <cell r="N11386">
            <v>0.41249999999999998</v>
          </cell>
        </row>
        <row r="11387">
          <cell r="M11387" t="str">
            <v>AL1034</v>
          </cell>
          <cell r="N11387">
            <v>0.41249999999999998</v>
          </cell>
        </row>
        <row r="11388">
          <cell r="M11388" t="str">
            <v>AL1034</v>
          </cell>
          <cell r="N11388">
            <v>0.41249999999999998</v>
          </cell>
        </row>
        <row r="11389">
          <cell r="M11389" t="str">
            <v>AL1034</v>
          </cell>
          <cell r="N11389">
            <v>0.41249999999999998</v>
          </cell>
        </row>
        <row r="11390">
          <cell r="M11390" t="str">
            <v>AL1034</v>
          </cell>
          <cell r="N11390">
            <v>0.41249999999999998</v>
          </cell>
        </row>
        <row r="11391">
          <cell r="M11391" t="str">
            <v>AL1035</v>
          </cell>
          <cell r="N11391">
            <v>0.40560000000000002</v>
          </cell>
        </row>
        <row r="11392">
          <cell r="M11392" t="str">
            <v>AL1035</v>
          </cell>
          <cell r="N11392">
            <v>0.40560000000000002</v>
          </cell>
        </row>
        <row r="11393">
          <cell r="M11393" t="str">
            <v>AL1035</v>
          </cell>
          <cell r="N11393">
            <v>0.405586</v>
          </cell>
        </row>
        <row r="11394">
          <cell r="M11394" t="str">
            <v>AL1036</v>
          </cell>
          <cell r="N11394">
            <v>1</v>
          </cell>
        </row>
        <row r="11395">
          <cell r="M11395" t="str">
            <v>AL1038</v>
          </cell>
          <cell r="N11395">
            <v>5.8941999999999996E-3</v>
          </cell>
        </row>
        <row r="11396">
          <cell r="M11396" t="str">
            <v>AL1038</v>
          </cell>
          <cell r="N11396">
            <v>5.8941999999999996E-3</v>
          </cell>
        </row>
        <row r="11397">
          <cell r="M11397" t="str">
            <v>AL1039</v>
          </cell>
          <cell r="N11397">
            <v>1</v>
          </cell>
        </row>
        <row r="11398">
          <cell r="M11398" t="str">
            <v>AL1040</v>
          </cell>
          <cell r="N11398">
            <v>0.1239669</v>
          </cell>
        </row>
        <row r="11399">
          <cell r="M11399" t="str">
            <v>AL1041</v>
          </cell>
          <cell r="N11399">
            <v>1</v>
          </cell>
        </row>
        <row r="11400">
          <cell r="M11400" t="str">
            <v>AL1042</v>
          </cell>
          <cell r="N11400">
            <v>1</v>
          </cell>
        </row>
        <row r="11401">
          <cell r="M11401">
            <v>0</v>
          </cell>
          <cell r="N11401">
            <v>0</v>
          </cell>
        </row>
        <row r="11402">
          <cell r="M11402" t="str">
            <v>AL1043</v>
          </cell>
          <cell r="N11402">
            <v>1</v>
          </cell>
        </row>
        <row r="11403">
          <cell r="M11403" t="str">
            <v>AL1043</v>
          </cell>
          <cell r="N11403">
            <v>1</v>
          </cell>
        </row>
        <row r="11404">
          <cell r="M11404">
            <v>0</v>
          </cell>
          <cell r="N11404">
            <v>0</v>
          </cell>
        </row>
        <row r="11405">
          <cell r="M11405" t="str">
            <v>AL1044</v>
          </cell>
          <cell r="N11405">
            <v>1</v>
          </cell>
        </row>
        <row r="11406">
          <cell r="M11406" t="str">
            <v>AL1046</v>
          </cell>
          <cell r="N11406">
            <v>0.5</v>
          </cell>
        </row>
        <row r="11407">
          <cell r="M11407" t="str">
            <v>AL1046</v>
          </cell>
          <cell r="N11407">
            <v>0.5</v>
          </cell>
        </row>
        <row r="11408">
          <cell r="M11408" t="str">
            <v>AL1048</v>
          </cell>
          <cell r="N11408">
            <v>1</v>
          </cell>
        </row>
        <row r="11409">
          <cell r="M11409">
            <v>0</v>
          </cell>
          <cell r="N11409">
            <v>0</v>
          </cell>
        </row>
        <row r="11410">
          <cell r="M11410">
            <v>0</v>
          </cell>
          <cell r="N11410">
            <v>0</v>
          </cell>
        </row>
        <row r="11411">
          <cell r="M11411" t="str">
            <v>AL1051</v>
          </cell>
          <cell r="N11411">
            <v>1</v>
          </cell>
        </row>
        <row r="11412">
          <cell r="M11412" t="str">
            <v>AL1051</v>
          </cell>
          <cell r="N11412">
            <v>1</v>
          </cell>
        </row>
        <row r="11413">
          <cell r="M11413" t="str">
            <v>AL1052</v>
          </cell>
          <cell r="N11413">
            <v>5.0140000000000002E-3</v>
          </cell>
        </row>
        <row r="11414">
          <cell r="M11414" t="str">
            <v>AL1053</v>
          </cell>
          <cell r="N11414">
            <v>5.0137999999999997E-3</v>
          </cell>
        </row>
        <row r="11415">
          <cell r="M11415" t="str">
            <v>AL1055</v>
          </cell>
          <cell r="N11415">
            <v>1</v>
          </cell>
        </row>
        <row r="11416">
          <cell r="M11416">
            <v>0</v>
          </cell>
          <cell r="N11416">
            <v>0</v>
          </cell>
        </row>
        <row r="11417">
          <cell r="M11417">
            <v>0</v>
          </cell>
          <cell r="N11417">
            <v>0</v>
          </cell>
        </row>
        <row r="11418">
          <cell r="M11418" t="str">
            <v>AL1058</v>
          </cell>
          <cell r="N11418">
            <v>0.5</v>
          </cell>
        </row>
        <row r="11419">
          <cell r="M11419" t="str">
            <v>AL1058</v>
          </cell>
          <cell r="N11419">
            <v>0.5</v>
          </cell>
        </row>
        <row r="11420">
          <cell r="M11420" t="str">
            <v>AL1058</v>
          </cell>
          <cell r="N11420">
            <v>0.5</v>
          </cell>
        </row>
        <row r="11421">
          <cell r="M11421" t="str">
            <v>AL1058</v>
          </cell>
          <cell r="N11421">
            <v>0.5</v>
          </cell>
        </row>
        <row r="11422">
          <cell r="M11422" t="str">
            <v>AL1059</v>
          </cell>
          <cell r="N11422">
            <v>0.5</v>
          </cell>
        </row>
        <row r="11423">
          <cell r="M11423" t="str">
            <v>AL1059</v>
          </cell>
          <cell r="N11423">
            <v>0.5</v>
          </cell>
        </row>
        <row r="11424">
          <cell r="M11424" t="str">
            <v>AL1059</v>
          </cell>
          <cell r="N11424">
            <v>0.5</v>
          </cell>
        </row>
        <row r="11425">
          <cell r="M11425" t="str">
            <v>AL1060</v>
          </cell>
          <cell r="N11425">
            <v>0.35714299999999999</v>
          </cell>
        </row>
        <row r="11426">
          <cell r="M11426" t="str">
            <v>AL1061</v>
          </cell>
          <cell r="N11426">
            <v>0.5</v>
          </cell>
        </row>
        <row r="11427">
          <cell r="M11427" t="str">
            <v>AL1061</v>
          </cell>
          <cell r="N11427">
            <v>0.5</v>
          </cell>
        </row>
        <row r="11428">
          <cell r="M11428" t="str">
            <v>AL1062</v>
          </cell>
          <cell r="N11428">
            <v>0.5</v>
          </cell>
        </row>
        <row r="11429">
          <cell r="M11429" t="str">
            <v>AL1062</v>
          </cell>
          <cell r="N11429">
            <v>0.5</v>
          </cell>
        </row>
        <row r="11430">
          <cell r="M11430" t="str">
            <v>AL1062</v>
          </cell>
          <cell r="N11430">
            <v>0.5</v>
          </cell>
        </row>
        <row r="11431">
          <cell r="M11431" t="str">
            <v>AL1063</v>
          </cell>
          <cell r="N11431">
            <v>0.49419999999999997</v>
          </cell>
        </row>
        <row r="11432">
          <cell r="M11432" t="str">
            <v>AL1063</v>
          </cell>
          <cell r="N11432">
            <v>0.49419999999999997</v>
          </cell>
        </row>
        <row r="11433">
          <cell r="M11433" t="str">
            <v>AL1063</v>
          </cell>
          <cell r="N11433">
            <v>0.49419999999999997</v>
          </cell>
        </row>
        <row r="11434">
          <cell r="M11434" t="str">
            <v>AL1064</v>
          </cell>
          <cell r="N11434">
            <v>0.5</v>
          </cell>
        </row>
        <row r="11435">
          <cell r="M11435" t="str">
            <v>AL1064</v>
          </cell>
          <cell r="N11435">
            <v>0.5</v>
          </cell>
        </row>
        <row r="11436">
          <cell r="M11436">
            <v>0</v>
          </cell>
          <cell r="N11436">
            <v>0</v>
          </cell>
        </row>
        <row r="11437">
          <cell r="M11437" t="str">
            <v>AL1066</v>
          </cell>
          <cell r="N11437">
            <v>0.43809999999999999</v>
          </cell>
        </row>
        <row r="11438">
          <cell r="M11438">
            <v>0</v>
          </cell>
          <cell r="N11438">
            <v>0</v>
          </cell>
        </row>
        <row r="11439">
          <cell r="M11439">
            <v>0</v>
          </cell>
          <cell r="N11439">
            <v>0</v>
          </cell>
        </row>
        <row r="11440">
          <cell r="M11440">
            <v>0</v>
          </cell>
          <cell r="N11440">
            <v>0</v>
          </cell>
        </row>
        <row r="11441">
          <cell r="M11441">
            <v>0</v>
          </cell>
          <cell r="N11441">
            <v>0</v>
          </cell>
        </row>
        <row r="11442">
          <cell r="M11442">
            <v>0</v>
          </cell>
          <cell r="N11442">
            <v>0</v>
          </cell>
        </row>
        <row r="11443">
          <cell r="M11443">
            <v>0</v>
          </cell>
          <cell r="N11443">
            <v>0</v>
          </cell>
        </row>
        <row r="11444">
          <cell r="M11444">
            <v>0</v>
          </cell>
          <cell r="N11444">
            <v>0</v>
          </cell>
        </row>
        <row r="11445">
          <cell r="M11445" t="str">
            <v>AL1072</v>
          </cell>
          <cell r="N11445">
            <v>1</v>
          </cell>
        </row>
        <row r="11446">
          <cell r="M11446">
            <v>0</v>
          </cell>
          <cell r="N11446">
            <v>0</v>
          </cell>
        </row>
        <row r="11447">
          <cell r="M11447">
            <v>0</v>
          </cell>
          <cell r="N11447">
            <v>0</v>
          </cell>
        </row>
        <row r="11448">
          <cell r="M11448">
            <v>0</v>
          </cell>
          <cell r="N11448">
            <v>0</v>
          </cell>
        </row>
        <row r="11449">
          <cell r="M11449">
            <v>0</v>
          </cell>
          <cell r="N11449">
            <v>0</v>
          </cell>
        </row>
        <row r="11450">
          <cell r="M11450" t="str">
            <v>AL1079</v>
          </cell>
          <cell r="N11450">
            <v>1</v>
          </cell>
        </row>
        <row r="11451">
          <cell r="M11451">
            <v>0</v>
          </cell>
          <cell r="N11451">
            <v>0</v>
          </cell>
        </row>
        <row r="11452">
          <cell r="M11452">
            <v>0</v>
          </cell>
          <cell r="N11452">
            <v>0</v>
          </cell>
        </row>
        <row r="11453">
          <cell r="M11453">
            <v>0</v>
          </cell>
          <cell r="N11453">
            <v>0</v>
          </cell>
        </row>
        <row r="11454">
          <cell r="M11454">
            <v>0</v>
          </cell>
          <cell r="N11454">
            <v>0</v>
          </cell>
        </row>
        <row r="11455">
          <cell r="M11455">
            <v>0</v>
          </cell>
          <cell r="N11455">
            <v>0</v>
          </cell>
        </row>
        <row r="11456">
          <cell r="M11456">
            <v>0</v>
          </cell>
          <cell r="N11456">
            <v>0</v>
          </cell>
        </row>
        <row r="11457">
          <cell r="M11457">
            <v>0</v>
          </cell>
          <cell r="N11457">
            <v>0</v>
          </cell>
        </row>
        <row r="11458">
          <cell r="M11458">
            <v>0</v>
          </cell>
          <cell r="N11458">
            <v>0</v>
          </cell>
        </row>
        <row r="11459">
          <cell r="M11459">
            <v>0</v>
          </cell>
          <cell r="N11459">
            <v>0</v>
          </cell>
        </row>
        <row r="11460">
          <cell r="M11460" t="str">
            <v>AL1090</v>
          </cell>
          <cell r="N11460">
            <v>1</v>
          </cell>
        </row>
        <row r="11461">
          <cell r="M11461">
            <v>0</v>
          </cell>
          <cell r="N11461">
            <v>0</v>
          </cell>
        </row>
        <row r="11462">
          <cell r="M11462">
            <v>0</v>
          </cell>
          <cell r="N11462">
            <v>0</v>
          </cell>
        </row>
        <row r="11463">
          <cell r="M11463">
            <v>0</v>
          </cell>
          <cell r="N11463">
            <v>0</v>
          </cell>
        </row>
        <row r="11464">
          <cell r="M11464">
            <v>0</v>
          </cell>
          <cell r="N11464">
            <v>0</v>
          </cell>
        </row>
        <row r="11465">
          <cell r="M11465">
            <v>0</v>
          </cell>
          <cell r="N11465">
            <v>0</v>
          </cell>
        </row>
        <row r="11466">
          <cell r="M11466">
            <v>0</v>
          </cell>
          <cell r="N11466">
            <v>0</v>
          </cell>
        </row>
        <row r="11467">
          <cell r="M11467">
            <v>0</v>
          </cell>
          <cell r="N11467">
            <v>0</v>
          </cell>
        </row>
        <row r="11468">
          <cell r="M11468">
            <v>0</v>
          </cell>
          <cell r="N11468">
            <v>0</v>
          </cell>
        </row>
        <row r="11469">
          <cell r="M11469">
            <v>0</v>
          </cell>
          <cell r="N11469">
            <v>0</v>
          </cell>
        </row>
        <row r="11470">
          <cell r="M11470">
            <v>0</v>
          </cell>
          <cell r="N11470">
            <v>0</v>
          </cell>
        </row>
        <row r="11471">
          <cell r="M11471">
            <v>0</v>
          </cell>
          <cell r="N11471">
            <v>0</v>
          </cell>
        </row>
        <row r="11472">
          <cell r="M11472">
            <v>0</v>
          </cell>
          <cell r="N11472">
            <v>0</v>
          </cell>
        </row>
        <row r="11473">
          <cell r="M11473">
            <v>0</v>
          </cell>
          <cell r="N11473">
            <v>0</v>
          </cell>
        </row>
        <row r="11474">
          <cell r="M11474">
            <v>0</v>
          </cell>
          <cell r="N11474">
            <v>0</v>
          </cell>
        </row>
        <row r="11475">
          <cell r="M11475">
            <v>0</v>
          </cell>
          <cell r="N11475">
            <v>0</v>
          </cell>
        </row>
        <row r="11476">
          <cell r="M11476">
            <v>0</v>
          </cell>
          <cell r="N11476">
            <v>0</v>
          </cell>
        </row>
        <row r="11477">
          <cell r="M11477">
            <v>0</v>
          </cell>
          <cell r="N11477">
            <v>0</v>
          </cell>
        </row>
        <row r="11478">
          <cell r="M11478">
            <v>0</v>
          </cell>
          <cell r="N11478">
            <v>0</v>
          </cell>
        </row>
        <row r="11479">
          <cell r="M11479">
            <v>0</v>
          </cell>
          <cell r="N11479">
            <v>0</v>
          </cell>
        </row>
        <row r="11480">
          <cell r="M11480">
            <v>0</v>
          </cell>
          <cell r="N11480">
            <v>0</v>
          </cell>
        </row>
        <row r="11481">
          <cell r="M11481">
            <v>0</v>
          </cell>
          <cell r="N11481">
            <v>0</v>
          </cell>
        </row>
        <row r="11482">
          <cell r="M11482">
            <v>0</v>
          </cell>
          <cell r="N11482">
            <v>0</v>
          </cell>
        </row>
        <row r="11483">
          <cell r="M11483">
            <v>0</v>
          </cell>
          <cell r="N11483">
            <v>0</v>
          </cell>
        </row>
        <row r="11484">
          <cell r="M11484">
            <v>0</v>
          </cell>
          <cell r="N11484">
            <v>0</v>
          </cell>
        </row>
        <row r="11485">
          <cell r="M11485">
            <v>0</v>
          </cell>
          <cell r="N11485">
            <v>0</v>
          </cell>
        </row>
        <row r="11486">
          <cell r="M11486">
            <v>0</v>
          </cell>
          <cell r="N11486">
            <v>0</v>
          </cell>
        </row>
        <row r="11487">
          <cell r="M11487">
            <v>0</v>
          </cell>
          <cell r="N11487">
            <v>0</v>
          </cell>
        </row>
        <row r="11488">
          <cell r="M11488">
            <v>0</v>
          </cell>
          <cell r="N11488">
            <v>0</v>
          </cell>
        </row>
        <row r="11489">
          <cell r="M11489">
            <v>0</v>
          </cell>
          <cell r="N11489">
            <v>0</v>
          </cell>
        </row>
        <row r="11490">
          <cell r="M11490">
            <v>0</v>
          </cell>
          <cell r="N11490">
            <v>0</v>
          </cell>
        </row>
        <row r="11491">
          <cell r="M11491">
            <v>0</v>
          </cell>
          <cell r="N11491">
            <v>0</v>
          </cell>
        </row>
        <row r="11492">
          <cell r="M11492">
            <v>0</v>
          </cell>
          <cell r="N11492">
            <v>0</v>
          </cell>
        </row>
        <row r="11493">
          <cell r="M11493">
            <v>0</v>
          </cell>
          <cell r="N11493">
            <v>0</v>
          </cell>
        </row>
        <row r="11494">
          <cell r="M11494">
            <v>0</v>
          </cell>
          <cell r="N11494">
            <v>0</v>
          </cell>
        </row>
        <row r="11495">
          <cell r="M11495">
            <v>0</v>
          </cell>
          <cell r="N11495">
            <v>0</v>
          </cell>
        </row>
        <row r="11496">
          <cell r="M11496">
            <v>0</v>
          </cell>
          <cell r="N11496">
            <v>0</v>
          </cell>
        </row>
        <row r="11497">
          <cell r="M11497">
            <v>0</v>
          </cell>
          <cell r="N11497">
            <v>0</v>
          </cell>
        </row>
        <row r="11498">
          <cell r="M11498">
            <v>0</v>
          </cell>
          <cell r="N11498">
            <v>0</v>
          </cell>
        </row>
        <row r="11499">
          <cell r="M11499">
            <v>0</v>
          </cell>
          <cell r="N11499">
            <v>0</v>
          </cell>
        </row>
        <row r="11500">
          <cell r="M11500">
            <v>0</v>
          </cell>
          <cell r="N11500">
            <v>0</v>
          </cell>
        </row>
        <row r="11501">
          <cell r="M11501">
            <v>0</v>
          </cell>
          <cell r="N11501">
            <v>0</v>
          </cell>
        </row>
        <row r="11502">
          <cell r="M11502">
            <v>0</v>
          </cell>
          <cell r="N11502">
            <v>0</v>
          </cell>
        </row>
        <row r="11503">
          <cell r="M11503">
            <v>0</v>
          </cell>
          <cell r="N11503">
            <v>0</v>
          </cell>
        </row>
        <row r="11504">
          <cell r="M11504">
            <v>0</v>
          </cell>
          <cell r="N11504">
            <v>0</v>
          </cell>
        </row>
        <row r="11505">
          <cell r="M11505">
            <v>0</v>
          </cell>
          <cell r="N11505">
            <v>0</v>
          </cell>
        </row>
        <row r="11506">
          <cell r="M11506">
            <v>0</v>
          </cell>
          <cell r="N11506">
            <v>0</v>
          </cell>
        </row>
        <row r="11507">
          <cell r="M11507">
            <v>0</v>
          </cell>
          <cell r="N11507">
            <v>0</v>
          </cell>
        </row>
        <row r="11508">
          <cell r="M11508" t="str">
            <v>AL1136</v>
          </cell>
          <cell r="N11508">
            <v>0.49419999999999997</v>
          </cell>
        </row>
        <row r="11509">
          <cell r="M11509">
            <v>0</v>
          </cell>
          <cell r="N11509">
            <v>0</v>
          </cell>
        </row>
        <row r="11510">
          <cell r="M11510">
            <v>0</v>
          </cell>
          <cell r="N11510">
            <v>0</v>
          </cell>
        </row>
        <row r="11511">
          <cell r="M11511">
            <v>0</v>
          </cell>
          <cell r="N11511">
            <v>0</v>
          </cell>
        </row>
        <row r="11512">
          <cell r="M11512" t="str">
            <v>AL1140</v>
          </cell>
          <cell r="N11512">
            <v>1</v>
          </cell>
        </row>
        <row r="11513">
          <cell r="M11513">
            <v>0</v>
          </cell>
          <cell r="N11513">
            <v>0</v>
          </cell>
        </row>
        <row r="11514">
          <cell r="M11514">
            <v>0</v>
          </cell>
          <cell r="N11514">
            <v>0</v>
          </cell>
        </row>
        <row r="11515">
          <cell r="M11515">
            <v>0</v>
          </cell>
          <cell r="N11515">
            <v>0</v>
          </cell>
        </row>
        <row r="11516">
          <cell r="M11516">
            <v>0</v>
          </cell>
          <cell r="N11516">
            <v>0</v>
          </cell>
        </row>
        <row r="11517">
          <cell r="M11517">
            <v>0</v>
          </cell>
          <cell r="N11517">
            <v>0</v>
          </cell>
        </row>
        <row r="11518">
          <cell r="M11518">
            <v>0</v>
          </cell>
          <cell r="N11518">
            <v>0</v>
          </cell>
        </row>
        <row r="11519">
          <cell r="M11519">
            <v>0</v>
          </cell>
          <cell r="N11519">
            <v>0</v>
          </cell>
        </row>
        <row r="11520">
          <cell r="M11520">
            <v>0</v>
          </cell>
          <cell r="N11520">
            <v>0</v>
          </cell>
        </row>
        <row r="11521">
          <cell r="M11521">
            <v>0</v>
          </cell>
          <cell r="N11521">
            <v>0</v>
          </cell>
        </row>
        <row r="11522">
          <cell r="M11522">
            <v>0</v>
          </cell>
          <cell r="N11522">
            <v>0</v>
          </cell>
        </row>
        <row r="11523">
          <cell r="M11523">
            <v>0</v>
          </cell>
          <cell r="N11523">
            <v>0</v>
          </cell>
        </row>
        <row r="11524">
          <cell r="M11524">
            <v>0</v>
          </cell>
          <cell r="N11524">
            <v>0</v>
          </cell>
        </row>
        <row r="11525">
          <cell r="M11525" t="str">
            <v>AL1154</v>
          </cell>
          <cell r="N11525">
            <v>1</v>
          </cell>
        </row>
        <row r="11526">
          <cell r="M11526">
            <v>0</v>
          </cell>
          <cell r="N11526">
            <v>0</v>
          </cell>
        </row>
        <row r="11527">
          <cell r="M11527">
            <v>0</v>
          </cell>
          <cell r="N11527">
            <v>0</v>
          </cell>
        </row>
        <row r="11528">
          <cell r="M11528">
            <v>0</v>
          </cell>
          <cell r="N11528">
            <v>0</v>
          </cell>
        </row>
        <row r="11529">
          <cell r="M11529">
            <v>0</v>
          </cell>
          <cell r="N11529">
            <v>0</v>
          </cell>
        </row>
        <row r="11530">
          <cell r="M11530">
            <v>0</v>
          </cell>
          <cell r="N11530">
            <v>0</v>
          </cell>
        </row>
        <row r="11531">
          <cell r="M11531" t="str">
            <v>AL1160</v>
          </cell>
          <cell r="N11531">
            <v>1</v>
          </cell>
        </row>
        <row r="11532">
          <cell r="M11532">
            <v>0</v>
          </cell>
          <cell r="N11532">
            <v>0</v>
          </cell>
        </row>
        <row r="11533">
          <cell r="M11533">
            <v>0</v>
          </cell>
          <cell r="N11533">
            <v>0</v>
          </cell>
        </row>
        <row r="11534">
          <cell r="M11534" t="str">
            <v>AL1163</v>
          </cell>
          <cell r="N11534">
            <v>1</v>
          </cell>
        </row>
        <row r="11535">
          <cell r="M11535">
            <v>0</v>
          </cell>
          <cell r="N11535">
            <v>0</v>
          </cell>
        </row>
        <row r="11536">
          <cell r="M11536">
            <v>0</v>
          </cell>
          <cell r="N11536">
            <v>0</v>
          </cell>
        </row>
        <row r="11537">
          <cell r="M11537">
            <v>0</v>
          </cell>
          <cell r="N11537">
            <v>0</v>
          </cell>
        </row>
        <row r="11538">
          <cell r="M11538" t="str">
            <v>AL1167</v>
          </cell>
          <cell r="N11538">
            <v>0.409474</v>
          </cell>
        </row>
        <row r="11539">
          <cell r="M11539" t="str">
            <v>AL1167</v>
          </cell>
          <cell r="N11539">
            <v>0.409474</v>
          </cell>
        </row>
        <row r="11540">
          <cell r="M11540" t="str">
            <v>AL1168</v>
          </cell>
          <cell r="N11540">
            <v>0.40421299999999999</v>
          </cell>
        </row>
        <row r="11541">
          <cell r="M11541" t="str">
            <v>AL1168</v>
          </cell>
          <cell r="N11541">
            <v>0.40421299999999999</v>
          </cell>
        </row>
        <row r="11542">
          <cell r="M11542">
            <v>0</v>
          </cell>
          <cell r="N11542">
            <v>0</v>
          </cell>
        </row>
        <row r="11543">
          <cell r="M11543">
            <v>0</v>
          </cell>
          <cell r="N11543">
            <v>0</v>
          </cell>
        </row>
        <row r="11544">
          <cell r="M11544">
            <v>0</v>
          </cell>
          <cell r="N11544">
            <v>0</v>
          </cell>
        </row>
        <row r="11545">
          <cell r="M11545">
            <v>0</v>
          </cell>
          <cell r="N11545">
            <v>0</v>
          </cell>
        </row>
        <row r="11546">
          <cell r="M11546">
            <v>0</v>
          </cell>
          <cell r="N11546">
            <v>0</v>
          </cell>
        </row>
        <row r="11547">
          <cell r="M11547">
            <v>0</v>
          </cell>
          <cell r="N11547">
            <v>0</v>
          </cell>
        </row>
        <row r="11548">
          <cell r="M11548">
            <v>0</v>
          </cell>
          <cell r="N11548">
            <v>0</v>
          </cell>
        </row>
        <row r="11549">
          <cell r="M11549" t="str">
            <v>AL1176</v>
          </cell>
          <cell r="N11549">
            <v>1</v>
          </cell>
        </row>
        <row r="11550">
          <cell r="M11550">
            <v>0</v>
          </cell>
          <cell r="N11550">
            <v>0</v>
          </cell>
        </row>
        <row r="11551">
          <cell r="M11551">
            <v>0</v>
          </cell>
          <cell r="N11551">
            <v>0</v>
          </cell>
        </row>
        <row r="11552">
          <cell r="M11552" t="str">
            <v>AP1001</v>
          </cell>
          <cell r="N11552">
            <v>1</v>
          </cell>
        </row>
        <row r="11553">
          <cell r="M11553">
            <v>0</v>
          </cell>
          <cell r="N11553">
            <v>0</v>
          </cell>
        </row>
        <row r="11554">
          <cell r="M11554">
            <v>0</v>
          </cell>
          <cell r="N11554">
            <v>0</v>
          </cell>
        </row>
        <row r="11555">
          <cell r="M11555">
            <v>0</v>
          </cell>
          <cell r="N11555">
            <v>0</v>
          </cell>
        </row>
        <row r="11556">
          <cell r="M11556" t="str">
            <v>AP1001</v>
          </cell>
          <cell r="N11556">
            <v>0.51457799999999998</v>
          </cell>
        </row>
        <row r="11557">
          <cell r="M11557">
            <v>0</v>
          </cell>
          <cell r="N11557">
            <v>0</v>
          </cell>
        </row>
        <row r="11558">
          <cell r="M11558">
            <v>0</v>
          </cell>
          <cell r="N11558">
            <v>0</v>
          </cell>
        </row>
        <row r="11559">
          <cell r="M11559">
            <v>0</v>
          </cell>
          <cell r="N11559">
            <v>0</v>
          </cell>
        </row>
        <row r="11560">
          <cell r="M11560">
            <v>0</v>
          </cell>
          <cell r="N11560">
            <v>0</v>
          </cell>
        </row>
        <row r="11561">
          <cell r="M11561">
            <v>0</v>
          </cell>
          <cell r="N11561">
            <v>0</v>
          </cell>
        </row>
        <row r="11562">
          <cell r="M11562">
            <v>0</v>
          </cell>
          <cell r="N11562">
            <v>0</v>
          </cell>
        </row>
        <row r="11563">
          <cell r="M11563" t="str">
            <v>AS1001</v>
          </cell>
          <cell r="N11563">
            <v>0.7062967</v>
          </cell>
        </row>
        <row r="11564">
          <cell r="M11564">
            <v>0</v>
          </cell>
          <cell r="N11564">
            <v>0</v>
          </cell>
        </row>
        <row r="11565">
          <cell r="M11565" t="str">
            <v>AS1002</v>
          </cell>
          <cell r="N11565">
            <v>1</v>
          </cell>
        </row>
        <row r="11566">
          <cell r="M11566">
            <v>0</v>
          </cell>
          <cell r="N11566">
            <v>0</v>
          </cell>
        </row>
        <row r="11567">
          <cell r="M11567" t="str">
            <v>AS1003</v>
          </cell>
          <cell r="N11567">
            <v>1</v>
          </cell>
        </row>
        <row r="11568">
          <cell r="M11568" t="str">
            <v>AS1004</v>
          </cell>
          <cell r="N11568">
            <v>1</v>
          </cell>
        </row>
        <row r="11569">
          <cell r="M11569" t="str">
            <v>AS1005</v>
          </cell>
          <cell r="N11569">
            <v>1</v>
          </cell>
        </row>
        <row r="11570">
          <cell r="M11570" t="str">
            <v>AS1006</v>
          </cell>
          <cell r="N11570">
            <v>1</v>
          </cell>
        </row>
        <row r="11571">
          <cell r="M11571" t="str">
            <v>AS1007</v>
          </cell>
          <cell r="N11571">
            <v>0.12864400000000001</v>
          </cell>
        </row>
        <row r="11572">
          <cell r="M11572" t="str">
            <v>AS1008</v>
          </cell>
          <cell r="N11572">
            <v>1</v>
          </cell>
        </row>
        <row r="11573">
          <cell r="M11573" t="str">
            <v>AS1009</v>
          </cell>
          <cell r="N11573">
            <v>0.7062967</v>
          </cell>
        </row>
        <row r="11574">
          <cell r="M11574" t="str">
            <v>AS1010</v>
          </cell>
          <cell r="N11574">
            <v>1</v>
          </cell>
        </row>
        <row r="11575">
          <cell r="M11575" t="str">
            <v>AS1011</v>
          </cell>
          <cell r="N11575">
            <v>1</v>
          </cell>
        </row>
        <row r="11576">
          <cell r="M11576" t="str">
            <v>AS1012</v>
          </cell>
          <cell r="N11576">
            <v>1</v>
          </cell>
        </row>
        <row r="11577">
          <cell r="M11577">
            <v>0</v>
          </cell>
          <cell r="N11577">
            <v>0</v>
          </cell>
        </row>
        <row r="11578">
          <cell r="M11578">
            <v>0</v>
          </cell>
          <cell r="N11578">
            <v>0</v>
          </cell>
        </row>
        <row r="11579">
          <cell r="M11579">
            <v>0</v>
          </cell>
          <cell r="N11579">
            <v>0</v>
          </cell>
        </row>
        <row r="11580">
          <cell r="M11580">
            <v>0</v>
          </cell>
          <cell r="N11580">
            <v>0</v>
          </cell>
        </row>
        <row r="11581">
          <cell r="M11581">
            <v>0</v>
          </cell>
          <cell r="N11581">
            <v>0</v>
          </cell>
        </row>
        <row r="11582">
          <cell r="M11582">
            <v>0</v>
          </cell>
          <cell r="N11582">
            <v>0</v>
          </cell>
        </row>
        <row r="11583">
          <cell r="M11583">
            <v>0</v>
          </cell>
          <cell r="N11583">
            <v>0</v>
          </cell>
        </row>
        <row r="11584">
          <cell r="M11584" t="str">
            <v>CA1001</v>
          </cell>
          <cell r="N11584">
            <v>1</v>
          </cell>
        </row>
        <row r="11585">
          <cell r="M11585" t="str">
            <v>CA1001</v>
          </cell>
          <cell r="N11585">
            <v>1</v>
          </cell>
        </row>
        <row r="11586">
          <cell r="M11586" t="str">
            <v>CA1001</v>
          </cell>
          <cell r="N11586">
            <v>1</v>
          </cell>
        </row>
        <row r="11587">
          <cell r="M11587" t="str">
            <v>CA1004</v>
          </cell>
          <cell r="N11587">
            <v>1</v>
          </cell>
        </row>
        <row r="11588">
          <cell r="M11588" t="str">
            <v>CA1004</v>
          </cell>
          <cell r="N11588">
            <v>1</v>
          </cell>
        </row>
        <row r="11589">
          <cell r="M11589" t="str">
            <v>CA1004</v>
          </cell>
          <cell r="N11589">
            <v>1</v>
          </cell>
        </row>
        <row r="11590">
          <cell r="M11590" t="str">
            <v>CA1004</v>
          </cell>
          <cell r="N11590">
            <v>1</v>
          </cell>
        </row>
        <row r="11591">
          <cell r="M11591" t="str">
            <v>CA1004</v>
          </cell>
          <cell r="N11591">
            <v>1</v>
          </cell>
        </row>
        <row r="11592">
          <cell r="M11592" t="str">
            <v>CA1004</v>
          </cell>
          <cell r="N11592">
            <v>1</v>
          </cell>
        </row>
        <row r="11593">
          <cell r="M11593" t="str">
            <v>CA1004</v>
          </cell>
          <cell r="N11593">
            <v>1</v>
          </cell>
        </row>
        <row r="11594">
          <cell r="M11594" t="str">
            <v>CA1005</v>
          </cell>
          <cell r="N11594">
            <v>1</v>
          </cell>
        </row>
        <row r="11595">
          <cell r="M11595" t="str">
            <v>CA1005</v>
          </cell>
          <cell r="N11595">
            <v>1</v>
          </cell>
        </row>
        <row r="11596">
          <cell r="M11596" t="str">
            <v>CA1005</v>
          </cell>
          <cell r="N11596">
            <v>1</v>
          </cell>
        </row>
        <row r="11597">
          <cell r="M11597" t="str">
            <v>CA1006</v>
          </cell>
          <cell r="N11597">
            <v>1</v>
          </cell>
        </row>
        <row r="11598">
          <cell r="M11598" t="str">
            <v>CA1006</v>
          </cell>
          <cell r="N11598">
            <v>1</v>
          </cell>
        </row>
        <row r="11599">
          <cell r="M11599" t="str">
            <v>CA1006</v>
          </cell>
          <cell r="N11599">
            <v>1</v>
          </cell>
        </row>
        <row r="11600">
          <cell r="M11600" t="str">
            <v>CA1006</v>
          </cell>
          <cell r="N11600">
            <v>1</v>
          </cell>
        </row>
        <row r="11601">
          <cell r="M11601" t="str">
            <v>CA1006</v>
          </cell>
          <cell r="N11601">
            <v>1</v>
          </cell>
        </row>
        <row r="11602">
          <cell r="M11602" t="str">
            <v>CA1006</v>
          </cell>
          <cell r="N11602">
            <v>1</v>
          </cell>
        </row>
        <row r="11603">
          <cell r="M11603">
            <v>0</v>
          </cell>
          <cell r="N11603">
            <v>0</v>
          </cell>
        </row>
        <row r="11604">
          <cell r="M11604">
            <v>0</v>
          </cell>
          <cell r="N11604">
            <v>0</v>
          </cell>
        </row>
        <row r="11605">
          <cell r="M11605">
            <v>0</v>
          </cell>
          <cell r="N11605">
            <v>0</v>
          </cell>
        </row>
        <row r="11606">
          <cell r="M11606" t="str">
            <v>CM1001</v>
          </cell>
          <cell r="N11606">
            <v>1</v>
          </cell>
        </row>
        <row r="11607">
          <cell r="M11607" t="str">
            <v>CM1001</v>
          </cell>
          <cell r="N11607">
            <v>1</v>
          </cell>
        </row>
        <row r="11608">
          <cell r="M11608" t="str">
            <v>CM1001</v>
          </cell>
          <cell r="N11608">
            <v>1</v>
          </cell>
        </row>
        <row r="11609">
          <cell r="M11609" t="str">
            <v>CM1001</v>
          </cell>
          <cell r="N11609">
            <v>1</v>
          </cell>
        </row>
        <row r="11610">
          <cell r="M11610" t="str">
            <v>CM1001</v>
          </cell>
          <cell r="N11610">
            <v>1</v>
          </cell>
        </row>
        <row r="11611">
          <cell r="M11611" t="str">
            <v>CM1002</v>
          </cell>
          <cell r="N11611">
            <v>1</v>
          </cell>
        </row>
        <row r="11612">
          <cell r="M11612" t="str">
            <v>CM1002</v>
          </cell>
          <cell r="N11612">
            <v>1</v>
          </cell>
        </row>
        <row r="11613">
          <cell r="M11613" t="str">
            <v>CM1002</v>
          </cell>
          <cell r="N11613">
            <v>1</v>
          </cell>
        </row>
        <row r="11614">
          <cell r="M11614" t="str">
            <v>CM1002</v>
          </cell>
          <cell r="N11614">
            <v>1</v>
          </cell>
        </row>
        <row r="11615">
          <cell r="M11615" t="str">
            <v>CM1003</v>
          </cell>
          <cell r="N11615">
            <v>1</v>
          </cell>
        </row>
        <row r="11616">
          <cell r="M11616" t="str">
            <v>CM1003</v>
          </cell>
          <cell r="N11616">
            <v>1</v>
          </cell>
        </row>
        <row r="11617">
          <cell r="M11617" t="str">
            <v>CM1003</v>
          </cell>
          <cell r="N11617">
            <v>1</v>
          </cell>
        </row>
        <row r="11618">
          <cell r="M11618">
            <v>0</v>
          </cell>
          <cell r="N11618">
            <v>0</v>
          </cell>
        </row>
        <row r="11619">
          <cell r="M11619" t="str">
            <v>CM1004</v>
          </cell>
          <cell r="N11619">
            <v>1</v>
          </cell>
        </row>
        <row r="11620">
          <cell r="M11620" t="str">
            <v>CM1004</v>
          </cell>
          <cell r="N11620">
            <v>1</v>
          </cell>
        </row>
        <row r="11621">
          <cell r="M11621" t="str">
            <v>CM1004</v>
          </cell>
          <cell r="N11621">
            <v>1</v>
          </cell>
        </row>
        <row r="11622">
          <cell r="M11622" t="str">
            <v>CM1005</v>
          </cell>
          <cell r="N11622">
            <v>1</v>
          </cell>
        </row>
        <row r="11623">
          <cell r="M11623" t="str">
            <v>CM1005</v>
          </cell>
          <cell r="N11623">
            <v>1</v>
          </cell>
        </row>
        <row r="11624">
          <cell r="M11624" t="str">
            <v>CM1005</v>
          </cell>
          <cell r="N11624">
            <v>1</v>
          </cell>
        </row>
        <row r="11625">
          <cell r="M11625" t="str">
            <v>CM1006</v>
          </cell>
          <cell r="N11625">
            <v>1</v>
          </cell>
        </row>
        <row r="11626">
          <cell r="M11626" t="str">
            <v>CM1006</v>
          </cell>
          <cell r="N11626">
            <v>1</v>
          </cell>
        </row>
        <row r="11627">
          <cell r="M11627" t="str">
            <v>CM1006</v>
          </cell>
          <cell r="N11627">
            <v>1</v>
          </cell>
        </row>
        <row r="11628">
          <cell r="M11628" t="str">
            <v>CM1006</v>
          </cell>
          <cell r="N11628">
            <v>1</v>
          </cell>
        </row>
        <row r="11629">
          <cell r="M11629" t="str">
            <v>CM1007</v>
          </cell>
          <cell r="N11629">
            <v>1</v>
          </cell>
        </row>
        <row r="11630">
          <cell r="M11630" t="str">
            <v>CM1007</v>
          </cell>
          <cell r="N11630">
            <v>1</v>
          </cell>
        </row>
        <row r="11631">
          <cell r="M11631" t="str">
            <v>CM1007</v>
          </cell>
          <cell r="N11631">
            <v>1</v>
          </cell>
        </row>
        <row r="11632">
          <cell r="M11632" t="str">
            <v>CM1008</v>
          </cell>
          <cell r="N11632">
            <v>1</v>
          </cell>
        </row>
        <row r="11633">
          <cell r="M11633" t="str">
            <v>CM1008</v>
          </cell>
          <cell r="N11633">
            <v>1</v>
          </cell>
        </row>
        <row r="11634">
          <cell r="M11634" t="str">
            <v>CM1008</v>
          </cell>
          <cell r="N11634">
            <v>1</v>
          </cell>
        </row>
        <row r="11635">
          <cell r="M11635" t="str">
            <v>CM1008</v>
          </cell>
          <cell r="N11635">
            <v>1</v>
          </cell>
        </row>
        <row r="11636">
          <cell r="M11636" t="str">
            <v>CM1009</v>
          </cell>
          <cell r="N11636">
            <v>1</v>
          </cell>
        </row>
        <row r="11637">
          <cell r="M11637" t="str">
            <v>CM1009</v>
          </cell>
          <cell r="N11637">
            <v>1</v>
          </cell>
        </row>
        <row r="11638">
          <cell r="M11638" t="str">
            <v>CM1009</v>
          </cell>
          <cell r="N11638">
            <v>1</v>
          </cell>
        </row>
        <row r="11639">
          <cell r="M11639" t="str">
            <v>CM1009</v>
          </cell>
          <cell r="N11639">
            <v>1</v>
          </cell>
        </row>
        <row r="11640">
          <cell r="M11640" t="str">
            <v>CM1010</v>
          </cell>
          <cell r="N11640">
            <v>1</v>
          </cell>
        </row>
        <row r="11641">
          <cell r="M11641" t="str">
            <v>CM1010</v>
          </cell>
          <cell r="N11641">
            <v>1</v>
          </cell>
        </row>
        <row r="11642">
          <cell r="M11642" t="str">
            <v>CM1010</v>
          </cell>
          <cell r="N11642">
            <v>1</v>
          </cell>
        </row>
        <row r="11643">
          <cell r="M11643" t="str">
            <v>CM1011</v>
          </cell>
          <cell r="N11643">
            <v>1</v>
          </cell>
        </row>
        <row r="11644">
          <cell r="M11644" t="str">
            <v>CM1011</v>
          </cell>
          <cell r="N11644">
            <v>1</v>
          </cell>
        </row>
        <row r="11645">
          <cell r="M11645" t="str">
            <v>CM1011</v>
          </cell>
          <cell r="N11645">
            <v>1</v>
          </cell>
        </row>
        <row r="11646">
          <cell r="M11646" t="str">
            <v>CM1012</v>
          </cell>
          <cell r="N11646">
            <v>1</v>
          </cell>
        </row>
        <row r="11647">
          <cell r="M11647" t="str">
            <v>CM1012</v>
          </cell>
          <cell r="N11647">
            <v>1</v>
          </cell>
        </row>
        <row r="11648">
          <cell r="M11648" t="str">
            <v>CM1012</v>
          </cell>
          <cell r="N11648">
            <v>1</v>
          </cell>
        </row>
        <row r="11649">
          <cell r="M11649" t="str">
            <v>CM1013</v>
          </cell>
          <cell r="N11649">
            <v>1</v>
          </cell>
        </row>
        <row r="11650">
          <cell r="M11650" t="str">
            <v>CM1013</v>
          </cell>
          <cell r="N11650">
            <v>1</v>
          </cell>
        </row>
        <row r="11651">
          <cell r="M11651" t="str">
            <v>CM1013</v>
          </cell>
          <cell r="N11651">
            <v>1</v>
          </cell>
        </row>
        <row r="11652">
          <cell r="M11652" t="str">
            <v>CM1013</v>
          </cell>
          <cell r="N11652">
            <v>1</v>
          </cell>
        </row>
        <row r="11653">
          <cell r="M11653" t="str">
            <v>CM1014</v>
          </cell>
          <cell r="N11653">
            <v>1</v>
          </cell>
        </row>
        <row r="11654">
          <cell r="M11654" t="str">
            <v>CM1014</v>
          </cell>
          <cell r="N11654">
            <v>1</v>
          </cell>
        </row>
        <row r="11655">
          <cell r="M11655" t="str">
            <v>CM1014</v>
          </cell>
          <cell r="N11655">
            <v>1</v>
          </cell>
        </row>
        <row r="11656">
          <cell r="M11656" t="str">
            <v>CM1016</v>
          </cell>
          <cell r="N11656">
            <v>1</v>
          </cell>
        </row>
        <row r="11657">
          <cell r="M11657" t="str">
            <v>CM1016</v>
          </cell>
          <cell r="N11657">
            <v>1</v>
          </cell>
        </row>
        <row r="11658">
          <cell r="M11658" t="str">
            <v>CM1016</v>
          </cell>
          <cell r="N11658">
            <v>1</v>
          </cell>
        </row>
        <row r="11659">
          <cell r="M11659" t="str">
            <v>CM1017</v>
          </cell>
          <cell r="N11659">
            <v>1</v>
          </cell>
        </row>
        <row r="11660">
          <cell r="M11660" t="str">
            <v>CM1017</v>
          </cell>
          <cell r="N11660">
            <v>1</v>
          </cell>
        </row>
        <row r="11661">
          <cell r="M11661" t="str">
            <v>CM1017</v>
          </cell>
          <cell r="N11661">
            <v>1</v>
          </cell>
        </row>
        <row r="11662">
          <cell r="M11662" t="str">
            <v>CM1018</v>
          </cell>
          <cell r="N11662">
            <v>1</v>
          </cell>
        </row>
        <row r="11663">
          <cell r="M11663" t="str">
            <v>CM1018</v>
          </cell>
          <cell r="N11663">
            <v>1</v>
          </cell>
        </row>
        <row r="11664">
          <cell r="M11664" t="str">
            <v>CM1018</v>
          </cell>
          <cell r="N11664">
            <v>1</v>
          </cell>
        </row>
        <row r="11665">
          <cell r="M11665" t="str">
            <v>CM1019</v>
          </cell>
          <cell r="N11665">
            <v>1</v>
          </cell>
        </row>
        <row r="11666">
          <cell r="M11666" t="str">
            <v>CM1019</v>
          </cell>
          <cell r="N11666">
            <v>1</v>
          </cell>
        </row>
        <row r="11667">
          <cell r="M11667" t="str">
            <v>CM1019</v>
          </cell>
          <cell r="N11667">
            <v>1</v>
          </cell>
        </row>
        <row r="11668">
          <cell r="M11668" t="str">
            <v>CM1020</v>
          </cell>
          <cell r="N11668">
            <v>1</v>
          </cell>
        </row>
        <row r="11669">
          <cell r="M11669" t="str">
            <v>CM1020</v>
          </cell>
          <cell r="N11669">
            <v>1</v>
          </cell>
        </row>
        <row r="11670">
          <cell r="M11670" t="str">
            <v>CM1020</v>
          </cell>
          <cell r="N11670">
            <v>1</v>
          </cell>
        </row>
        <row r="11671">
          <cell r="M11671" t="str">
            <v>CM1021</v>
          </cell>
          <cell r="N11671">
            <v>1</v>
          </cell>
        </row>
        <row r="11672">
          <cell r="M11672" t="str">
            <v>CM1021</v>
          </cell>
          <cell r="N11672">
            <v>1</v>
          </cell>
        </row>
        <row r="11673">
          <cell r="M11673" t="str">
            <v>CM1021</v>
          </cell>
          <cell r="N11673">
            <v>1</v>
          </cell>
        </row>
        <row r="11674">
          <cell r="M11674" t="str">
            <v>CM1022</v>
          </cell>
          <cell r="N11674">
            <v>1</v>
          </cell>
        </row>
        <row r="11675">
          <cell r="M11675" t="str">
            <v>CM1022</v>
          </cell>
          <cell r="N11675">
            <v>1</v>
          </cell>
        </row>
        <row r="11676">
          <cell r="M11676" t="str">
            <v>CM1022</v>
          </cell>
          <cell r="N11676">
            <v>1</v>
          </cell>
        </row>
        <row r="11677">
          <cell r="M11677" t="str">
            <v>CM1022</v>
          </cell>
          <cell r="N11677">
            <v>1</v>
          </cell>
        </row>
        <row r="11678">
          <cell r="M11678" t="str">
            <v>CM1023</v>
          </cell>
          <cell r="N11678">
            <v>1</v>
          </cell>
        </row>
        <row r="11679">
          <cell r="M11679" t="str">
            <v>CM1023</v>
          </cell>
          <cell r="N11679">
            <v>1</v>
          </cell>
        </row>
        <row r="11680">
          <cell r="M11680" t="str">
            <v>CM1023</v>
          </cell>
          <cell r="N11680">
            <v>1</v>
          </cell>
        </row>
        <row r="11681">
          <cell r="M11681" t="str">
            <v>CM1024</v>
          </cell>
          <cell r="N11681">
            <v>1</v>
          </cell>
        </row>
        <row r="11682">
          <cell r="M11682" t="str">
            <v>CM1024</v>
          </cell>
          <cell r="N11682">
            <v>1</v>
          </cell>
        </row>
        <row r="11683">
          <cell r="M11683" t="str">
            <v>CM1024</v>
          </cell>
          <cell r="N11683">
            <v>1</v>
          </cell>
        </row>
        <row r="11684">
          <cell r="M11684" t="str">
            <v>CM1025</v>
          </cell>
          <cell r="N11684">
            <v>1</v>
          </cell>
        </row>
        <row r="11685">
          <cell r="M11685" t="str">
            <v>CM1025</v>
          </cell>
          <cell r="N11685">
            <v>1</v>
          </cell>
        </row>
        <row r="11686">
          <cell r="M11686" t="str">
            <v>CM1025</v>
          </cell>
          <cell r="N11686">
            <v>1</v>
          </cell>
        </row>
        <row r="11687">
          <cell r="M11687" t="str">
            <v>CM1025</v>
          </cell>
          <cell r="N11687">
            <v>1</v>
          </cell>
        </row>
        <row r="11688">
          <cell r="M11688" t="str">
            <v>CM1027</v>
          </cell>
          <cell r="N11688">
            <v>1</v>
          </cell>
        </row>
        <row r="11689">
          <cell r="M11689" t="str">
            <v>CM1027</v>
          </cell>
          <cell r="N11689">
            <v>1</v>
          </cell>
        </row>
        <row r="11690">
          <cell r="M11690" t="str">
            <v>CM1027</v>
          </cell>
          <cell r="N11690">
            <v>1</v>
          </cell>
        </row>
        <row r="11691">
          <cell r="M11691" t="str">
            <v>CM1028</v>
          </cell>
          <cell r="N11691">
            <v>1</v>
          </cell>
        </row>
        <row r="11692">
          <cell r="M11692" t="str">
            <v>CM1028</v>
          </cell>
          <cell r="N11692">
            <v>1</v>
          </cell>
        </row>
        <row r="11693">
          <cell r="M11693" t="str">
            <v>CM1028</v>
          </cell>
          <cell r="N11693">
            <v>1</v>
          </cell>
        </row>
        <row r="11694">
          <cell r="M11694" t="str">
            <v>CM1028</v>
          </cell>
          <cell r="N11694">
            <v>1</v>
          </cell>
        </row>
        <row r="11695">
          <cell r="M11695" t="str">
            <v>CM1028</v>
          </cell>
          <cell r="N11695">
            <v>1</v>
          </cell>
        </row>
        <row r="11696">
          <cell r="M11696" t="str">
            <v>CM1029</v>
          </cell>
          <cell r="N11696">
            <v>1</v>
          </cell>
        </row>
        <row r="11697">
          <cell r="M11697" t="str">
            <v>CM1029</v>
          </cell>
          <cell r="N11697">
            <v>1</v>
          </cell>
        </row>
        <row r="11698">
          <cell r="M11698" t="str">
            <v>CM1029</v>
          </cell>
          <cell r="N11698">
            <v>1</v>
          </cell>
        </row>
        <row r="11699">
          <cell r="M11699" t="str">
            <v>CM1030</v>
          </cell>
          <cell r="N11699">
            <v>1</v>
          </cell>
        </row>
        <row r="11700">
          <cell r="M11700" t="str">
            <v>CM1030</v>
          </cell>
          <cell r="N11700">
            <v>1</v>
          </cell>
        </row>
        <row r="11701">
          <cell r="M11701" t="str">
            <v>CM1030</v>
          </cell>
          <cell r="N11701">
            <v>1</v>
          </cell>
        </row>
        <row r="11702">
          <cell r="M11702" t="str">
            <v>CM1031</v>
          </cell>
          <cell r="N11702">
            <v>1</v>
          </cell>
        </row>
        <row r="11703">
          <cell r="M11703" t="str">
            <v>CM1031</v>
          </cell>
          <cell r="N11703">
            <v>1</v>
          </cell>
        </row>
        <row r="11704">
          <cell r="M11704" t="str">
            <v>CM1031</v>
          </cell>
          <cell r="N11704">
            <v>1</v>
          </cell>
        </row>
        <row r="11705">
          <cell r="M11705" t="str">
            <v>CM1031</v>
          </cell>
          <cell r="N11705">
            <v>1</v>
          </cell>
        </row>
        <row r="11706">
          <cell r="M11706" t="str">
            <v>CM1032</v>
          </cell>
          <cell r="N11706">
            <v>1</v>
          </cell>
        </row>
        <row r="11707">
          <cell r="M11707" t="str">
            <v>CM1032</v>
          </cell>
          <cell r="N11707">
            <v>1</v>
          </cell>
        </row>
        <row r="11708">
          <cell r="M11708" t="str">
            <v>CM1032</v>
          </cell>
          <cell r="N11708">
            <v>1</v>
          </cell>
        </row>
        <row r="11709">
          <cell r="M11709" t="str">
            <v>CM1033</v>
          </cell>
          <cell r="N11709">
            <v>1</v>
          </cell>
        </row>
        <row r="11710">
          <cell r="M11710" t="str">
            <v>CM1033</v>
          </cell>
          <cell r="N11710">
            <v>1</v>
          </cell>
        </row>
        <row r="11711">
          <cell r="M11711" t="str">
            <v>CM1033</v>
          </cell>
          <cell r="N11711">
            <v>1</v>
          </cell>
        </row>
        <row r="11712">
          <cell r="M11712" t="str">
            <v>CM1033</v>
          </cell>
          <cell r="N11712">
            <v>1</v>
          </cell>
        </row>
        <row r="11713">
          <cell r="M11713" t="str">
            <v>CM1035</v>
          </cell>
          <cell r="N11713">
            <v>9.4007599999999997E-2</v>
          </cell>
        </row>
        <row r="11714">
          <cell r="M11714" t="str">
            <v>CM1036</v>
          </cell>
          <cell r="N11714">
            <v>6.2023599999999998E-2</v>
          </cell>
        </row>
        <row r="11715">
          <cell r="M11715" t="str">
            <v>CM1038</v>
          </cell>
          <cell r="N11715">
            <v>1</v>
          </cell>
        </row>
        <row r="11716">
          <cell r="M11716" t="str">
            <v>CM1038</v>
          </cell>
          <cell r="N11716">
            <v>1</v>
          </cell>
        </row>
        <row r="11717">
          <cell r="M11717" t="str">
            <v>CM1038</v>
          </cell>
          <cell r="N11717">
            <v>1</v>
          </cell>
        </row>
        <row r="11718">
          <cell r="M11718" t="str">
            <v>CM1039</v>
          </cell>
          <cell r="N11718">
            <v>1</v>
          </cell>
        </row>
        <row r="11719">
          <cell r="M11719" t="str">
            <v>CM1039</v>
          </cell>
          <cell r="N11719">
            <v>1</v>
          </cell>
        </row>
        <row r="11720">
          <cell r="M11720" t="str">
            <v>CM1039</v>
          </cell>
          <cell r="N11720">
            <v>1</v>
          </cell>
        </row>
        <row r="11721">
          <cell r="M11721" t="str">
            <v>CM1039</v>
          </cell>
          <cell r="N11721">
            <v>1</v>
          </cell>
        </row>
        <row r="11722">
          <cell r="M11722" t="str">
            <v>CM1040</v>
          </cell>
          <cell r="N11722">
            <v>1</v>
          </cell>
        </row>
        <row r="11723">
          <cell r="M11723" t="str">
            <v>CM1040</v>
          </cell>
          <cell r="N11723">
            <v>1</v>
          </cell>
        </row>
        <row r="11724">
          <cell r="M11724" t="str">
            <v>CM1041</v>
          </cell>
          <cell r="N11724">
            <v>1</v>
          </cell>
        </row>
        <row r="11725">
          <cell r="M11725" t="str">
            <v>CM1041</v>
          </cell>
          <cell r="N11725">
            <v>1</v>
          </cell>
        </row>
        <row r="11726">
          <cell r="M11726" t="str">
            <v>CM1042</v>
          </cell>
          <cell r="N11726">
            <v>1</v>
          </cell>
        </row>
        <row r="11727">
          <cell r="M11727" t="str">
            <v>CM1042</v>
          </cell>
          <cell r="N11727">
            <v>1</v>
          </cell>
        </row>
        <row r="11728">
          <cell r="M11728" t="str">
            <v>CM1043</v>
          </cell>
          <cell r="N11728">
            <v>1</v>
          </cell>
        </row>
        <row r="11729">
          <cell r="M11729" t="str">
            <v>CM1043</v>
          </cell>
          <cell r="N11729">
            <v>1</v>
          </cell>
        </row>
        <row r="11730">
          <cell r="M11730" t="str">
            <v>CM1044</v>
          </cell>
          <cell r="N11730">
            <v>1</v>
          </cell>
        </row>
        <row r="11731">
          <cell r="M11731" t="str">
            <v>CM1044</v>
          </cell>
          <cell r="N11731">
            <v>1</v>
          </cell>
        </row>
        <row r="11732">
          <cell r="M11732" t="str">
            <v>CM1045</v>
          </cell>
          <cell r="N11732">
            <v>1</v>
          </cell>
        </row>
        <row r="11733">
          <cell r="M11733" t="str">
            <v>CM1045</v>
          </cell>
          <cell r="N11733">
            <v>1</v>
          </cell>
        </row>
        <row r="11734">
          <cell r="M11734" t="str">
            <v>CM1046</v>
          </cell>
          <cell r="N11734">
            <v>1</v>
          </cell>
        </row>
        <row r="11735">
          <cell r="M11735" t="str">
            <v>CM1046</v>
          </cell>
          <cell r="N11735">
            <v>1</v>
          </cell>
        </row>
        <row r="11736">
          <cell r="M11736" t="str">
            <v>CM1047</v>
          </cell>
          <cell r="N11736">
            <v>1</v>
          </cell>
        </row>
        <row r="11737">
          <cell r="M11737" t="str">
            <v>CM1047</v>
          </cell>
          <cell r="N11737">
            <v>1</v>
          </cell>
        </row>
        <row r="11738">
          <cell r="M11738" t="str">
            <v>CM1048</v>
          </cell>
          <cell r="N11738">
            <v>1</v>
          </cell>
        </row>
        <row r="11739">
          <cell r="M11739" t="str">
            <v>CM1048</v>
          </cell>
          <cell r="N11739">
            <v>1</v>
          </cell>
        </row>
        <row r="11740">
          <cell r="M11740" t="str">
            <v>CM1048</v>
          </cell>
          <cell r="N11740">
            <v>1</v>
          </cell>
        </row>
        <row r="11741">
          <cell r="M11741" t="str">
            <v>CM1049</v>
          </cell>
          <cell r="N11741">
            <v>1</v>
          </cell>
        </row>
        <row r="11742">
          <cell r="M11742" t="str">
            <v>CM1049</v>
          </cell>
          <cell r="N11742">
            <v>1</v>
          </cell>
        </row>
        <row r="11743">
          <cell r="M11743" t="str">
            <v>CM1050</v>
          </cell>
          <cell r="N11743">
            <v>1</v>
          </cell>
        </row>
        <row r="11744">
          <cell r="M11744" t="str">
            <v>CM1050</v>
          </cell>
          <cell r="N11744">
            <v>1</v>
          </cell>
        </row>
        <row r="11745">
          <cell r="M11745" t="str">
            <v>CM1051</v>
          </cell>
          <cell r="N11745">
            <v>1</v>
          </cell>
        </row>
        <row r="11746">
          <cell r="M11746" t="str">
            <v>CM1051</v>
          </cell>
          <cell r="N11746">
            <v>1</v>
          </cell>
        </row>
        <row r="11747">
          <cell r="M11747" t="str">
            <v>CM1052</v>
          </cell>
          <cell r="N11747">
            <v>1</v>
          </cell>
        </row>
        <row r="11748">
          <cell r="M11748" t="str">
            <v>CM1052</v>
          </cell>
          <cell r="N11748">
            <v>1</v>
          </cell>
        </row>
        <row r="11749">
          <cell r="M11749" t="str">
            <v>CM1052</v>
          </cell>
          <cell r="N11749">
            <v>1</v>
          </cell>
        </row>
        <row r="11750">
          <cell r="M11750" t="str">
            <v>CM1053</v>
          </cell>
          <cell r="N11750">
            <v>1</v>
          </cell>
        </row>
        <row r="11751">
          <cell r="M11751" t="str">
            <v>CM1053</v>
          </cell>
          <cell r="N11751">
            <v>1</v>
          </cell>
        </row>
        <row r="11752">
          <cell r="M11752" t="str">
            <v>CM1054</v>
          </cell>
          <cell r="N11752">
            <v>1</v>
          </cell>
        </row>
        <row r="11753">
          <cell r="M11753" t="str">
            <v>CM1054</v>
          </cell>
          <cell r="N11753">
            <v>1</v>
          </cell>
        </row>
        <row r="11754">
          <cell r="M11754" t="str">
            <v>CM1055</v>
          </cell>
          <cell r="N11754">
            <v>1</v>
          </cell>
        </row>
        <row r="11755">
          <cell r="M11755" t="str">
            <v>CM1057</v>
          </cell>
          <cell r="N11755">
            <v>1</v>
          </cell>
        </row>
        <row r="11756">
          <cell r="M11756" t="str">
            <v>CM1058</v>
          </cell>
          <cell r="N11756">
            <v>1</v>
          </cell>
        </row>
        <row r="11757">
          <cell r="M11757" t="str">
            <v>CM1058</v>
          </cell>
          <cell r="N11757">
            <v>1</v>
          </cell>
        </row>
        <row r="11758">
          <cell r="M11758" t="str">
            <v>CM1059</v>
          </cell>
          <cell r="N11758">
            <v>1</v>
          </cell>
        </row>
        <row r="11759">
          <cell r="M11759" t="str">
            <v>CM1060</v>
          </cell>
          <cell r="N11759">
            <v>1</v>
          </cell>
        </row>
        <row r="11760">
          <cell r="M11760" t="str">
            <v>CM1061</v>
          </cell>
          <cell r="N11760">
            <v>1</v>
          </cell>
        </row>
        <row r="11761">
          <cell r="M11761" t="str">
            <v>CM1061</v>
          </cell>
          <cell r="N11761">
            <v>1</v>
          </cell>
        </row>
        <row r="11762">
          <cell r="M11762" t="str">
            <v>CM1061</v>
          </cell>
          <cell r="N11762">
            <v>1</v>
          </cell>
        </row>
        <row r="11763">
          <cell r="M11763" t="str">
            <v>CM1062</v>
          </cell>
          <cell r="N11763">
            <v>0.137105</v>
          </cell>
        </row>
        <row r="11764">
          <cell r="M11764">
            <v>0</v>
          </cell>
          <cell r="N11764">
            <v>0</v>
          </cell>
        </row>
        <row r="11765">
          <cell r="M11765">
            <v>0</v>
          </cell>
          <cell r="N11765">
            <v>0</v>
          </cell>
        </row>
        <row r="11766">
          <cell r="M11766" t="str">
            <v>CM1063</v>
          </cell>
          <cell r="N11766">
            <v>1</v>
          </cell>
        </row>
        <row r="11767">
          <cell r="M11767">
            <v>0</v>
          </cell>
          <cell r="N11767">
            <v>0</v>
          </cell>
        </row>
        <row r="11768">
          <cell r="M11768" t="str">
            <v>CM1065</v>
          </cell>
          <cell r="N11768">
            <v>1</v>
          </cell>
        </row>
        <row r="11769">
          <cell r="M11769" t="str">
            <v>CM1066</v>
          </cell>
          <cell r="N11769">
            <v>1</v>
          </cell>
        </row>
        <row r="11770">
          <cell r="M11770" t="str">
            <v>CM1066</v>
          </cell>
          <cell r="N11770">
            <v>1</v>
          </cell>
        </row>
        <row r="11771">
          <cell r="M11771" t="str">
            <v>CM1067</v>
          </cell>
          <cell r="N11771">
            <v>1</v>
          </cell>
        </row>
        <row r="11772">
          <cell r="M11772" t="str">
            <v>CM1073</v>
          </cell>
          <cell r="N11772">
            <v>1</v>
          </cell>
        </row>
        <row r="11773">
          <cell r="M11773" t="str">
            <v>CM1074</v>
          </cell>
          <cell r="N11773">
            <v>1</v>
          </cell>
        </row>
        <row r="11774">
          <cell r="M11774" t="str">
            <v>CM1075</v>
          </cell>
          <cell r="N11774">
            <v>1</v>
          </cell>
        </row>
        <row r="11775">
          <cell r="M11775" t="str">
            <v>CM1075</v>
          </cell>
          <cell r="N11775">
            <v>1</v>
          </cell>
        </row>
        <row r="11776">
          <cell r="M11776" t="str">
            <v>CM1076</v>
          </cell>
          <cell r="N11776">
            <v>1</v>
          </cell>
        </row>
        <row r="11777">
          <cell r="M11777" t="str">
            <v>CM1077</v>
          </cell>
          <cell r="N11777">
            <v>1</v>
          </cell>
        </row>
        <row r="11778">
          <cell r="M11778" t="str">
            <v>CM1077</v>
          </cell>
          <cell r="N11778">
            <v>1</v>
          </cell>
        </row>
        <row r="11779">
          <cell r="M11779" t="str">
            <v>CM1077</v>
          </cell>
          <cell r="N11779">
            <v>1</v>
          </cell>
        </row>
        <row r="11780">
          <cell r="M11780" t="str">
            <v>CM1078</v>
          </cell>
          <cell r="N11780">
            <v>1</v>
          </cell>
        </row>
        <row r="11781">
          <cell r="M11781">
            <v>0</v>
          </cell>
          <cell r="N11781">
            <v>0</v>
          </cell>
        </row>
        <row r="11782">
          <cell r="M11782" t="str">
            <v>CM1079</v>
          </cell>
          <cell r="N11782">
            <v>1</v>
          </cell>
        </row>
        <row r="11783">
          <cell r="M11783">
            <v>0</v>
          </cell>
          <cell r="N11783">
            <v>0</v>
          </cell>
        </row>
        <row r="11784">
          <cell r="M11784" t="str">
            <v>CM1080</v>
          </cell>
          <cell r="N11784">
            <v>1</v>
          </cell>
        </row>
        <row r="11785">
          <cell r="M11785">
            <v>0</v>
          </cell>
          <cell r="N11785">
            <v>0</v>
          </cell>
        </row>
        <row r="11786">
          <cell r="M11786" t="str">
            <v>CM1081</v>
          </cell>
          <cell r="N11786">
            <v>1</v>
          </cell>
        </row>
        <row r="11787">
          <cell r="M11787">
            <v>0</v>
          </cell>
          <cell r="N11787">
            <v>0</v>
          </cell>
        </row>
        <row r="11788">
          <cell r="M11788" t="str">
            <v>CM1082</v>
          </cell>
          <cell r="N11788">
            <v>1</v>
          </cell>
        </row>
        <row r="11789">
          <cell r="M11789" t="str">
            <v>CM1083</v>
          </cell>
          <cell r="N11789">
            <v>1</v>
          </cell>
        </row>
        <row r="11790">
          <cell r="M11790" t="str">
            <v>CM1083</v>
          </cell>
          <cell r="N11790">
            <v>1</v>
          </cell>
        </row>
        <row r="11791">
          <cell r="M11791" t="str">
            <v>CM1084</v>
          </cell>
          <cell r="N11791">
            <v>1</v>
          </cell>
        </row>
        <row r="11792">
          <cell r="M11792" t="str">
            <v>CM1085</v>
          </cell>
          <cell r="N11792">
            <v>1</v>
          </cell>
        </row>
        <row r="11793">
          <cell r="M11793" t="str">
            <v>CM1085</v>
          </cell>
          <cell r="N11793">
            <v>1</v>
          </cell>
        </row>
        <row r="11794">
          <cell r="M11794" t="str">
            <v>CM1086</v>
          </cell>
          <cell r="N11794">
            <v>1</v>
          </cell>
        </row>
        <row r="11795">
          <cell r="M11795" t="str">
            <v>CM1086</v>
          </cell>
          <cell r="N11795">
            <v>1</v>
          </cell>
        </row>
        <row r="11796">
          <cell r="M11796" t="str">
            <v>CM1087</v>
          </cell>
          <cell r="N11796">
            <v>1</v>
          </cell>
        </row>
        <row r="11797">
          <cell r="M11797" t="str">
            <v>CM1087</v>
          </cell>
          <cell r="N11797">
            <v>1</v>
          </cell>
        </row>
        <row r="11798">
          <cell r="M11798" t="str">
            <v>CM1089</v>
          </cell>
          <cell r="N11798">
            <v>1</v>
          </cell>
        </row>
        <row r="11799">
          <cell r="M11799" t="str">
            <v>CM1089</v>
          </cell>
          <cell r="N11799">
            <v>1</v>
          </cell>
        </row>
        <row r="11800">
          <cell r="M11800" t="str">
            <v>CM1092</v>
          </cell>
          <cell r="N11800">
            <v>1</v>
          </cell>
        </row>
        <row r="11801">
          <cell r="M11801" t="str">
            <v>CM1095</v>
          </cell>
          <cell r="N11801">
            <v>1</v>
          </cell>
        </row>
        <row r="11802">
          <cell r="M11802" t="str">
            <v>CM1096</v>
          </cell>
          <cell r="N11802">
            <v>1</v>
          </cell>
        </row>
        <row r="11803">
          <cell r="M11803" t="str">
            <v>CM1097</v>
          </cell>
          <cell r="N11803">
            <v>1</v>
          </cell>
        </row>
        <row r="11804">
          <cell r="M11804" t="str">
            <v>CM1098</v>
          </cell>
          <cell r="N11804">
            <v>1</v>
          </cell>
        </row>
        <row r="11805">
          <cell r="M11805" t="str">
            <v>CM1098</v>
          </cell>
          <cell r="N11805">
            <v>1</v>
          </cell>
        </row>
        <row r="11806">
          <cell r="M11806" t="str">
            <v>CM1099</v>
          </cell>
          <cell r="N11806">
            <v>1</v>
          </cell>
        </row>
        <row r="11807">
          <cell r="M11807">
            <v>0</v>
          </cell>
          <cell r="N11807">
            <v>0</v>
          </cell>
        </row>
        <row r="11808">
          <cell r="M11808" t="str">
            <v>CM1100</v>
          </cell>
          <cell r="N11808">
            <v>1</v>
          </cell>
        </row>
        <row r="11809">
          <cell r="M11809">
            <v>0</v>
          </cell>
          <cell r="N11809">
            <v>0</v>
          </cell>
        </row>
        <row r="11810">
          <cell r="M11810" t="str">
            <v>CM1101</v>
          </cell>
          <cell r="N11810">
            <v>1</v>
          </cell>
        </row>
        <row r="11811">
          <cell r="M11811" t="str">
            <v>CM1102</v>
          </cell>
          <cell r="N11811">
            <v>1</v>
          </cell>
        </row>
        <row r="11812">
          <cell r="M11812" t="str">
            <v>CM1103</v>
          </cell>
          <cell r="N11812">
            <v>1</v>
          </cell>
        </row>
        <row r="11813">
          <cell r="M11813" t="str">
            <v>CM1104</v>
          </cell>
          <cell r="N11813">
            <v>1</v>
          </cell>
        </row>
        <row r="11814">
          <cell r="M11814" t="str">
            <v>CM1105</v>
          </cell>
          <cell r="N11814">
            <v>1</v>
          </cell>
        </row>
        <row r="11815">
          <cell r="M11815" t="str">
            <v>CM1106</v>
          </cell>
          <cell r="N11815">
            <v>1</v>
          </cell>
        </row>
        <row r="11816">
          <cell r="M11816" t="str">
            <v>CM1107</v>
          </cell>
          <cell r="N11816">
            <v>1</v>
          </cell>
        </row>
        <row r="11817">
          <cell r="M11817" t="str">
            <v>CP1001</v>
          </cell>
          <cell r="N11817">
            <v>0.77965359999999995</v>
          </cell>
        </row>
        <row r="11818">
          <cell r="M11818" t="str">
            <v>CP1001</v>
          </cell>
          <cell r="N11818">
            <v>0.77965359999999995</v>
          </cell>
        </row>
        <row r="11819">
          <cell r="M11819" t="str">
            <v>CP1001</v>
          </cell>
          <cell r="N11819">
            <v>0.91807930000000004</v>
          </cell>
        </row>
        <row r="11820">
          <cell r="M11820" t="str">
            <v>CP1001</v>
          </cell>
          <cell r="N11820">
            <v>0.91807930000000004</v>
          </cell>
        </row>
        <row r="11821">
          <cell r="M11821" t="str">
            <v>CP1002</v>
          </cell>
          <cell r="N11821">
            <v>0.49419999999999997</v>
          </cell>
        </row>
        <row r="11822">
          <cell r="M11822">
            <v>0</v>
          </cell>
          <cell r="N11822">
            <v>0</v>
          </cell>
        </row>
        <row r="11823">
          <cell r="M11823">
            <v>0</v>
          </cell>
          <cell r="N11823">
            <v>0</v>
          </cell>
        </row>
        <row r="11824">
          <cell r="M11824">
            <v>0</v>
          </cell>
          <cell r="N11824">
            <v>0</v>
          </cell>
        </row>
        <row r="11825">
          <cell r="M11825">
            <v>0</v>
          </cell>
          <cell r="N11825">
            <v>0</v>
          </cell>
        </row>
        <row r="11826">
          <cell r="M11826">
            <v>0</v>
          </cell>
          <cell r="N11826">
            <v>0</v>
          </cell>
        </row>
        <row r="11827">
          <cell r="M11827" t="str">
            <v>CP1008</v>
          </cell>
          <cell r="N11827">
            <v>0.7062967</v>
          </cell>
        </row>
        <row r="11828">
          <cell r="M11828" t="str">
            <v>CP1008</v>
          </cell>
          <cell r="N11828">
            <v>0.7062967</v>
          </cell>
        </row>
        <row r="11829">
          <cell r="M11829" t="str">
            <v>CP1008</v>
          </cell>
          <cell r="N11829">
            <v>0.7062967</v>
          </cell>
        </row>
        <row r="11830">
          <cell r="M11830" t="str">
            <v>CP1008</v>
          </cell>
          <cell r="N11830">
            <v>0.7062967</v>
          </cell>
        </row>
        <row r="11831">
          <cell r="M11831" t="str">
            <v>CP1008</v>
          </cell>
          <cell r="N11831">
            <v>0.7062967</v>
          </cell>
        </row>
        <row r="11832">
          <cell r="M11832" t="str">
            <v>CP1008</v>
          </cell>
          <cell r="N11832">
            <v>0.7062967</v>
          </cell>
        </row>
        <row r="11833">
          <cell r="M11833" t="str">
            <v>CP1008</v>
          </cell>
          <cell r="N11833">
            <v>0.7062967</v>
          </cell>
        </row>
        <row r="11834">
          <cell r="M11834">
            <v>0</v>
          </cell>
          <cell r="N11834">
            <v>0</v>
          </cell>
        </row>
        <row r="11835">
          <cell r="M11835">
            <v>0</v>
          </cell>
          <cell r="N11835">
            <v>0</v>
          </cell>
        </row>
        <row r="11836">
          <cell r="M11836">
            <v>0</v>
          </cell>
          <cell r="N11836">
            <v>0</v>
          </cell>
        </row>
        <row r="11837">
          <cell r="M11837">
            <v>0</v>
          </cell>
          <cell r="N11837">
            <v>0</v>
          </cell>
        </row>
        <row r="11838">
          <cell r="M11838">
            <v>0</v>
          </cell>
          <cell r="N11838">
            <v>0</v>
          </cell>
        </row>
        <row r="11839">
          <cell r="M11839">
            <v>0</v>
          </cell>
          <cell r="N11839">
            <v>0</v>
          </cell>
        </row>
        <row r="11840">
          <cell r="M11840" t="str">
            <v>CP1010</v>
          </cell>
          <cell r="N11840">
            <v>0.51457799999999998</v>
          </cell>
        </row>
        <row r="11841">
          <cell r="M11841" t="str">
            <v>CP1010</v>
          </cell>
          <cell r="N11841">
            <v>0.51457799999999998</v>
          </cell>
        </row>
        <row r="11842">
          <cell r="M11842" t="str">
            <v>CP1010</v>
          </cell>
          <cell r="N11842">
            <v>0.51457799999999998</v>
          </cell>
        </row>
        <row r="11843">
          <cell r="M11843" t="str">
            <v>CP1010</v>
          </cell>
          <cell r="N11843">
            <v>0.51457799999999998</v>
          </cell>
        </row>
        <row r="11844">
          <cell r="M11844">
            <v>0</v>
          </cell>
          <cell r="N11844">
            <v>0</v>
          </cell>
        </row>
        <row r="11845">
          <cell r="M11845">
            <v>0</v>
          </cell>
          <cell r="N11845">
            <v>0</v>
          </cell>
        </row>
        <row r="11846">
          <cell r="M11846" t="str">
            <v>CP1012</v>
          </cell>
          <cell r="N11846">
            <v>1</v>
          </cell>
        </row>
        <row r="11847">
          <cell r="M11847" t="str">
            <v>CP1012</v>
          </cell>
          <cell r="N11847">
            <v>1</v>
          </cell>
        </row>
        <row r="11848">
          <cell r="M11848" t="str">
            <v>CP1014</v>
          </cell>
          <cell r="N11848">
            <v>0.56920380000000004</v>
          </cell>
        </row>
        <row r="11849">
          <cell r="M11849" t="str">
            <v>CP1014</v>
          </cell>
          <cell r="N11849">
            <v>0.56920380000000004</v>
          </cell>
        </row>
        <row r="11850">
          <cell r="M11850" t="str">
            <v>CP1014</v>
          </cell>
          <cell r="N11850">
            <v>0.56920380000000004</v>
          </cell>
        </row>
        <row r="11851">
          <cell r="M11851" t="str">
            <v>CP1014</v>
          </cell>
          <cell r="N11851">
            <v>0.56920380000000004</v>
          </cell>
        </row>
        <row r="11852">
          <cell r="M11852" t="str">
            <v>CP1014</v>
          </cell>
          <cell r="N11852">
            <v>0.56920380000000004</v>
          </cell>
        </row>
        <row r="11853">
          <cell r="M11853" t="str">
            <v>CP1015</v>
          </cell>
          <cell r="N11853">
            <v>1</v>
          </cell>
        </row>
        <row r="11854">
          <cell r="M11854" t="str">
            <v>CP1015</v>
          </cell>
          <cell r="N11854">
            <v>1</v>
          </cell>
        </row>
        <row r="11855">
          <cell r="M11855" t="str">
            <v>CP1015</v>
          </cell>
          <cell r="N11855">
            <v>1</v>
          </cell>
        </row>
        <row r="11856">
          <cell r="M11856">
            <v>0</v>
          </cell>
          <cell r="N11856">
            <v>0</v>
          </cell>
        </row>
        <row r="11857">
          <cell r="M11857" t="str">
            <v>CP1031</v>
          </cell>
          <cell r="N11857">
            <v>1</v>
          </cell>
        </row>
        <row r="11858">
          <cell r="M11858">
            <v>0</v>
          </cell>
          <cell r="N11858">
            <v>0</v>
          </cell>
        </row>
        <row r="11859">
          <cell r="M11859" t="str">
            <v>CP1032</v>
          </cell>
          <cell r="N11859">
            <v>1</v>
          </cell>
        </row>
        <row r="11860">
          <cell r="M11860" t="str">
            <v>CP1033</v>
          </cell>
          <cell r="N11860">
            <v>0.43809999999999999</v>
          </cell>
        </row>
        <row r="11861">
          <cell r="M11861" t="str">
            <v>CP1033</v>
          </cell>
          <cell r="N11861">
            <v>0.43809999999999999</v>
          </cell>
        </row>
        <row r="11862">
          <cell r="M11862" t="str">
            <v>CP1033</v>
          </cell>
          <cell r="N11862">
            <v>0.43809999999999999</v>
          </cell>
        </row>
        <row r="11863">
          <cell r="M11863">
            <v>0</v>
          </cell>
          <cell r="N11863">
            <v>0</v>
          </cell>
        </row>
        <row r="11864">
          <cell r="M11864">
            <v>0</v>
          </cell>
          <cell r="N11864">
            <v>0</v>
          </cell>
        </row>
        <row r="11865">
          <cell r="M11865" t="str">
            <v>CP1035</v>
          </cell>
          <cell r="N11865">
            <v>0.22898640000000001</v>
          </cell>
        </row>
        <row r="11866">
          <cell r="M11866" t="str">
            <v>CP1035</v>
          </cell>
          <cell r="N11866">
            <v>0.22898640000000001</v>
          </cell>
        </row>
        <row r="11867">
          <cell r="M11867">
            <v>0</v>
          </cell>
          <cell r="N11867">
            <v>0</v>
          </cell>
        </row>
        <row r="11868">
          <cell r="M11868">
            <v>0</v>
          </cell>
          <cell r="N11868">
            <v>0</v>
          </cell>
        </row>
        <row r="11869">
          <cell r="M11869" t="str">
            <v>CP1036</v>
          </cell>
          <cell r="N11869">
            <v>0.22898640000000001</v>
          </cell>
        </row>
        <row r="11870">
          <cell r="M11870" t="str">
            <v>CP1036</v>
          </cell>
          <cell r="N11870">
            <v>0.22898640000000001</v>
          </cell>
        </row>
        <row r="11871">
          <cell r="M11871">
            <v>0</v>
          </cell>
          <cell r="N11871">
            <v>0</v>
          </cell>
        </row>
        <row r="11872">
          <cell r="M11872">
            <v>0</v>
          </cell>
          <cell r="N11872">
            <v>0</v>
          </cell>
        </row>
        <row r="11873">
          <cell r="M11873" t="str">
            <v>CP1037</v>
          </cell>
          <cell r="N11873">
            <v>0.41249999999999998</v>
          </cell>
        </row>
        <row r="11874">
          <cell r="M11874" t="str">
            <v>CP1038</v>
          </cell>
          <cell r="N11874">
            <v>0.41249999999999998</v>
          </cell>
        </row>
        <row r="11875">
          <cell r="M11875" t="str">
            <v>CP1039</v>
          </cell>
          <cell r="N11875">
            <v>0.41249999999999998</v>
          </cell>
        </row>
        <row r="11876">
          <cell r="M11876">
            <v>0</v>
          </cell>
          <cell r="N11876">
            <v>0</v>
          </cell>
        </row>
        <row r="11877">
          <cell r="M11877" t="str">
            <v>CP1042</v>
          </cell>
          <cell r="N11877">
            <v>1</v>
          </cell>
        </row>
        <row r="11878">
          <cell r="M11878">
            <v>0</v>
          </cell>
          <cell r="N11878">
            <v>0</v>
          </cell>
        </row>
        <row r="11879">
          <cell r="M11879">
            <v>0</v>
          </cell>
          <cell r="N11879">
            <v>0</v>
          </cell>
        </row>
        <row r="11880">
          <cell r="M11880" t="str">
            <v>CT1003</v>
          </cell>
          <cell r="N11880">
            <v>1</v>
          </cell>
        </row>
        <row r="11881">
          <cell r="M11881">
            <v>0</v>
          </cell>
          <cell r="N11881">
            <v>0</v>
          </cell>
        </row>
        <row r="11882">
          <cell r="M11882">
            <v>0</v>
          </cell>
          <cell r="N11882">
            <v>0</v>
          </cell>
        </row>
        <row r="11883">
          <cell r="M11883" t="str">
            <v>DP1001</v>
          </cell>
          <cell r="N11883">
            <v>0.5</v>
          </cell>
        </row>
        <row r="11884">
          <cell r="M11884" t="str">
            <v>DP1001</v>
          </cell>
          <cell r="N11884">
            <v>0.5</v>
          </cell>
        </row>
        <row r="11885">
          <cell r="M11885" t="str">
            <v>DP1001</v>
          </cell>
          <cell r="N11885">
            <v>0.5</v>
          </cell>
        </row>
        <row r="11886">
          <cell r="M11886" t="str">
            <v>DP1002</v>
          </cell>
          <cell r="N11886">
            <v>0.77965359999999995</v>
          </cell>
        </row>
        <row r="11887">
          <cell r="M11887" t="str">
            <v>DP1002</v>
          </cell>
          <cell r="N11887">
            <v>0.77965359999999995</v>
          </cell>
        </row>
        <row r="11888">
          <cell r="M11888" t="str">
            <v>DP1002</v>
          </cell>
          <cell r="N11888">
            <v>0.91807930000000004</v>
          </cell>
        </row>
        <row r="11889">
          <cell r="M11889" t="str">
            <v>DP1002</v>
          </cell>
          <cell r="N11889">
            <v>0.91807930000000004</v>
          </cell>
        </row>
        <row r="11890">
          <cell r="M11890" t="str">
            <v>DP1002</v>
          </cell>
          <cell r="N11890">
            <v>0.77965359999999995</v>
          </cell>
        </row>
        <row r="11891">
          <cell r="M11891" t="str">
            <v>DP1006</v>
          </cell>
          <cell r="N11891">
            <v>0.41249999999999998</v>
          </cell>
        </row>
        <row r="11892">
          <cell r="M11892" t="str">
            <v>DP1006</v>
          </cell>
          <cell r="N11892">
            <v>0.41249999999999998</v>
          </cell>
        </row>
        <row r="11893">
          <cell r="M11893" t="str">
            <v>DP1006</v>
          </cell>
          <cell r="N11893">
            <v>0.41249999999999998</v>
          </cell>
        </row>
        <row r="11894">
          <cell r="M11894" t="str">
            <v>DP1006</v>
          </cell>
          <cell r="N11894">
            <v>0.41249999999999998</v>
          </cell>
        </row>
        <row r="11895">
          <cell r="M11895" t="str">
            <v>DP1006</v>
          </cell>
          <cell r="N11895">
            <v>0.41249999999999998</v>
          </cell>
        </row>
        <row r="11896">
          <cell r="M11896" t="str">
            <v>DP1006</v>
          </cell>
          <cell r="N11896">
            <v>0.41249999999999998</v>
          </cell>
        </row>
        <row r="11897">
          <cell r="M11897" t="str">
            <v>DP1006</v>
          </cell>
          <cell r="N11897">
            <v>0.41249999999999998</v>
          </cell>
        </row>
        <row r="11898">
          <cell r="M11898">
            <v>0</v>
          </cell>
          <cell r="N11898">
            <v>0</v>
          </cell>
        </row>
        <row r="11899">
          <cell r="M11899">
            <v>0</v>
          </cell>
          <cell r="N11899">
            <v>0</v>
          </cell>
        </row>
        <row r="11900">
          <cell r="M11900">
            <v>0</v>
          </cell>
          <cell r="N11900">
            <v>0</v>
          </cell>
        </row>
        <row r="11901">
          <cell r="M11901">
            <v>0</v>
          </cell>
          <cell r="N11901">
            <v>0</v>
          </cell>
        </row>
        <row r="11902">
          <cell r="M11902">
            <v>0</v>
          </cell>
          <cell r="N11902">
            <v>0</v>
          </cell>
        </row>
        <row r="11903">
          <cell r="M11903">
            <v>0</v>
          </cell>
          <cell r="N11903">
            <v>0</v>
          </cell>
        </row>
        <row r="11904">
          <cell r="M11904">
            <v>0</v>
          </cell>
          <cell r="N11904">
            <v>0</v>
          </cell>
        </row>
        <row r="11905">
          <cell r="M11905">
            <v>0</v>
          </cell>
          <cell r="N11905">
            <v>0</v>
          </cell>
        </row>
        <row r="11906">
          <cell r="M11906">
            <v>0</v>
          </cell>
          <cell r="N11906">
            <v>0</v>
          </cell>
        </row>
        <row r="11907">
          <cell r="M11907">
            <v>0</v>
          </cell>
          <cell r="N11907">
            <v>0</v>
          </cell>
        </row>
        <row r="11908">
          <cell r="M11908">
            <v>0</v>
          </cell>
          <cell r="N11908">
            <v>0</v>
          </cell>
        </row>
        <row r="11909">
          <cell r="M11909">
            <v>0</v>
          </cell>
          <cell r="N11909">
            <v>0</v>
          </cell>
        </row>
        <row r="11910">
          <cell r="M11910">
            <v>0</v>
          </cell>
          <cell r="N11910">
            <v>0</v>
          </cell>
        </row>
        <row r="11911">
          <cell r="M11911">
            <v>0</v>
          </cell>
          <cell r="N11911">
            <v>0</v>
          </cell>
        </row>
        <row r="11912">
          <cell r="M11912">
            <v>0</v>
          </cell>
          <cell r="N11912">
            <v>0</v>
          </cell>
        </row>
        <row r="11913">
          <cell r="M11913">
            <v>0</v>
          </cell>
          <cell r="N11913">
            <v>0</v>
          </cell>
        </row>
        <row r="11914">
          <cell r="M11914">
            <v>0</v>
          </cell>
          <cell r="N11914">
            <v>0</v>
          </cell>
        </row>
        <row r="11915">
          <cell r="M11915" t="str">
            <v>EA1022</v>
          </cell>
          <cell r="N11915">
            <v>0.15</v>
          </cell>
        </row>
        <row r="11916">
          <cell r="M11916">
            <v>0</v>
          </cell>
          <cell r="N11916">
            <v>0</v>
          </cell>
        </row>
        <row r="11917">
          <cell r="M11917">
            <v>0</v>
          </cell>
          <cell r="N11917">
            <v>0</v>
          </cell>
        </row>
        <row r="11918">
          <cell r="M11918">
            <v>0</v>
          </cell>
          <cell r="N11918">
            <v>0</v>
          </cell>
        </row>
        <row r="11919">
          <cell r="M11919">
            <v>0</v>
          </cell>
          <cell r="N11919">
            <v>0</v>
          </cell>
        </row>
        <row r="11920">
          <cell r="M11920">
            <v>0</v>
          </cell>
          <cell r="N11920">
            <v>0</v>
          </cell>
        </row>
        <row r="11921">
          <cell r="M11921">
            <v>0</v>
          </cell>
          <cell r="N11921">
            <v>0</v>
          </cell>
        </row>
        <row r="11922">
          <cell r="M11922">
            <v>0</v>
          </cell>
          <cell r="N11922">
            <v>0</v>
          </cell>
        </row>
        <row r="11923">
          <cell r="M11923">
            <v>0</v>
          </cell>
          <cell r="N11923">
            <v>0</v>
          </cell>
        </row>
        <row r="11924">
          <cell r="M11924" t="str">
            <v>EP1001</v>
          </cell>
          <cell r="N11924">
            <v>0.51457799999999998</v>
          </cell>
        </row>
        <row r="11925">
          <cell r="M11925" t="str">
            <v>EP1001</v>
          </cell>
          <cell r="N11925">
            <v>0.51457799999999998</v>
          </cell>
        </row>
        <row r="11926">
          <cell r="M11926" t="str">
            <v>EP1001</v>
          </cell>
          <cell r="N11926">
            <v>0.51457799999999998</v>
          </cell>
        </row>
        <row r="11927">
          <cell r="M11927" t="str">
            <v>EP1001</v>
          </cell>
          <cell r="N11927">
            <v>0.51457799999999998</v>
          </cell>
        </row>
        <row r="11928">
          <cell r="M11928" t="str">
            <v>EP1002</v>
          </cell>
          <cell r="N11928">
            <v>0.66932570000000002</v>
          </cell>
        </row>
        <row r="11929">
          <cell r="M11929" t="str">
            <v>EP1002</v>
          </cell>
          <cell r="N11929">
            <v>0.66932570000000002</v>
          </cell>
        </row>
        <row r="11930">
          <cell r="M11930" t="str">
            <v>EP1002</v>
          </cell>
          <cell r="N11930">
            <v>0.66932570000000002</v>
          </cell>
        </row>
        <row r="11931">
          <cell r="M11931" t="str">
            <v>EP1002</v>
          </cell>
          <cell r="N11931">
            <v>0.66932570000000002</v>
          </cell>
        </row>
        <row r="11932">
          <cell r="M11932" t="str">
            <v>EP1002</v>
          </cell>
          <cell r="N11932">
            <v>0.66932570000000002</v>
          </cell>
        </row>
        <row r="11933">
          <cell r="M11933" t="str">
            <v>EP1002</v>
          </cell>
          <cell r="N11933">
            <v>0.66932570000000002</v>
          </cell>
        </row>
        <row r="11934">
          <cell r="M11934">
            <v>0</v>
          </cell>
          <cell r="N11934">
            <v>0</v>
          </cell>
        </row>
        <row r="11935">
          <cell r="M11935">
            <v>0</v>
          </cell>
          <cell r="N11935">
            <v>0</v>
          </cell>
        </row>
        <row r="11936">
          <cell r="M11936">
            <v>0</v>
          </cell>
          <cell r="N11936">
            <v>0</v>
          </cell>
        </row>
        <row r="11937">
          <cell r="M11937">
            <v>0</v>
          </cell>
          <cell r="N11937">
            <v>0</v>
          </cell>
        </row>
        <row r="11938">
          <cell r="M11938">
            <v>0</v>
          </cell>
          <cell r="N11938">
            <v>0</v>
          </cell>
        </row>
        <row r="11939">
          <cell r="M11939">
            <v>0</v>
          </cell>
          <cell r="N11939">
            <v>0</v>
          </cell>
        </row>
        <row r="11940">
          <cell r="M11940">
            <v>0</v>
          </cell>
          <cell r="N11940">
            <v>0</v>
          </cell>
        </row>
        <row r="11941">
          <cell r="M11941">
            <v>0</v>
          </cell>
          <cell r="N11941">
            <v>0</v>
          </cell>
        </row>
        <row r="11942">
          <cell r="M11942">
            <v>0</v>
          </cell>
          <cell r="N11942">
            <v>0</v>
          </cell>
        </row>
        <row r="11943">
          <cell r="M11943">
            <v>0</v>
          </cell>
          <cell r="N11943">
            <v>0</v>
          </cell>
        </row>
        <row r="11944">
          <cell r="M11944">
            <v>0</v>
          </cell>
          <cell r="N11944">
            <v>0</v>
          </cell>
        </row>
        <row r="11945">
          <cell r="M11945">
            <v>0</v>
          </cell>
          <cell r="N11945">
            <v>0</v>
          </cell>
        </row>
        <row r="11946">
          <cell r="M11946">
            <v>0</v>
          </cell>
          <cell r="N11946">
            <v>0</v>
          </cell>
        </row>
        <row r="11947">
          <cell r="M11947">
            <v>0</v>
          </cell>
          <cell r="N11947">
            <v>0</v>
          </cell>
        </row>
        <row r="11948">
          <cell r="M11948">
            <v>0</v>
          </cell>
          <cell r="N11948">
            <v>0</v>
          </cell>
        </row>
        <row r="11949">
          <cell r="M11949">
            <v>0</v>
          </cell>
          <cell r="N11949">
            <v>0</v>
          </cell>
        </row>
        <row r="11950">
          <cell r="M11950">
            <v>0</v>
          </cell>
          <cell r="N11950">
            <v>0</v>
          </cell>
        </row>
        <row r="11951">
          <cell r="M11951">
            <v>0</v>
          </cell>
          <cell r="N11951">
            <v>0</v>
          </cell>
        </row>
        <row r="11952">
          <cell r="M11952">
            <v>0</v>
          </cell>
          <cell r="N11952">
            <v>0</v>
          </cell>
        </row>
        <row r="11953">
          <cell r="M11953">
            <v>0</v>
          </cell>
          <cell r="N11953">
            <v>0</v>
          </cell>
        </row>
        <row r="11954">
          <cell r="M11954">
            <v>0</v>
          </cell>
          <cell r="N11954">
            <v>0</v>
          </cell>
        </row>
        <row r="11955">
          <cell r="M11955">
            <v>0</v>
          </cell>
          <cell r="N11955">
            <v>0</v>
          </cell>
        </row>
        <row r="11956">
          <cell r="M11956">
            <v>0</v>
          </cell>
          <cell r="N11956">
            <v>0</v>
          </cell>
        </row>
        <row r="11957">
          <cell r="M11957">
            <v>0</v>
          </cell>
          <cell r="N11957">
            <v>0</v>
          </cell>
        </row>
        <row r="11958">
          <cell r="M11958">
            <v>0</v>
          </cell>
          <cell r="N11958">
            <v>0</v>
          </cell>
        </row>
        <row r="11959">
          <cell r="M11959">
            <v>0</v>
          </cell>
          <cell r="N11959">
            <v>0</v>
          </cell>
        </row>
        <row r="11960">
          <cell r="M11960">
            <v>0</v>
          </cell>
          <cell r="N11960">
            <v>0</v>
          </cell>
        </row>
        <row r="11961">
          <cell r="M11961" t="str">
            <v>FS1018</v>
          </cell>
          <cell r="N11961">
            <v>8.4000000000000005E-2</v>
          </cell>
        </row>
        <row r="11962">
          <cell r="M11962">
            <v>0</v>
          </cell>
          <cell r="N11962">
            <v>0</v>
          </cell>
        </row>
        <row r="11963">
          <cell r="M11963">
            <v>0</v>
          </cell>
          <cell r="N11963">
            <v>0</v>
          </cell>
        </row>
        <row r="11964">
          <cell r="M11964">
            <v>0</v>
          </cell>
          <cell r="N11964">
            <v>0</v>
          </cell>
        </row>
        <row r="11965">
          <cell r="M11965">
            <v>0</v>
          </cell>
          <cell r="N11965">
            <v>0</v>
          </cell>
        </row>
        <row r="11966">
          <cell r="M11966">
            <v>0</v>
          </cell>
          <cell r="N11966">
            <v>0</v>
          </cell>
        </row>
        <row r="11967">
          <cell r="M11967">
            <v>0</v>
          </cell>
          <cell r="N11967">
            <v>0</v>
          </cell>
        </row>
        <row r="11968">
          <cell r="M11968">
            <v>0</v>
          </cell>
          <cell r="N11968">
            <v>0</v>
          </cell>
        </row>
        <row r="11969">
          <cell r="M11969">
            <v>0</v>
          </cell>
          <cell r="N11969">
            <v>0</v>
          </cell>
        </row>
        <row r="11970">
          <cell r="M11970">
            <v>0</v>
          </cell>
          <cell r="N11970">
            <v>0</v>
          </cell>
        </row>
        <row r="11971">
          <cell r="M11971">
            <v>0</v>
          </cell>
          <cell r="N11971">
            <v>0</v>
          </cell>
        </row>
        <row r="11972">
          <cell r="M11972">
            <v>0</v>
          </cell>
          <cell r="N11972">
            <v>0</v>
          </cell>
        </row>
        <row r="11973">
          <cell r="M11973" t="str">
            <v>FS1030</v>
          </cell>
          <cell r="N11973">
            <v>0.15</v>
          </cell>
        </row>
        <row r="11974">
          <cell r="M11974">
            <v>0</v>
          </cell>
          <cell r="N11974">
            <v>0</v>
          </cell>
        </row>
        <row r="11975">
          <cell r="M11975">
            <v>0</v>
          </cell>
          <cell r="N11975">
            <v>0</v>
          </cell>
        </row>
        <row r="11976">
          <cell r="M11976" t="str">
            <v>FS1034</v>
          </cell>
          <cell r="N11976">
            <v>7.2039699999999998E-2</v>
          </cell>
        </row>
        <row r="11977">
          <cell r="M11977" t="str">
            <v>FT1001</v>
          </cell>
          <cell r="N11977">
            <v>1</v>
          </cell>
        </row>
        <row r="11978">
          <cell r="M11978" t="str">
            <v>FT1001</v>
          </cell>
          <cell r="N11978">
            <v>1</v>
          </cell>
        </row>
        <row r="11979">
          <cell r="M11979" t="str">
            <v>FT1001</v>
          </cell>
          <cell r="N11979">
            <v>1</v>
          </cell>
        </row>
        <row r="11980">
          <cell r="M11980" t="str">
            <v>FT1002</v>
          </cell>
          <cell r="N11980">
            <v>1</v>
          </cell>
        </row>
        <row r="11981">
          <cell r="M11981" t="str">
            <v>FT1003</v>
          </cell>
          <cell r="N11981">
            <v>1</v>
          </cell>
        </row>
        <row r="11982">
          <cell r="M11982" t="str">
            <v>FT1004</v>
          </cell>
          <cell r="N11982">
            <v>1</v>
          </cell>
        </row>
        <row r="11983">
          <cell r="M11983" t="str">
            <v>FT1004</v>
          </cell>
          <cell r="N11983">
            <v>1</v>
          </cell>
        </row>
        <row r="11984">
          <cell r="M11984" t="str">
            <v>FT1004</v>
          </cell>
          <cell r="N11984">
            <v>1</v>
          </cell>
        </row>
        <row r="11985">
          <cell r="M11985" t="str">
            <v>FT1005</v>
          </cell>
          <cell r="N11985">
            <v>1</v>
          </cell>
        </row>
        <row r="11986">
          <cell r="M11986" t="str">
            <v>FT1005</v>
          </cell>
          <cell r="N11986">
            <v>1</v>
          </cell>
        </row>
        <row r="11987">
          <cell r="M11987" t="str">
            <v>FT1005</v>
          </cell>
          <cell r="N11987">
            <v>1</v>
          </cell>
        </row>
        <row r="11988">
          <cell r="M11988" t="str">
            <v>GF1001</v>
          </cell>
          <cell r="N11988">
            <v>0.49003380000000002</v>
          </cell>
        </row>
        <row r="11989">
          <cell r="M11989" t="str">
            <v>GL1002</v>
          </cell>
          <cell r="N11989">
            <v>1</v>
          </cell>
        </row>
        <row r="11990">
          <cell r="M11990" t="str">
            <v>GL1003</v>
          </cell>
          <cell r="N11990">
            <v>0.41249999999999998</v>
          </cell>
        </row>
        <row r="11991">
          <cell r="M11991">
            <v>0</v>
          </cell>
          <cell r="N11991">
            <v>0</v>
          </cell>
        </row>
        <row r="11992">
          <cell r="M11992">
            <v>0</v>
          </cell>
          <cell r="N11992">
            <v>0</v>
          </cell>
        </row>
        <row r="11993">
          <cell r="M11993" t="str">
            <v>GP1001</v>
          </cell>
          <cell r="N11993">
            <v>1</v>
          </cell>
        </row>
        <row r="11994">
          <cell r="M11994" t="str">
            <v>GP1001</v>
          </cell>
          <cell r="N11994">
            <v>1</v>
          </cell>
        </row>
        <row r="11995">
          <cell r="M11995" t="str">
            <v>GP1001</v>
          </cell>
          <cell r="N11995">
            <v>1</v>
          </cell>
        </row>
        <row r="11996">
          <cell r="M11996" t="str">
            <v>GP1002</v>
          </cell>
          <cell r="N11996">
            <v>1</v>
          </cell>
        </row>
        <row r="11997">
          <cell r="M11997" t="str">
            <v>GP1004</v>
          </cell>
          <cell r="N11997">
            <v>0.405586</v>
          </cell>
        </row>
        <row r="11998">
          <cell r="M11998" t="str">
            <v>GP1004</v>
          </cell>
          <cell r="N11998">
            <v>0.405586</v>
          </cell>
        </row>
        <row r="11999">
          <cell r="M11999" t="str">
            <v>GP1004</v>
          </cell>
          <cell r="N11999">
            <v>0.405586</v>
          </cell>
        </row>
        <row r="12000">
          <cell r="M12000" t="str">
            <v>GP1004</v>
          </cell>
          <cell r="N12000">
            <v>1</v>
          </cell>
        </row>
        <row r="12001">
          <cell r="M12001" t="str">
            <v>GP1004</v>
          </cell>
          <cell r="N12001">
            <v>0.405586</v>
          </cell>
        </row>
        <row r="12002">
          <cell r="M12002" t="str">
            <v>GP1004</v>
          </cell>
          <cell r="N12002">
            <v>0.405586</v>
          </cell>
        </row>
        <row r="12003">
          <cell r="M12003" t="str">
            <v>GP1004</v>
          </cell>
          <cell r="N12003">
            <v>0.405586</v>
          </cell>
        </row>
        <row r="12004">
          <cell r="M12004" t="str">
            <v>GP1004</v>
          </cell>
          <cell r="N12004">
            <v>0.405586</v>
          </cell>
        </row>
        <row r="12005">
          <cell r="M12005">
            <v>0</v>
          </cell>
          <cell r="N12005">
            <v>0</v>
          </cell>
        </row>
        <row r="12006">
          <cell r="M12006" t="str">
            <v>GP1005</v>
          </cell>
          <cell r="N12006">
            <v>1</v>
          </cell>
        </row>
        <row r="12007">
          <cell r="M12007" t="str">
            <v>GP1006</v>
          </cell>
          <cell r="N12007">
            <v>1</v>
          </cell>
        </row>
        <row r="12008">
          <cell r="M12008" t="str">
            <v>GP1006</v>
          </cell>
          <cell r="N12008">
            <v>1</v>
          </cell>
        </row>
        <row r="12009">
          <cell r="M12009" t="str">
            <v>GP1007</v>
          </cell>
          <cell r="N12009">
            <v>0.28520000000000001</v>
          </cell>
        </row>
        <row r="12010">
          <cell r="M12010" t="str">
            <v>GP1007</v>
          </cell>
          <cell r="N12010">
            <v>0.28520000000000001</v>
          </cell>
        </row>
        <row r="12011">
          <cell r="M12011" t="str">
            <v>GP1007</v>
          </cell>
          <cell r="N12011">
            <v>0.28520000000000001</v>
          </cell>
        </row>
        <row r="12012">
          <cell r="M12012" t="str">
            <v>GP1007</v>
          </cell>
          <cell r="N12012">
            <v>0.28520000000000001</v>
          </cell>
        </row>
        <row r="12013">
          <cell r="M12013">
            <v>0</v>
          </cell>
          <cell r="N12013">
            <v>0</v>
          </cell>
        </row>
        <row r="12014">
          <cell r="M12014" t="str">
            <v>GP1007</v>
          </cell>
          <cell r="N12014">
            <v>1</v>
          </cell>
        </row>
        <row r="12015">
          <cell r="M12015">
            <v>0</v>
          </cell>
          <cell r="N12015">
            <v>0</v>
          </cell>
        </row>
        <row r="12016">
          <cell r="M12016">
            <v>0</v>
          </cell>
          <cell r="N12016">
            <v>0</v>
          </cell>
        </row>
        <row r="12017">
          <cell r="M12017" t="str">
            <v>GP1008</v>
          </cell>
          <cell r="N12017">
            <v>1</v>
          </cell>
        </row>
        <row r="12018">
          <cell r="M12018" t="str">
            <v>GP1008</v>
          </cell>
          <cell r="N12018">
            <v>0.28520000000000001</v>
          </cell>
        </row>
        <row r="12019">
          <cell r="M12019">
            <v>0</v>
          </cell>
          <cell r="N12019">
            <v>0</v>
          </cell>
        </row>
        <row r="12020">
          <cell r="M12020">
            <v>0</v>
          </cell>
          <cell r="N12020">
            <v>0</v>
          </cell>
        </row>
        <row r="12021">
          <cell r="M12021">
            <v>0</v>
          </cell>
          <cell r="N12021">
            <v>0</v>
          </cell>
        </row>
        <row r="12022">
          <cell r="M12022" t="str">
            <v>GP1009</v>
          </cell>
          <cell r="N12022">
            <v>1</v>
          </cell>
        </row>
        <row r="12023">
          <cell r="M12023" t="str">
            <v>GP1009</v>
          </cell>
          <cell r="N12023">
            <v>0.28520000000000001</v>
          </cell>
        </row>
        <row r="12024">
          <cell r="M12024">
            <v>0</v>
          </cell>
          <cell r="N12024">
            <v>0</v>
          </cell>
        </row>
        <row r="12025">
          <cell r="M12025">
            <v>0</v>
          </cell>
          <cell r="N12025">
            <v>0</v>
          </cell>
        </row>
        <row r="12026">
          <cell r="M12026" t="str">
            <v>GP1011</v>
          </cell>
          <cell r="N12026">
            <v>0.41249999999999998</v>
          </cell>
        </row>
        <row r="12027">
          <cell r="M12027" t="str">
            <v>GP1011</v>
          </cell>
          <cell r="N12027">
            <v>0.41249999999999998</v>
          </cell>
        </row>
        <row r="12028">
          <cell r="M12028" t="str">
            <v>GP1011</v>
          </cell>
          <cell r="N12028">
            <v>0.41249999999999998</v>
          </cell>
        </row>
        <row r="12029">
          <cell r="M12029" t="str">
            <v>GP1011</v>
          </cell>
          <cell r="N12029">
            <v>0.41249999999999998</v>
          </cell>
        </row>
        <row r="12030">
          <cell r="M12030" t="str">
            <v>GP1011</v>
          </cell>
          <cell r="N12030">
            <v>0.41249999999999998</v>
          </cell>
        </row>
        <row r="12031">
          <cell r="M12031" t="str">
            <v>GP1011</v>
          </cell>
          <cell r="N12031">
            <v>0.41249999999999998</v>
          </cell>
        </row>
        <row r="12032">
          <cell r="M12032" t="str">
            <v>GP1011</v>
          </cell>
          <cell r="N12032">
            <v>0.41249999999999998</v>
          </cell>
        </row>
        <row r="12033">
          <cell r="M12033" t="str">
            <v>GP1011</v>
          </cell>
          <cell r="N12033">
            <v>0.41249999999999998</v>
          </cell>
        </row>
        <row r="12034">
          <cell r="M12034" t="str">
            <v>GP1011</v>
          </cell>
          <cell r="N12034">
            <v>0.41249999999999998</v>
          </cell>
        </row>
        <row r="12035">
          <cell r="M12035" t="str">
            <v>GP1011</v>
          </cell>
          <cell r="N12035">
            <v>0.41249999999999998</v>
          </cell>
        </row>
        <row r="12036">
          <cell r="M12036" t="str">
            <v>GP1012</v>
          </cell>
          <cell r="N12036">
            <v>0.41249999999999998</v>
          </cell>
        </row>
        <row r="12037">
          <cell r="M12037">
            <v>0</v>
          </cell>
          <cell r="N12037">
            <v>0</v>
          </cell>
        </row>
        <row r="12038">
          <cell r="M12038" t="str">
            <v>GP1013</v>
          </cell>
          <cell r="N12038">
            <v>0.41249999999999998</v>
          </cell>
        </row>
        <row r="12039">
          <cell r="M12039">
            <v>0</v>
          </cell>
          <cell r="N12039">
            <v>0</v>
          </cell>
        </row>
        <row r="12040">
          <cell r="M12040" t="str">
            <v>GP1014</v>
          </cell>
          <cell r="N12040">
            <v>0.41249999999999998</v>
          </cell>
        </row>
        <row r="12041">
          <cell r="M12041">
            <v>0</v>
          </cell>
          <cell r="N12041">
            <v>0</v>
          </cell>
        </row>
        <row r="12042">
          <cell r="M12042" t="str">
            <v>GP1015</v>
          </cell>
          <cell r="N12042">
            <v>0.41249999999999998</v>
          </cell>
        </row>
        <row r="12043">
          <cell r="M12043" t="str">
            <v>GP1015</v>
          </cell>
          <cell r="N12043">
            <v>0.41249999999999998</v>
          </cell>
        </row>
        <row r="12044">
          <cell r="M12044" t="str">
            <v>GP1015</v>
          </cell>
          <cell r="N12044">
            <v>0.41249999999999998</v>
          </cell>
        </row>
        <row r="12045">
          <cell r="M12045" t="str">
            <v>GP1015</v>
          </cell>
          <cell r="N12045">
            <v>1</v>
          </cell>
        </row>
        <row r="12046">
          <cell r="M12046" t="str">
            <v>GP1015</v>
          </cell>
          <cell r="N12046">
            <v>0.41249999999999998</v>
          </cell>
        </row>
        <row r="12047">
          <cell r="M12047" t="str">
            <v>GP1015</v>
          </cell>
          <cell r="N12047">
            <v>0.41249999999999998</v>
          </cell>
        </row>
        <row r="12048">
          <cell r="M12048" t="str">
            <v>GP1015</v>
          </cell>
          <cell r="N12048">
            <v>0.41249999999999998</v>
          </cell>
        </row>
        <row r="12049">
          <cell r="M12049" t="str">
            <v>GP1015</v>
          </cell>
          <cell r="N12049">
            <v>0.41249999999999998</v>
          </cell>
        </row>
        <row r="12050">
          <cell r="M12050" t="str">
            <v>GP1015</v>
          </cell>
          <cell r="N12050">
            <v>0.41249999999999998</v>
          </cell>
        </row>
        <row r="12051">
          <cell r="M12051" t="str">
            <v>GP1015</v>
          </cell>
          <cell r="N12051">
            <v>0.41249999999999998</v>
          </cell>
        </row>
        <row r="12052">
          <cell r="M12052" t="str">
            <v>GP1016</v>
          </cell>
          <cell r="N12052">
            <v>0.409474</v>
          </cell>
        </row>
        <row r="12053">
          <cell r="M12053" t="str">
            <v>GP1016</v>
          </cell>
          <cell r="N12053">
            <v>0.409474</v>
          </cell>
        </row>
        <row r="12054">
          <cell r="M12054" t="str">
            <v>GP1016</v>
          </cell>
          <cell r="N12054">
            <v>0.409474</v>
          </cell>
        </row>
        <row r="12055">
          <cell r="M12055" t="str">
            <v>GP1016</v>
          </cell>
          <cell r="N12055">
            <v>0.41249999999999998</v>
          </cell>
        </row>
        <row r="12056">
          <cell r="M12056" t="str">
            <v>GP1016</v>
          </cell>
          <cell r="N12056">
            <v>0.40949999999999998</v>
          </cell>
        </row>
        <row r="12057">
          <cell r="M12057" t="str">
            <v>GP1016</v>
          </cell>
          <cell r="N12057">
            <v>0.409474</v>
          </cell>
        </row>
        <row r="12058">
          <cell r="M12058" t="str">
            <v>GP1016</v>
          </cell>
          <cell r="N12058">
            <v>0.409474</v>
          </cell>
        </row>
        <row r="12059">
          <cell r="M12059" t="str">
            <v>GP1016</v>
          </cell>
          <cell r="N12059">
            <v>0.409474</v>
          </cell>
        </row>
        <row r="12060">
          <cell r="M12060" t="str">
            <v>GP1016</v>
          </cell>
          <cell r="N12060">
            <v>0.40949999999999998</v>
          </cell>
        </row>
        <row r="12061">
          <cell r="M12061" t="str">
            <v>GP1016</v>
          </cell>
          <cell r="N12061">
            <v>0.409474</v>
          </cell>
        </row>
        <row r="12062">
          <cell r="M12062">
            <v>0</v>
          </cell>
          <cell r="N12062">
            <v>0</v>
          </cell>
        </row>
        <row r="12063">
          <cell r="M12063" t="str">
            <v>GS1002</v>
          </cell>
          <cell r="N12063">
            <v>0.51457799999999998</v>
          </cell>
        </row>
        <row r="12064">
          <cell r="M12064" t="str">
            <v>GS1002</v>
          </cell>
          <cell r="N12064">
            <v>0.51457799999999998</v>
          </cell>
        </row>
        <row r="12065">
          <cell r="M12065" t="str">
            <v>GS1002</v>
          </cell>
          <cell r="N12065">
            <v>0.51457799999999998</v>
          </cell>
        </row>
        <row r="12066">
          <cell r="M12066" t="str">
            <v>GS1002</v>
          </cell>
          <cell r="N12066">
            <v>0.51457799999999998</v>
          </cell>
        </row>
        <row r="12067">
          <cell r="M12067" t="str">
            <v>GS1002</v>
          </cell>
          <cell r="N12067">
            <v>0.51457799999999998</v>
          </cell>
        </row>
        <row r="12068">
          <cell r="M12068">
            <v>0</v>
          </cell>
          <cell r="N12068">
            <v>0</v>
          </cell>
        </row>
        <row r="12069">
          <cell r="M12069" t="str">
            <v>GS1004</v>
          </cell>
          <cell r="N12069">
            <v>7.0269499999999999E-2</v>
          </cell>
        </row>
        <row r="12070">
          <cell r="M12070" t="str">
            <v>GS1004</v>
          </cell>
          <cell r="N12070">
            <v>7.0269499999999999E-2</v>
          </cell>
        </row>
        <row r="12071">
          <cell r="M12071" t="str">
            <v>GS1004</v>
          </cell>
          <cell r="N12071">
            <v>7.0269499999999999E-2</v>
          </cell>
        </row>
        <row r="12072">
          <cell r="M12072" t="str">
            <v>GS1004</v>
          </cell>
          <cell r="N12072">
            <v>1</v>
          </cell>
        </row>
        <row r="12073">
          <cell r="M12073" t="str">
            <v>GS1004</v>
          </cell>
          <cell r="N12073">
            <v>7.0269499999999999E-2</v>
          </cell>
        </row>
        <row r="12074">
          <cell r="M12074">
            <v>0</v>
          </cell>
          <cell r="N12074">
            <v>0</v>
          </cell>
        </row>
        <row r="12075">
          <cell r="M12075">
            <v>0</v>
          </cell>
          <cell r="N12075">
            <v>0</v>
          </cell>
        </row>
        <row r="12076">
          <cell r="M12076">
            <v>0</v>
          </cell>
          <cell r="N12076">
            <v>0</v>
          </cell>
        </row>
        <row r="12077">
          <cell r="M12077" t="str">
            <v>GS1006</v>
          </cell>
          <cell r="N12077">
            <v>0.7062967</v>
          </cell>
        </row>
        <row r="12078">
          <cell r="M12078" t="str">
            <v>GS1006</v>
          </cell>
          <cell r="N12078">
            <v>0.7062967</v>
          </cell>
        </row>
        <row r="12079">
          <cell r="M12079" t="str">
            <v>GS1006</v>
          </cell>
          <cell r="N12079">
            <v>0.7062967</v>
          </cell>
        </row>
        <row r="12080">
          <cell r="M12080" t="str">
            <v>GS1006</v>
          </cell>
          <cell r="N12080">
            <v>0.7062967</v>
          </cell>
        </row>
        <row r="12081">
          <cell r="M12081" t="str">
            <v>GS1006</v>
          </cell>
          <cell r="N12081">
            <v>0.7062967</v>
          </cell>
        </row>
        <row r="12082">
          <cell r="M12082" t="str">
            <v>GS1006</v>
          </cell>
          <cell r="N12082">
            <v>0.7062967</v>
          </cell>
        </row>
        <row r="12083">
          <cell r="M12083" t="str">
            <v>GS1006</v>
          </cell>
          <cell r="N12083">
            <v>1</v>
          </cell>
        </row>
        <row r="12084">
          <cell r="M12084">
            <v>0</v>
          </cell>
          <cell r="N12084">
            <v>0</v>
          </cell>
        </row>
        <row r="12085">
          <cell r="M12085">
            <v>0</v>
          </cell>
          <cell r="N12085">
            <v>0</v>
          </cell>
        </row>
        <row r="12086">
          <cell r="M12086">
            <v>0</v>
          </cell>
          <cell r="N12086">
            <v>0</v>
          </cell>
        </row>
        <row r="12087">
          <cell r="M12087" t="str">
            <v>OF1001</v>
          </cell>
          <cell r="N12087">
            <v>0.7062967</v>
          </cell>
        </row>
        <row r="12088">
          <cell r="M12088" t="str">
            <v>OF1001</v>
          </cell>
          <cell r="N12088">
            <v>0.7062967</v>
          </cell>
        </row>
        <row r="12089">
          <cell r="M12089" t="str">
            <v>OF1001</v>
          </cell>
          <cell r="N12089">
            <v>0.7062967</v>
          </cell>
        </row>
        <row r="12090">
          <cell r="M12090" t="str">
            <v>OF1001</v>
          </cell>
          <cell r="N12090">
            <v>0.7062967</v>
          </cell>
        </row>
        <row r="12091">
          <cell r="M12091">
            <v>0</v>
          </cell>
          <cell r="N12091">
            <v>0</v>
          </cell>
        </row>
        <row r="12092">
          <cell r="M12092">
            <v>0</v>
          </cell>
          <cell r="N12092">
            <v>0</v>
          </cell>
        </row>
        <row r="12093">
          <cell r="M12093" t="str">
            <v>OF1002</v>
          </cell>
          <cell r="N12093">
            <v>1</v>
          </cell>
        </row>
        <row r="12094">
          <cell r="M12094">
            <v>0</v>
          </cell>
          <cell r="N12094">
            <v>0</v>
          </cell>
        </row>
        <row r="12095">
          <cell r="M12095" t="str">
            <v>OF1004</v>
          </cell>
          <cell r="N12095">
            <v>1</v>
          </cell>
        </row>
        <row r="12096">
          <cell r="M12096">
            <v>0</v>
          </cell>
          <cell r="N12096">
            <v>0</v>
          </cell>
        </row>
        <row r="12097">
          <cell r="M12097">
            <v>0</v>
          </cell>
          <cell r="N12097">
            <v>0</v>
          </cell>
        </row>
        <row r="12098">
          <cell r="M12098">
            <v>0</v>
          </cell>
          <cell r="N12098">
            <v>0</v>
          </cell>
        </row>
        <row r="12099">
          <cell r="M12099" t="str">
            <v>OP1002</v>
          </cell>
          <cell r="N12099">
            <v>0.5</v>
          </cell>
        </row>
        <row r="12100">
          <cell r="M12100" t="str">
            <v>OP1002</v>
          </cell>
          <cell r="N12100">
            <v>0.5</v>
          </cell>
        </row>
        <row r="12101">
          <cell r="M12101" t="str">
            <v>OP1002</v>
          </cell>
          <cell r="N12101">
            <v>0.5</v>
          </cell>
        </row>
        <row r="12102">
          <cell r="M12102">
            <v>0</v>
          </cell>
          <cell r="N12102">
            <v>0</v>
          </cell>
        </row>
        <row r="12103">
          <cell r="M12103">
            <v>0</v>
          </cell>
          <cell r="N12103">
            <v>0</v>
          </cell>
        </row>
        <row r="12104">
          <cell r="M12104" t="str">
            <v>PF1001</v>
          </cell>
          <cell r="N12104">
            <v>0.51457799999999998</v>
          </cell>
        </row>
        <row r="12105">
          <cell r="M12105">
            <v>0</v>
          </cell>
          <cell r="N12105">
            <v>0</v>
          </cell>
        </row>
        <row r="12106">
          <cell r="M12106">
            <v>0</v>
          </cell>
          <cell r="N12106">
            <v>0</v>
          </cell>
        </row>
        <row r="12107">
          <cell r="M12107">
            <v>0</v>
          </cell>
          <cell r="N12107">
            <v>0</v>
          </cell>
        </row>
        <row r="12108">
          <cell r="M12108">
            <v>0</v>
          </cell>
          <cell r="N12108">
            <v>0</v>
          </cell>
        </row>
        <row r="12109">
          <cell r="M12109">
            <v>0</v>
          </cell>
          <cell r="N12109">
            <v>0</v>
          </cell>
        </row>
        <row r="12110">
          <cell r="M12110" t="str">
            <v>PF1002</v>
          </cell>
          <cell r="N12110">
            <v>0.51457799999999998</v>
          </cell>
        </row>
        <row r="12111">
          <cell r="M12111">
            <v>0</v>
          </cell>
          <cell r="N12111">
            <v>0</v>
          </cell>
        </row>
        <row r="12112">
          <cell r="M12112">
            <v>0</v>
          </cell>
          <cell r="N12112">
            <v>0</v>
          </cell>
        </row>
        <row r="12113">
          <cell r="M12113">
            <v>0</v>
          </cell>
          <cell r="N12113">
            <v>0</v>
          </cell>
        </row>
        <row r="12114">
          <cell r="M12114">
            <v>0</v>
          </cell>
          <cell r="N12114">
            <v>0</v>
          </cell>
        </row>
        <row r="12115">
          <cell r="M12115" t="str">
            <v>PF1003</v>
          </cell>
          <cell r="N12115">
            <v>1</v>
          </cell>
        </row>
        <row r="12116">
          <cell r="M12116" t="str">
            <v>PF1003</v>
          </cell>
          <cell r="N12116">
            <v>1</v>
          </cell>
        </row>
        <row r="12117">
          <cell r="M12117" t="str">
            <v>PF1003</v>
          </cell>
          <cell r="N12117">
            <v>1</v>
          </cell>
        </row>
        <row r="12118">
          <cell r="M12118" t="str">
            <v>PF1003</v>
          </cell>
          <cell r="N12118">
            <v>1</v>
          </cell>
        </row>
        <row r="12119">
          <cell r="M12119" t="str">
            <v>PF1003</v>
          </cell>
          <cell r="N12119">
            <v>1</v>
          </cell>
        </row>
        <row r="12120">
          <cell r="M12120">
            <v>0</v>
          </cell>
          <cell r="N12120">
            <v>0</v>
          </cell>
        </row>
        <row r="12121">
          <cell r="M12121">
            <v>0</v>
          </cell>
          <cell r="N12121">
            <v>0</v>
          </cell>
        </row>
        <row r="12122">
          <cell r="M12122">
            <v>0</v>
          </cell>
          <cell r="N12122">
            <v>0</v>
          </cell>
        </row>
        <row r="12123">
          <cell r="M12123">
            <v>0</v>
          </cell>
          <cell r="N12123">
            <v>0</v>
          </cell>
        </row>
        <row r="12124">
          <cell r="M12124">
            <v>0</v>
          </cell>
          <cell r="N12124">
            <v>0</v>
          </cell>
        </row>
        <row r="12125">
          <cell r="M12125" t="str">
            <v>PF1004</v>
          </cell>
          <cell r="N12125">
            <v>1</v>
          </cell>
        </row>
        <row r="12126">
          <cell r="M12126" t="str">
            <v>PF1005</v>
          </cell>
          <cell r="N12126">
            <v>1</v>
          </cell>
        </row>
        <row r="12127">
          <cell r="M12127" t="str">
            <v>PF1005</v>
          </cell>
          <cell r="N12127">
            <v>1</v>
          </cell>
        </row>
        <row r="12128">
          <cell r="M12128" t="str">
            <v>PF1009</v>
          </cell>
          <cell r="N12128">
            <v>0.62521210000000005</v>
          </cell>
        </row>
        <row r="12129">
          <cell r="M12129" t="str">
            <v>PF1009</v>
          </cell>
          <cell r="N12129">
            <v>0.62521210000000005</v>
          </cell>
        </row>
        <row r="12130">
          <cell r="M12130" t="str">
            <v>PF1009</v>
          </cell>
          <cell r="N12130">
            <v>0.62521210000000005</v>
          </cell>
        </row>
        <row r="12131">
          <cell r="M12131" t="str">
            <v>PF1009</v>
          </cell>
          <cell r="N12131">
            <v>0.62521210000000005</v>
          </cell>
        </row>
        <row r="12132">
          <cell r="M12132" t="str">
            <v>PF1009</v>
          </cell>
          <cell r="N12132">
            <v>0.62521210000000005</v>
          </cell>
        </row>
        <row r="12133">
          <cell r="M12133" t="str">
            <v>PF1009</v>
          </cell>
          <cell r="N12133">
            <v>0.62521210000000005</v>
          </cell>
        </row>
        <row r="12134">
          <cell r="M12134" t="str">
            <v>PF1009</v>
          </cell>
          <cell r="N12134">
            <v>0.62521210000000005</v>
          </cell>
        </row>
        <row r="12135">
          <cell r="M12135">
            <v>0</v>
          </cell>
          <cell r="N12135">
            <v>0</v>
          </cell>
        </row>
        <row r="12136">
          <cell r="M12136">
            <v>0</v>
          </cell>
          <cell r="N12136">
            <v>0</v>
          </cell>
        </row>
        <row r="12137">
          <cell r="M12137" t="str">
            <v>PF1011</v>
          </cell>
          <cell r="N12137">
            <v>1</v>
          </cell>
        </row>
        <row r="12138">
          <cell r="M12138">
            <v>0</v>
          </cell>
          <cell r="N12138">
            <v>0</v>
          </cell>
        </row>
        <row r="12139">
          <cell r="M12139">
            <v>0</v>
          </cell>
          <cell r="N12139">
            <v>0</v>
          </cell>
        </row>
        <row r="12140">
          <cell r="M12140">
            <v>0</v>
          </cell>
          <cell r="N12140">
            <v>0</v>
          </cell>
        </row>
        <row r="12141">
          <cell r="M12141" t="str">
            <v>PF1012</v>
          </cell>
          <cell r="N12141">
            <v>0.5</v>
          </cell>
        </row>
        <row r="12142">
          <cell r="M12142" t="str">
            <v>PF1012</v>
          </cell>
          <cell r="N12142">
            <v>0.5</v>
          </cell>
        </row>
        <row r="12143">
          <cell r="M12143" t="str">
            <v>PF1012</v>
          </cell>
          <cell r="N12143">
            <v>0.5</v>
          </cell>
        </row>
        <row r="12144">
          <cell r="M12144">
            <v>0</v>
          </cell>
          <cell r="N12144">
            <v>0</v>
          </cell>
        </row>
        <row r="12145">
          <cell r="M12145">
            <v>0</v>
          </cell>
          <cell r="N12145">
            <v>0</v>
          </cell>
        </row>
        <row r="12146">
          <cell r="M12146">
            <v>0</v>
          </cell>
          <cell r="N12146">
            <v>0</v>
          </cell>
        </row>
        <row r="12147">
          <cell r="M12147" t="str">
            <v>PF1015</v>
          </cell>
          <cell r="N12147">
            <v>0.7062967</v>
          </cell>
        </row>
        <row r="12148">
          <cell r="M12148">
            <v>0</v>
          </cell>
          <cell r="N12148">
            <v>0</v>
          </cell>
        </row>
        <row r="12149">
          <cell r="M12149">
            <v>0</v>
          </cell>
          <cell r="N12149">
            <v>0</v>
          </cell>
        </row>
        <row r="12150">
          <cell r="M12150">
            <v>0</v>
          </cell>
          <cell r="N12150">
            <v>0</v>
          </cell>
        </row>
        <row r="12151">
          <cell r="M12151" t="str">
            <v>PF1016</v>
          </cell>
          <cell r="N12151">
            <v>0.7062967</v>
          </cell>
        </row>
        <row r="12152">
          <cell r="M12152">
            <v>0</v>
          </cell>
          <cell r="N12152">
            <v>0</v>
          </cell>
        </row>
        <row r="12153">
          <cell r="M12153">
            <v>0</v>
          </cell>
          <cell r="N12153">
            <v>0</v>
          </cell>
        </row>
        <row r="12154">
          <cell r="M12154">
            <v>0</v>
          </cell>
          <cell r="N12154">
            <v>0</v>
          </cell>
        </row>
        <row r="12155">
          <cell r="M12155" t="str">
            <v>PF1017</v>
          </cell>
          <cell r="N12155">
            <v>1</v>
          </cell>
        </row>
        <row r="12156">
          <cell r="M12156">
            <v>0</v>
          </cell>
          <cell r="N12156">
            <v>0</v>
          </cell>
        </row>
        <row r="12157">
          <cell r="M12157" t="str">
            <v>PF1018</v>
          </cell>
          <cell r="N12157">
            <v>1</v>
          </cell>
        </row>
        <row r="12158">
          <cell r="M12158" t="str">
            <v>PF1018</v>
          </cell>
          <cell r="N12158">
            <v>1</v>
          </cell>
        </row>
        <row r="12159">
          <cell r="M12159" t="str">
            <v>PF1019</v>
          </cell>
          <cell r="N12159">
            <v>1</v>
          </cell>
        </row>
        <row r="12160">
          <cell r="M12160" t="str">
            <v>PF1020</v>
          </cell>
          <cell r="N12160">
            <v>1</v>
          </cell>
        </row>
        <row r="12161">
          <cell r="M12161" t="str">
            <v>PF1021</v>
          </cell>
          <cell r="N12161">
            <v>1</v>
          </cell>
        </row>
        <row r="12162">
          <cell r="M12162" t="str">
            <v>PF1022</v>
          </cell>
          <cell r="N12162">
            <v>1</v>
          </cell>
        </row>
        <row r="12163">
          <cell r="M12163" t="str">
            <v>PF1023</v>
          </cell>
          <cell r="N12163">
            <v>1</v>
          </cell>
        </row>
        <row r="12164">
          <cell r="M12164" t="str">
            <v>PF1024</v>
          </cell>
          <cell r="N12164">
            <v>1</v>
          </cell>
        </row>
        <row r="12165">
          <cell r="M12165" t="str">
            <v>PF1025</v>
          </cell>
          <cell r="N12165">
            <v>1</v>
          </cell>
        </row>
        <row r="12166">
          <cell r="M12166" t="str">
            <v>PF1026</v>
          </cell>
          <cell r="N12166">
            <v>1</v>
          </cell>
        </row>
        <row r="12167">
          <cell r="M12167" t="str">
            <v>PF1027</v>
          </cell>
          <cell r="N12167">
            <v>1</v>
          </cell>
        </row>
        <row r="12168">
          <cell r="M12168" t="str">
            <v>PF1027</v>
          </cell>
          <cell r="N12168">
            <v>1</v>
          </cell>
        </row>
        <row r="12169">
          <cell r="M12169" t="str">
            <v>PF1028</v>
          </cell>
          <cell r="N12169">
            <v>1</v>
          </cell>
        </row>
        <row r="12170">
          <cell r="M12170">
            <v>0</v>
          </cell>
          <cell r="N12170">
            <v>0</v>
          </cell>
        </row>
        <row r="12171">
          <cell r="M12171" t="str">
            <v>PF1029</v>
          </cell>
          <cell r="N12171">
            <v>1</v>
          </cell>
        </row>
        <row r="12172">
          <cell r="M12172" t="str">
            <v>PF1030</v>
          </cell>
          <cell r="N12172">
            <v>1</v>
          </cell>
        </row>
        <row r="12173">
          <cell r="M12173" t="str">
            <v>PF1031</v>
          </cell>
          <cell r="N12173">
            <v>1</v>
          </cell>
        </row>
        <row r="12174">
          <cell r="M12174" t="str">
            <v>PL1004</v>
          </cell>
          <cell r="N12174">
            <v>1</v>
          </cell>
        </row>
        <row r="12175">
          <cell r="M12175" t="str">
            <v>PL1005</v>
          </cell>
          <cell r="N12175">
            <v>0.28499999999999998</v>
          </cell>
        </row>
        <row r="12176">
          <cell r="M12176" t="str">
            <v>PL1005</v>
          </cell>
          <cell r="N12176">
            <v>0.28499999999999998</v>
          </cell>
        </row>
        <row r="12177">
          <cell r="M12177" t="str">
            <v>PL1006</v>
          </cell>
          <cell r="N12177">
            <v>1</v>
          </cell>
        </row>
        <row r="12178">
          <cell r="M12178">
            <v>0</v>
          </cell>
          <cell r="N12178">
            <v>0</v>
          </cell>
        </row>
        <row r="12179">
          <cell r="M12179" t="str">
            <v>PR1001</v>
          </cell>
          <cell r="N12179">
            <v>1</v>
          </cell>
        </row>
        <row r="12180">
          <cell r="M12180" t="str">
            <v>PR1002</v>
          </cell>
          <cell r="N12180">
            <v>1</v>
          </cell>
        </row>
        <row r="12181">
          <cell r="M12181" t="str">
            <v>PR1003</v>
          </cell>
          <cell r="N12181">
            <v>1</v>
          </cell>
        </row>
        <row r="12182">
          <cell r="M12182" t="str">
            <v>PR1004</v>
          </cell>
          <cell r="N12182">
            <v>1</v>
          </cell>
        </row>
        <row r="12183">
          <cell r="M12183" t="str">
            <v>PR1005</v>
          </cell>
          <cell r="N12183">
            <v>1</v>
          </cell>
        </row>
        <row r="12184">
          <cell r="M12184" t="str">
            <v>PR1010</v>
          </cell>
          <cell r="N12184">
            <v>1</v>
          </cell>
        </row>
        <row r="12185">
          <cell r="M12185" t="str">
            <v>PR1011</v>
          </cell>
          <cell r="N12185">
            <v>1</v>
          </cell>
        </row>
        <row r="12186">
          <cell r="M12186" t="str">
            <v>PR1012</v>
          </cell>
          <cell r="N12186">
            <v>1</v>
          </cell>
        </row>
        <row r="12187">
          <cell r="M12187" t="str">
            <v>PR1020</v>
          </cell>
          <cell r="N12187">
            <v>1</v>
          </cell>
        </row>
        <row r="12188">
          <cell r="M12188" t="str">
            <v>PR1021</v>
          </cell>
          <cell r="N12188">
            <v>1</v>
          </cell>
        </row>
        <row r="12189">
          <cell r="M12189" t="str">
            <v>PR1022</v>
          </cell>
          <cell r="N12189">
            <v>1</v>
          </cell>
        </row>
        <row r="12190">
          <cell r="M12190" t="str">
            <v>PR1023</v>
          </cell>
          <cell r="N12190">
            <v>1</v>
          </cell>
        </row>
        <row r="12191">
          <cell r="M12191" t="str">
            <v>PR1030</v>
          </cell>
          <cell r="N12191">
            <v>1</v>
          </cell>
        </row>
        <row r="12192">
          <cell r="M12192" t="str">
            <v>PR1031</v>
          </cell>
          <cell r="N12192">
            <v>1</v>
          </cell>
        </row>
        <row r="12193">
          <cell r="M12193" t="str">
            <v>PR1032</v>
          </cell>
          <cell r="N12193">
            <v>1</v>
          </cell>
        </row>
        <row r="12194">
          <cell r="M12194" t="str">
            <v>PR1033</v>
          </cell>
          <cell r="N12194">
            <v>1</v>
          </cell>
        </row>
        <row r="12195">
          <cell r="M12195" t="str">
            <v>PR1034</v>
          </cell>
          <cell r="N12195">
            <v>1</v>
          </cell>
        </row>
        <row r="12196">
          <cell r="M12196" t="str">
            <v>PR1035</v>
          </cell>
          <cell r="N12196">
            <v>1</v>
          </cell>
        </row>
        <row r="12197">
          <cell r="M12197" t="str">
            <v>PR1040</v>
          </cell>
          <cell r="N12197">
            <v>1</v>
          </cell>
        </row>
        <row r="12198">
          <cell r="M12198" t="str">
            <v>PR1041</v>
          </cell>
          <cell r="N12198">
            <v>1</v>
          </cell>
        </row>
        <row r="12199">
          <cell r="M12199" t="str">
            <v>PR1042</v>
          </cell>
          <cell r="N12199">
            <v>1</v>
          </cell>
        </row>
        <row r="12200">
          <cell r="M12200" t="str">
            <v>PR1050</v>
          </cell>
          <cell r="N12200">
            <v>1</v>
          </cell>
        </row>
        <row r="12201">
          <cell r="M12201" t="str">
            <v>PR1051</v>
          </cell>
          <cell r="N12201">
            <v>1</v>
          </cell>
        </row>
        <row r="12202">
          <cell r="M12202" t="str">
            <v>PR1052</v>
          </cell>
          <cell r="N12202">
            <v>1</v>
          </cell>
        </row>
        <row r="12203">
          <cell r="M12203" t="str">
            <v>PR1060</v>
          </cell>
          <cell r="N12203">
            <v>1</v>
          </cell>
        </row>
        <row r="12204">
          <cell r="M12204" t="str">
            <v>PR1061</v>
          </cell>
          <cell r="N12204">
            <v>1</v>
          </cell>
        </row>
        <row r="12205">
          <cell r="M12205" t="str">
            <v>PR1062</v>
          </cell>
          <cell r="N12205">
            <v>1</v>
          </cell>
        </row>
        <row r="12206">
          <cell r="M12206" t="str">
            <v>PR1063</v>
          </cell>
          <cell r="N12206">
            <v>1</v>
          </cell>
        </row>
        <row r="12207">
          <cell r="M12207" t="str">
            <v>PR1064</v>
          </cell>
          <cell r="N12207">
            <v>1</v>
          </cell>
        </row>
        <row r="12208">
          <cell r="M12208" t="str">
            <v>RM1001</v>
          </cell>
          <cell r="N12208">
            <v>0.43180000000000002</v>
          </cell>
        </row>
        <row r="12209">
          <cell r="M12209">
            <v>0</v>
          </cell>
          <cell r="N12209">
            <v>0</v>
          </cell>
        </row>
        <row r="12210">
          <cell r="M12210">
            <v>0</v>
          </cell>
          <cell r="N12210">
            <v>0</v>
          </cell>
        </row>
        <row r="12211">
          <cell r="M12211">
            <v>0</v>
          </cell>
          <cell r="N12211">
            <v>0</v>
          </cell>
        </row>
        <row r="12212">
          <cell r="M12212" t="str">
            <v>SC1002</v>
          </cell>
          <cell r="N12212">
            <v>1</v>
          </cell>
        </row>
        <row r="12213">
          <cell r="M12213" t="str">
            <v>SC1003</v>
          </cell>
          <cell r="N12213">
            <v>1</v>
          </cell>
        </row>
        <row r="12214">
          <cell r="M12214" t="str">
            <v>SC1004</v>
          </cell>
          <cell r="N12214">
            <v>1</v>
          </cell>
        </row>
        <row r="12215">
          <cell r="M12215" t="str">
            <v>SC1004</v>
          </cell>
          <cell r="N12215">
            <v>1</v>
          </cell>
        </row>
        <row r="12216">
          <cell r="M12216" t="str">
            <v>SC1005</v>
          </cell>
          <cell r="N12216">
            <v>1</v>
          </cell>
        </row>
        <row r="12217">
          <cell r="M12217" t="str">
            <v>SC1006</v>
          </cell>
          <cell r="N12217">
            <v>1</v>
          </cell>
        </row>
        <row r="12218">
          <cell r="M12218" t="str">
            <v>SC1007</v>
          </cell>
          <cell r="N12218">
            <v>1</v>
          </cell>
        </row>
        <row r="12219">
          <cell r="M12219" t="str">
            <v>SC1008</v>
          </cell>
          <cell r="N12219">
            <v>1</v>
          </cell>
        </row>
        <row r="12220">
          <cell r="M12220" t="str">
            <v>SC1009</v>
          </cell>
          <cell r="N12220">
            <v>1</v>
          </cell>
        </row>
        <row r="12221">
          <cell r="M12221" t="str">
            <v>SC1010</v>
          </cell>
          <cell r="N12221">
            <v>1</v>
          </cell>
        </row>
        <row r="12222">
          <cell r="M12222" t="str">
            <v>SC1011</v>
          </cell>
          <cell r="N12222">
            <v>1</v>
          </cell>
        </row>
        <row r="12223">
          <cell r="M12223" t="str">
            <v>SC1015</v>
          </cell>
          <cell r="N12223">
            <v>1</v>
          </cell>
        </row>
        <row r="12224">
          <cell r="M12224" t="str">
            <v>SC1016</v>
          </cell>
          <cell r="N12224">
            <v>1</v>
          </cell>
        </row>
        <row r="12225">
          <cell r="M12225" t="str">
            <v>SC1024</v>
          </cell>
          <cell r="N12225">
            <v>1</v>
          </cell>
        </row>
        <row r="12226">
          <cell r="M12226" t="str">
            <v>SM1000</v>
          </cell>
          <cell r="N12226">
            <v>1</v>
          </cell>
        </row>
        <row r="12227">
          <cell r="M12227" t="str">
            <v>ST1001</v>
          </cell>
          <cell r="N12227">
            <v>0.51457799999999998</v>
          </cell>
        </row>
        <row r="12228">
          <cell r="M12228" t="str">
            <v>ST1001</v>
          </cell>
          <cell r="N12228">
            <v>0.51457799999999998</v>
          </cell>
        </row>
        <row r="12229">
          <cell r="M12229" t="str">
            <v>ST1001</v>
          </cell>
          <cell r="N12229">
            <v>0.51457799999999998</v>
          </cell>
        </row>
        <row r="12230">
          <cell r="M12230">
            <v>0</v>
          </cell>
          <cell r="N12230">
            <v>0</v>
          </cell>
        </row>
        <row r="12231">
          <cell r="M12231" t="str">
            <v>SW1001</v>
          </cell>
          <cell r="N12231">
            <v>0.40421299999999999</v>
          </cell>
        </row>
        <row r="12232">
          <cell r="M12232" t="str">
            <v>SW1001</v>
          </cell>
          <cell r="N12232">
            <v>0.40421299999999999</v>
          </cell>
        </row>
        <row r="12233">
          <cell r="M12233" t="str">
            <v>SW1001</v>
          </cell>
          <cell r="N12233">
            <v>0.40421299999999999</v>
          </cell>
        </row>
        <row r="12234">
          <cell r="M12234" t="str">
            <v>SW1001</v>
          </cell>
          <cell r="N12234">
            <v>1</v>
          </cell>
        </row>
        <row r="12235">
          <cell r="M12235" t="str">
            <v>SW1001</v>
          </cell>
          <cell r="N12235">
            <v>0.40421299999999999</v>
          </cell>
        </row>
        <row r="12236">
          <cell r="M12236" t="str">
            <v>SW1001</v>
          </cell>
          <cell r="N12236">
            <v>0.40421299999999999</v>
          </cell>
        </row>
        <row r="12237">
          <cell r="M12237" t="str">
            <v>SW1001</v>
          </cell>
          <cell r="N12237">
            <v>0.40421299999999999</v>
          </cell>
        </row>
        <row r="12238">
          <cell r="M12238" t="str">
            <v>SW1001</v>
          </cell>
          <cell r="N12238">
            <v>0.40421299999999999</v>
          </cell>
        </row>
        <row r="12239">
          <cell r="M12239" t="str">
            <v>SW1001</v>
          </cell>
          <cell r="N12239">
            <v>0.40421299999999999</v>
          </cell>
        </row>
        <row r="12240">
          <cell r="M12240" t="str">
            <v>SW1002</v>
          </cell>
          <cell r="N12240">
            <v>0.41249999999999998</v>
          </cell>
        </row>
        <row r="12241">
          <cell r="M12241" t="str">
            <v>SW1002</v>
          </cell>
          <cell r="N12241">
            <v>0.41249999999999998</v>
          </cell>
        </row>
        <row r="12242">
          <cell r="M12242" t="str">
            <v>SW1002</v>
          </cell>
          <cell r="N12242">
            <v>0.41249999999999998</v>
          </cell>
        </row>
        <row r="12243">
          <cell r="M12243" t="str">
            <v>SW1002</v>
          </cell>
          <cell r="N12243">
            <v>0.41249999999999998</v>
          </cell>
        </row>
        <row r="12244">
          <cell r="M12244" t="str">
            <v>SW1002</v>
          </cell>
          <cell r="N12244">
            <v>0.41249999999999998</v>
          </cell>
        </row>
        <row r="12245">
          <cell r="M12245" t="str">
            <v>SW1002</v>
          </cell>
          <cell r="N12245">
            <v>0.41249999999999998</v>
          </cell>
        </row>
        <row r="12246">
          <cell r="M12246" t="str">
            <v>SW1002</v>
          </cell>
          <cell r="N12246">
            <v>0.41249999999999998</v>
          </cell>
        </row>
        <row r="12247">
          <cell r="M12247">
            <v>0</v>
          </cell>
          <cell r="N12247">
            <v>0</v>
          </cell>
        </row>
        <row r="12248">
          <cell r="M12248" t="str">
            <v>SW1005</v>
          </cell>
          <cell r="N12248">
            <v>0.5</v>
          </cell>
        </row>
        <row r="12249">
          <cell r="M12249" t="str">
            <v>SW1006</v>
          </cell>
          <cell r="N12249">
            <v>0.5</v>
          </cell>
        </row>
        <row r="12250">
          <cell r="M12250" t="str">
            <v>SW1006</v>
          </cell>
          <cell r="N12250">
            <v>0.5</v>
          </cell>
        </row>
        <row r="12251">
          <cell r="M12251" t="str">
            <v>SW1006</v>
          </cell>
          <cell r="N12251">
            <v>0.5</v>
          </cell>
        </row>
        <row r="12252">
          <cell r="M12252" t="str">
            <v>SW1006</v>
          </cell>
          <cell r="N12252">
            <v>0.5</v>
          </cell>
        </row>
        <row r="12253">
          <cell r="M12253" t="str">
            <v>SW1006</v>
          </cell>
          <cell r="N12253">
            <v>0.5</v>
          </cell>
        </row>
        <row r="12254">
          <cell r="M12254">
            <v>0</v>
          </cell>
          <cell r="N12254">
            <v>0</v>
          </cell>
        </row>
        <row r="12255">
          <cell r="M12255">
            <v>0</v>
          </cell>
          <cell r="N12255">
            <v>0</v>
          </cell>
        </row>
        <row r="12256">
          <cell r="M12256" t="str">
            <v>SW1007</v>
          </cell>
          <cell r="N12256">
            <v>0.41249999999999998</v>
          </cell>
        </row>
        <row r="12257">
          <cell r="M12257" t="str">
            <v>SW1007</v>
          </cell>
          <cell r="N12257">
            <v>0.41249999999999998</v>
          </cell>
        </row>
        <row r="12258">
          <cell r="M12258" t="str">
            <v>SW1007</v>
          </cell>
          <cell r="N12258">
            <v>0.41249999999999998</v>
          </cell>
        </row>
        <row r="12259">
          <cell r="M12259" t="str">
            <v>SW1007</v>
          </cell>
          <cell r="N12259">
            <v>0.41249999999999998</v>
          </cell>
        </row>
        <row r="12260">
          <cell r="M12260" t="str">
            <v>SW1007</v>
          </cell>
          <cell r="N12260">
            <v>0.41249999999999998</v>
          </cell>
        </row>
        <row r="12261">
          <cell r="M12261" t="str">
            <v>SW1007</v>
          </cell>
          <cell r="N12261">
            <v>0.41249999999999998</v>
          </cell>
        </row>
        <row r="12262">
          <cell r="M12262" t="str">
            <v>SW1007</v>
          </cell>
          <cell r="N12262">
            <v>0.41249999999999998</v>
          </cell>
        </row>
        <row r="12263">
          <cell r="M12263">
            <v>0</v>
          </cell>
          <cell r="N12263">
            <v>0</v>
          </cell>
        </row>
        <row r="12264">
          <cell r="M12264">
            <v>0</v>
          </cell>
          <cell r="N12264">
            <v>0</v>
          </cell>
        </row>
        <row r="12265">
          <cell r="M12265" t="str">
            <v>SW1008</v>
          </cell>
          <cell r="N12265">
            <v>0.41249999999999998</v>
          </cell>
        </row>
        <row r="12266">
          <cell r="M12266" t="str">
            <v>SW1008</v>
          </cell>
          <cell r="N12266">
            <v>0.41249999999999998</v>
          </cell>
        </row>
        <row r="12267">
          <cell r="M12267" t="str">
            <v>SW1008</v>
          </cell>
          <cell r="N12267">
            <v>0.41249999999999998</v>
          </cell>
        </row>
        <row r="12268">
          <cell r="M12268" t="str">
            <v>SW1008</v>
          </cell>
          <cell r="N12268">
            <v>0.41249999999999998</v>
          </cell>
        </row>
        <row r="12269">
          <cell r="M12269" t="str">
            <v>SW1008</v>
          </cell>
          <cell r="N12269">
            <v>0.41249999999999998</v>
          </cell>
        </row>
        <row r="12270">
          <cell r="M12270" t="str">
            <v>SW1008</v>
          </cell>
          <cell r="N12270">
            <v>0.41249999999999998</v>
          </cell>
        </row>
        <row r="12271">
          <cell r="M12271" t="str">
            <v>SW1008</v>
          </cell>
          <cell r="N12271">
            <v>0.41249999999999998</v>
          </cell>
        </row>
        <row r="12272">
          <cell r="M12272">
            <v>0</v>
          </cell>
          <cell r="N12272">
            <v>0</v>
          </cell>
        </row>
        <row r="12273">
          <cell r="M12273">
            <v>0</v>
          </cell>
          <cell r="N12273">
            <v>0</v>
          </cell>
        </row>
        <row r="12274">
          <cell r="M12274">
            <v>0</v>
          </cell>
          <cell r="N12274">
            <v>0</v>
          </cell>
        </row>
        <row r="12275">
          <cell r="M12275" t="str">
            <v>SW1009</v>
          </cell>
          <cell r="N12275">
            <v>0.40421299999999999</v>
          </cell>
        </row>
        <row r="12276">
          <cell r="M12276">
            <v>0</v>
          </cell>
          <cell r="N12276">
            <v>0</v>
          </cell>
        </row>
        <row r="12277">
          <cell r="M12277">
            <v>0</v>
          </cell>
          <cell r="N12277">
            <v>0</v>
          </cell>
        </row>
        <row r="12278">
          <cell r="M12278">
            <v>0</v>
          </cell>
          <cell r="N12278">
            <v>0</v>
          </cell>
        </row>
        <row r="12279">
          <cell r="M12279">
            <v>0</v>
          </cell>
          <cell r="N12279">
            <v>0</v>
          </cell>
        </row>
        <row r="12280">
          <cell r="M12280" t="str">
            <v>SW1009</v>
          </cell>
          <cell r="N12280">
            <v>1</v>
          </cell>
        </row>
        <row r="12281">
          <cell r="M12281" t="str">
            <v>SW1010</v>
          </cell>
          <cell r="N12281">
            <v>0.41249999999999998</v>
          </cell>
        </row>
        <row r="12282">
          <cell r="M12282" t="str">
            <v>SW1010</v>
          </cell>
          <cell r="N12282">
            <v>0.41249999999999998</v>
          </cell>
        </row>
        <row r="12283">
          <cell r="M12283" t="str">
            <v>SW1010</v>
          </cell>
          <cell r="N12283">
            <v>0.41249999999999998</v>
          </cell>
        </row>
        <row r="12284">
          <cell r="M12284" t="str">
            <v>SW1010</v>
          </cell>
          <cell r="N12284">
            <v>0.41249999999999998</v>
          </cell>
        </row>
        <row r="12285">
          <cell r="M12285" t="str">
            <v>SW1010</v>
          </cell>
          <cell r="N12285">
            <v>0.41249999999999998</v>
          </cell>
        </row>
        <row r="12286">
          <cell r="M12286" t="str">
            <v>SW1010</v>
          </cell>
          <cell r="N12286">
            <v>0.41249999999999998</v>
          </cell>
        </row>
        <row r="12287">
          <cell r="M12287" t="str">
            <v>TB1002</v>
          </cell>
          <cell r="N12287">
            <v>0.5</v>
          </cell>
        </row>
        <row r="12288">
          <cell r="M12288" t="str">
            <v>TB1002</v>
          </cell>
          <cell r="N12288">
            <v>0.5</v>
          </cell>
        </row>
        <row r="12289">
          <cell r="M12289">
            <v>0</v>
          </cell>
          <cell r="N12289">
            <v>0</v>
          </cell>
        </row>
        <row r="12290">
          <cell r="M12290" t="str">
            <v>TB1003</v>
          </cell>
          <cell r="N12290">
            <v>0.5</v>
          </cell>
        </row>
        <row r="12291">
          <cell r="M12291" t="str">
            <v>TB1007</v>
          </cell>
          <cell r="N12291">
            <v>0.28499999999999998</v>
          </cell>
        </row>
        <row r="12292">
          <cell r="M12292" t="str">
            <v>TB1007</v>
          </cell>
          <cell r="N12292">
            <v>0.28499999999999998</v>
          </cell>
        </row>
        <row r="12293">
          <cell r="M12293" t="str">
            <v>TB1007</v>
          </cell>
          <cell r="N12293">
            <v>0.28499999999999998</v>
          </cell>
        </row>
        <row r="12294">
          <cell r="M12294" t="str">
            <v>TB1007</v>
          </cell>
          <cell r="N12294">
            <v>0.28499999999999998</v>
          </cell>
        </row>
        <row r="12295">
          <cell r="M12295" t="str">
            <v>TB1007</v>
          </cell>
          <cell r="N12295">
            <v>0.28499999999999998</v>
          </cell>
        </row>
        <row r="12296">
          <cell r="M12296" t="str">
            <v>TB1007</v>
          </cell>
          <cell r="N12296">
            <v>0.28499999999999998</v>
          </cell>
        </row>
        <row r="12297">
          <cell r="M12297" t="str">
            <v>TB1007</v>
          </cell>
          <cell r="N12297">
            <v>0.28499999999999998</v>
          </cell>
        </row>
        <row r="12298">
          <cell r="M12298">
            <v>0</v>
          </cell>
          <cell r="N12298">
            <v>0</v>
          </cell>
        </row>
        <row r="12299">
          <cell r="M12299">
            <v>0</v>
          </cell>
          <cell r="N12299">
            <v>0</v>
          </cell>
        </row>
        <row r="12300">
          <cell r="M12300">
            <v>0</v>
          </cell>
          <cell r="N12300">
            <v>0</v>
          </cell>
        </row>
        <row r="12301">
          <cell r="M12301" t="str">
            <v>TB1007</v>
          </cell>
          <cell r="N12301">
            <v>0.28499999999999998</v>
          </cell>
        </row>
        <row r="12302">
          <cell r="M12302">
            <v>0</v>
          </cell>
          <cell r="N12302">
            <v>0</v>
          </cell>
        </row>
        <row r="12303">
          <cell r="M12303">
            <v>0</v>
          </cell>
          <cell r="N12303">
            <v>0</v>
          </cell>
        </row>
        <row r="12304">
          <cell r="M12304">
            <v>0</v>
          </cell>
          <cell r="N12304">
            <v>0</v>
          </cell>
        </row>
        <row r="12305">
          <cell r="M12305" t="str">
            <v>TB1007</v>
          </cell>
          <cell r="N12305">
            <v>1</v>
          </cell>
        </row>
        <row r="12306">
          <cell r="M12306">
            <v>0</v>
          </cell>
          <cell r="N12306">
            <v>0</v>
          </cell>
        </row>
        <row r="12307">
          <cell r="M12307" t="str">
            <v>TB1009</v>
          </cell>
          <cell r="N12307">
            <v>0.5</v>
          </cell>
        </row>
        <row r="12308">
          <cell r="M12308" t="str">
            <v>TB1009</v>
          </cell>
          <cell r="N12308">
            <v>1</v>
          </cell>
        </row>
        <row r="12309">
          <cell r="M12309" t="str">
            <v>TB1009</v>
          </cell>
          <cell r="N12309">
            <v>0.5</v>
          </cell>
        </row>
        <row r="12310">
          <cell r="M12310" t="str">
            <v>TB1009</v>
          </cell>
          <cell r="N12310">
            <v>0.5</v>
          </cell>
        </row>
        <row r="12311">
          <cell r="M12311">
            <v>0</v>
          </cell>
          <cell r="N12311">
            <v>0</v>
          </cell>
        </row>
        <row r="12312">
          <cell r="M12312">
            <v>0</v>
          </cell>
          <cell r="N12312">
            <v>0</v>
          </cell>
        </row>
        <row r="12313">
          <cell r="M12313" t="str">
            <v>TB1012</v>
          </cell>
          <cell r="N12313">
            <v>0.51457799999999998</v>
          </cell>
        </row>
        <row r="12314">
          <cell r="M12314" t="str">
            <v>TB1012</v>
          </cell>
          <cell r="N12314">
            <v>0.51457799999999998</v>
          </cell>
        </row>
        <row r="12315">
          <cell r="M12315" t="str">
            <v>TB1012</v>
          </cell>
          <cell r="N12315">
            <v>0.51457799999999998</v>
          </cell>
        </row>
        <row r="12316">
          <cell r="M12316" t="str">
            <v>TB1013</v>
          </cell>
          <cell r="N12316">
            <v>0.7062967</v>
          </cell>
        </row>
        <row r="12317">
          <cell r="M12317" t="str">
            <v>TB1013</v>
          </cell>
          <cell r="N12317">
            <v>0.7062967</v>
          </cell>
        </row>
        <row r="12318">
          <cell r="M12318" t="str">
            <v>TB1014</v>
          </cell>
          <cell r="N12318">
            <v>1</v>
          </cell>
        </row>
        <row r="12319">
          <cell r="M12319" t="str">
            <v>TB1015</v>
          </cell>
          <cell r="N12319">
            <v>0.35714299999999999</v>
          </cell>
        </row>
        <row r="12320">
          <cell r="M12320">
            <v>0</v>
          </cell>
          <cell r="N12320">
            <v>0</v>
          </cell>
        </row>
        <row r="12321">
          <cell r="M12321">
            <v>0</v>
          </cell>
          <cell r="N12321">
            <v>0</v>
          </cell>
        </row>
        <row r="12322">
          <cell r="M12322">
            <v>0</v>
          </cell>
          <cell r="N12322">
            <v>0</v>
          </cell>
        </row>
        <row r="12323">
          <cell r="M12323">
            <v>0</v>
          </cell>
          <cell r="N12323">
            <v>0</v>
          </cell>
        </row>
        <row r="12324">
          <cell r="M12324">
            <v>0</v>
          </cell>
          <cell r="N12324">
            <v>0</v>
          </cell>
        </row>
        <row r="12325">
          <cell r="M12325">
            <v>0</v>
          </cell>
          <cell r="N12325">
            <v>0</v>
          </cell>
        </row>
        <row r="12326">
          <cell r="M12326" t="str">
            <v>TB1022</v>
          </cell>
          <cell r="N12326">
            <v>1</v>
          </cell>
        </row>
        <row r="12327">
          <cell r="M12327">
            <v>0</v>
          </cell>
          <cell r="N12327">
            <v>0</v>
          </cell>
        </row>
        <row r="12328">
          <cell r="M12328">
            <v>0</v>
          </cell>
          <cell r="N12328">
            <v>0</v>
          </cell>
        </row>
        <row r="12329">
          <cell r="M12329">
            <v>0</v>
          </cell>
          <cell r="N12329">
            <v>0</v>
          </cell>
        </row>
        <row r="12330">
          <cell r="M12330">
            <v>0</v>
          </cell>
          <cell r="N12330">
            <v>0</v>
          </cell>
        </row>
        <row r="12331">
          <cell r="M12331" t="str">
            <v>TB1026</v>
          </cell>
          <cell r="N12331">
            <v>1</v>
          </cell>
        </row>
        <row r="12332">
          <cell r="M12332">
            <v>0</v>
          </cell>
          <cell r="N12332">
            <v>0</v>
          </cell>
        </row>
        <row r="12333">
          <cell r="M12333">
            <v>0</v>
          </cell>
          <cell r="N12333">
            <v>0</v>
          </cell>
        </row>
        <row r="12334">
          <cell r="M12334" t="str">
            <v>WF1003</v>
          </cell>
          <cell r="N12334">
            <v>1</v>
          </cell>
        </row>
        <row r="12335">
          <cell r="M12335" t="str">
            <v>WF1003</v>
          </cell>
          <cell r="N12335">
            <v>1</v>
          </cell>
        </row>
        <row r="12336">
          <cell r="M12336" t="str">
            <v>WF1003</v>
          </cell>
          <cell r="N12336">
            <v>1</v>
          </cell>
        </row>
        <row r="12337">
          <cell r="M12337" t="str">
            <v>WI1003</v>
          </cell>
          <cell r="N12337">
            <v>0.25</v>
          </cell>
        </row>
        <row r="12338">
          <cell r="M12338" t="str">
            <v>WI1003</v>
          </cell>
          <cell r="N12338">
            <v>0.25</v>
          </cell>
        </row>
        <row r="12339">
          <cell r="M12339" t="str">
            <v>WI1003</v>
          </cell>
          <cell r="N12339">
            <v>0.25</v>
          </cell>
        </row>
        <row r="12340">
          <cell r="M12340" t="str">
            <v>WI1003</v>
          </cell>
          <cell r="N12340">
            <v>0.25</v>
          </cell>
        </row>
        <row r="12341">
          <cell r="M12341" t="str">
            <v>WI1005</v>
          </cell>
          <cell r="N12341">
            <v>0.41249999999999998</v>
          </cell>
        </row>
        <row r="12342">
          <cell r="M12342" t="str">
            <v>WI1005</v>
          </cell>
          <cell r="N12342">
            <v>0.41249999999999998</v>
          </cell>
        </row>
        <row r="12343">
          <cell r="M12343" t="str">
            <v>WP1001</v>
          </cell>
          <cell r="N12343">
            <v>1</v>
          </cell>
        </row>
        <row r="12344">
          <cell r="M12344" t="str">
            <v>WP1001</v>
          </cell>
          <cell r="N12344">
            <v>1</v>
          </cell>
        </row>
        <row r="12345">
          <cell r="M12345" t="str">
            <v>WP1002</v>
          </cell>
          <cell r="N12345">
            <v>1</v>
          </cell>
        </row>
        <row r="12346">
          <cell r="M12346" t="str">
            <v>WP1002</v>
          </cell>
          <cell r="N12346">
            <v>1</v>
          </cell>
        </row>
        <row r="12347">
          <cell r="M12347" t="str">
            <v>WP1002</v>
          </cell>
          <cell r="N12347">
            <v>1</v>
          </cell>
        </row>
        <row r="12348">
          <cell r="M12348" t="str">
            <v>WP1003</v>
          </cell>
          <cell r="N12348">
            <v>0.7062967</v>
          </cell>
        </row>
        <row r="12349">
          <cell r="M12349" t="str">
            <v>WP1003</v>
          </cell>
          <cell r="N12349">
            <v>0.7062967</v>
          </cell>
        </row>
        <row r="12350">
          <cell r="M12350" t="str">
            <v>WP1003</v>
          </cell>
          <cell r="N12350">
            <v>0.7062967</v>
          </cell>
        </row>
        <row r="12351">
          <cell r="M12351" t="str">
            <v>WP1003</v>
          </cell>
          <cell r="N12351">
            <v>0.7062967</v>
          </cell>
        </row>
        <row r="12352">
          <cell r="M12352" t="str">
            <v>WP1004</v>
          </cell>
          <cell r="N12352">
            <v>1</v>
          </cell>
        </row>
        <row r="12353">
          <cell r="M12353" t="str">
            <v>WP1004</v>
          </cell>
          <cell r="N12353">
            <v>1</v>
          </cell>
        </row>
        <row r="12354">
          <cell r="M12354" t="str">
            <v>WP1004</v>
          </cell>
          <cell r="N12354">
            <v>1</v>
          </cell>
        </row>
        <row r="12355">
          <cell r="M12355" t="str">
            <v>WP1004</v>
          </cell>
          <cell r="N12355">
            <v>1</v>
          </cell>
        </row>
        <row r="12356">
          <cell r="M12356" t="str">
            <v>WP1005</v>
          </cell>
          <cell r="N12356">
            <v>1</v>
          </cell>
        </row>
        <row r="12357">
          <cell r="M12357" t="str">
            <v>WP1005</v>
          </cell>
          <cell r="N12357">
            <v>1</v>
          </cell>
        </row>
        <row r="12358">
          <cell r="M12358" t="str">
            <v>WP1005</v>
          </cell>
          <cell r="N12358">
            <v>1</v>
          </cell>
        </row>
        <row r="12359">
          <cell r="M12359" t="str">
            <v>WP1005</v>
          </cell>
          <cell r="N12359">
            <v>1</v>
          </cell>
        </row>
        <row r="12360">
          <cell r="M12360">
            <v>0</v>
          </cell>
          <cell r="N12360">
            <v>0</v>
          </cell>
        </row>
        <row r="12361">
          <cell r="M12361" t="str">
            <v>WP1007</v>
          </cell>
          <cell r="N12361">
            <v>1</v>
          </cell>
        </row>
        <row r="12362">
          <cell r="M12362" t="str">
            <v>WS1005</v>
          </cell>
          <cell r="N12362">
            <v>0.7062967</v>
          </cell>
        </row>
        <row r="12363">
          <cell r="M12363" t="str">
            <v>WS1005</v>
          </cell>
          <cell r="N12363">
            <v>0.7062967</v>
          </cell>
        </row>
        <row r="12364">
          <cell r="M12364" t="str">
            <v>WS1005</v>
          </cell>
          <cell r="N12364">
            <v>0.7062967</v>
          </cell>
        </row>
        <row r="12365">
          <cell r="M12365" t="str">
            <v>WS1005</v>
          </cell>
          <cell r="N12365">
            <v>0.7062967</v>
          </cell>
        </row>
        <row r="12366">
          <cell r="M12366" t="str">
            <v>WS1005</v>
          </cell>
          <cell r="N12366">
            <v>0.7062967</v>
          </cell>
        </row>
        <row r="12367">
          <cell r="M12367" t="str">
            <v>WS1005</v>
          </cell>
          <cell r="N12367">
            <v>0.7062967</v>
          </cell>
        </row>
        <row r="12368">
          <cell r="M12368" t="str">
            <v>WS1006</v>
          </cell>
          <cell r="N12368">
            <v>0.35714299999999999</v>
          </cell>
        </row>
        <row r="12369">
          <cell r="M12369">
            <v>0</v>
          </cell>
          <cell r="N12369">
            <v>0</v>
          </cell>
        </row>
        <row r="12370">
          <cell r="M12370">
            <v>0</v>
          </cell>
          <cell r="N123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3 Actuals"/>
      <sheetName val="2004 Actuals"/>
      <sheetName val="Link_Page"/>
      <sheetName val="2005 Budget"/>
      <sheetName val="2006 Budget"/>
      <sheetName val="2007 Budget"/>
      <sheetName val="2005 Actuals"/>
      <sheetName val="2006 Actuals"/>
      <sheetName val="OtherTaxes"/>
      <sheetName val="1stQ._Forecast"/>
      <sheetName val="2ndQ._Forecast"/>
      <sheetName val="3rdQ._Forecast"/>
      <sheetName val="2007 Actual"/>
      <sheetName val="2008 Budget"/>
      <sheetName val="Current Year"/>
      <sheetName val="label"/>
      <sheetName val="Transportation_Forecast"/>
      <sheetName val="2008_2009 Comparison"/>
      <sheetName val="Next Year"/>
      <sheetName val="Five Year"/>
      <sheetName val="Slides"/>
      <sheetName val="2008 O&amp;M"/>
      <sheetName val="2007_OtherTaxes"/>
    </sheetNames>
    <sheetDataSet>
      <sheetData sheetId="0">
        <row r="2">
          <cell r="B2" t="str">
            <v>Jan</v>
          </cell>
        </row>
      </sheetData>
      <sheetData sheetId="1">
        <row r="1">
          <cell r="A1" t="str">
            <v>Overthrust Pipeline</v>
          </cell>
        </row>
      </sheetData>
      <sheetData sheetId="2">
        <row r="1">
          <cell r="A1" t="str">
            <v>Overthrust Pipeline</v>
          </cell>
        </row>
      </sheetData>
      <sheetData sheetId="3">
        <row r="1">
          <cell r="B1" t="str">
            <v>ACTUAL</v>
          </cell>
        </row>
      </sheetData>
      <sheetData sheetId="4">
        <row r="1">
          <cell r="A1" t="str">
            <v>Overthrust Pipeline</v>
          </cell>
        </row>
      </sheetData>
      <sheetData sheetId="5">
        <row r="1">
          <cell r="A1" t="str">
            <v>Overthrust Pipeline</v>
          </cell>
        </row>
      </sheetData>
      <sheetData sheetId="6">
        <row r="1">
          <cell r="A1" t="str">
            <v>Overthrust Pipeline</v>
          </cell>
        </row>
      </sheetData>
      <sheetData sheetId="7">
        <row r="1">
          <cell r="A1" t="str">
            <v>Overthrust Pipeline</v>
          </cell>
        </row>
      </sheetData>
      <sheetData sheetId="8">
        <row r="1">
          <cell r="A1" t="str">
            <v>Overthrust Pipeline</v>
          </cell>
        </row>
      </sheetData>
      <sheetData sheetId="9">
        <row r="4">
          <cell r="A4" t="str">
            <v>Transaction</v>
          </cell>
        </row>
      </sheetData>
      <sheetData sheetId="10">
        <row r="1">
          <cell r="A1" t="str">
            <v>Overthrust Pipeline</v>
          </cell>
        </row>
      </sheetData>
      <sheetData sheetId="11">
        <row r="1">
          <cell r="A1" t="str">
            <v>Overthrust Pipeline</v>
          </cell>
        </row>
      </sheetData>
      <sheetData sheetId="12">
        <row r="1">
          <cell r="A1" t="str">
            <v>Overthrust Pipeline</v>
          </cell>
        </row>
      </sheetData>
      <sheetData sheetId="13">
        <row r="1">
          <cell r="A1" t="str">
            <v>Overthrust Pipeline</v>
          </cell>
        </row>
      </sheetData>
      <sheetData sheetId="14">
        <row r="1">
          <cell r="A1" t="str">
            <v>Overthrust Pipeline</v>
          </cell>
        </row>
      </sheetData>
      <sheetData sheetId="15">
        <row r="1">
          <cell r="A1" t="str">
            <v>Overthrust Pipeline</v>
          </cell>
        </row>
      </sheetData>
      <sheetData sheetId="16">
        <row r="1">
          <cell r="A1" t="str">
            <v>QPC</v>
          </cell>
        </row>
      </sheetData>
      <sheetData sheetId="17">
        <row r="1">
          <cell r="A1" t="str">
            <v>OVERTHRUST PIPELINE COMPANY</v>
          </cell>
        </row>
      </sheetData>
      <sheetData sheetId="18">
        <row r="1">
          <cell r="A1" t="str">
            <v>Overthrust comparison</v>
          </cell>
        </row>
      </sheetData>
      <sheetData sheetId="19">
        <row r="1">
          <cell r="A1" t="str">
            <v>Overthrust Pipeline</v>
          </cell>
        </row>
        <row r="163">
          <cell r="B163">
            <v>0.1142</v>
          </cell>
        </row>
      </sheetData>
      <sheetData sheetId="20">
        <row r="1">
          <cell r="A1" t="str">
            <v>Overthrust Pipeline</v>
          </cell>
        </row>
      </sheetData>
      <sheetData sheetId="21">
        <row r="2">
          <cell r="B2">
            <v>2003</v>
          </cell>
        </row>
      </sheetData>
      <sheetData sheetId="22">
        <row r="3">
          <cell r="A3" t="str">
            <v>Sum of Sum Monetary Amount</v>
          </cell>
        </row>
      </sheetData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 Rate"/>
      <sheetName val="Monthly load"/>
      <sheetName val="Monthly load backup old"/>
      <sheetName val="Monthly load BU latest Sept09"/>
      <sheetName val="Monthly load backup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P2001"/>
      <sheetName val="corp2001incbymo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A Exp Categorires"/>
      <sheetName val="EXCELMASTER"/>
      <sheetName val="MACROS"/>
      <sheetName val="Cover"/>
      <sheetName val="Page01"/>
      <sheetName val="Page02"/>
      <sheetName val="Page03"/>
      <sheetName val="Page04"/>
      <sheetName val="Page05"/>
      <sheetName val="Page05a"/>
      <sheetName val="Page06"/>
      <sheetName val="Page07"/>
      <sheetName val="Page08"/>
      <sheetName val="Page0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Wiprodmaster"/>
      <sheetName val="wiprod"/>
    </sheetNames>
    <sheetDataSet>
      <sheetData sheetId="0"/>
      <sheetData sheetId="1">
        <row r="2">
          <cell r="E2" t="str">
            <v>PAGE01DGINV1</v>
          </cell>
          <cell r="F2">
            <v>532408534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E3" t="str">
            <v>PAGE01DOINV1</v>
          </cell>
          <cell r="F3">
            <v>3566756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 t="str">
            <v>PAGE01ERINV1</v>
          </cell>
          <cell r="F4">
            <v>755746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 t="str">
            <v>PAGE01GPLANT</v>
          </cell>
          <cell r="F5">
            <v>3631295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 t="str">
            <v>PAGE01GPLANT1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 t="str">
            <v>PAGE01LSHLD1</v>
          </cell>
          <cell r="F7">
            <v>647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 t="str">
            <v>PAGE01PCINV1</v>
          </cell>
          <cell r="F8">
            <v>8261925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 t="str">
            <v>PAGE01PWINV1</v>
          </cell>
          <cell r="F9">
            <v>3553388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 t="str">
            <v>PAGE02DEP5812</v>
          </cell>
          <cell r="F10">
            <v>268342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 t="str">
            <v>PAGE02DEP5822</v>
          </cell>
          <cell r="F11">
            <v>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 t="str">
            <v>PAGE02DEP5832</v>
          </cell>
          <cell r="F12">
            <v>4279338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 t="str">
            <v>PAGE02DEP5852</v>
          </cell>
          <cell r="F13">
            <v>156286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 t="str">
            <v>PAGE02DEP5892</v>
          </cell>
          <cell r="F14">
            <v>34888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PAGE02GANDA2</v>
          </cell>
          <cell r="F15">
            <v>1733401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 t="str">
            <v>PAGE02MAIN2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 t="str">
            <v>PAGE02MON5312</v>
          </cell>
          <cell r="F17">
            <v>9055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PAGE02OPER2</v>
          </cell>
          <cell r="F18">
            <v>1864830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 t="str">
            <v>PAGE02ROY6722</v>
          </cell>
          <cell r="F19">
            <v>4196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 t="str">
            <v>PAGE02T955552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 t="str">
            <v>PAGE02TAX5512</v>
          </cell>
          <cell r="F21">
            <v>1316492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PAGE02TAX5532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 t="str">
            <v>PAGE02TAX5592</v>
          </cell>
          <cell r="F23">
            <v>1570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 t="str">
            <v>PAGE03BUTPI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 t="str">
            <v>PAGE03BUTROY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 t="str">
            <v>PAGE03BUTS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 t="str">
            <v>PAGE03CONPI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 t="str">
            <v>PAGE03CONROY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PAGE03CONS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 t="str">
            <v>PAGE03EXTRA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 t="str">
            <v>PAGE03GASPI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 t="str">
            <v>PAGE03GASROY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PAGE03GASS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 t="str">
            <v>PAGE03OIL241</v>
          </cell>
          <cell r="F34">
            <v>5181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PAGE03OILPI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 t="str">
            <v>PAGE03OILROY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PAGE03OILS</v>
          </cell>
          <cell r="F37">
            <v>2299241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PAGE03PROPI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PAGE03PROROY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PAGE03PROS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PAGE03YPI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PAGE03YROY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 t="str">
            <v>PAGE03YS</v>
          </cell>
          <cell r="F43">
            <v>43913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PAGE04D5824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 t="str">
            <v>PAGE04D5854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 t="str">
            <v>PAGE04D5894</v>
          </cell>
          <cell r="F46">
            <v>34888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 t="str">
            <v>PAGE04DEFTAX4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 t="str">
            <v>PAGE04GANDA4</v>
          </cell>
          <cell r="F48">
            <v>1712532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PAGE04GPLANT4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PAGE04INVPAGE4</v>
          </cell>
          <cell r="F50">
            <v>0</v>
          </cell>
          <cell r="G50">
            <v>56273009</v>
          </cell>
          <cell r="H50">
            <v>26160157</v>
          </cell>
          <cell r="I50">
            <v>926978492</v>
          </cell>
          <cell r="J50">
            <v>2734742</v>
          </cell>
          <cell r="K50">
            <v>18332245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 t="str">
            <v>PAGE04LSHLD4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 t="str">
            <v>PAGE04MAIN4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 t="str">
            <v>PAGE04OPER4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 t="str">
            <v>PAGE04PERPROD4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PAGE04PERTOT4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PAGE04PERWELL4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PAGE04R6724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PAGE04T5514</v>
          </cell>
          <cell r="F58">
            <v>1101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PAGE04T5534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PAGE04T5554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PAGE04T5594</v>
          </cell>
          <cell r="F61">
            <v>1570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PAGE04WIPPAGE4</v>
          </cell>
          <cell r="F62">
            <v>0</v>
          </cell>
          <cell r="G62">
            <v>0</v>
          </cell>
          <cell r="H62">
            <v>2496</v>
          </cell>
          <cell r="I62">
            <v>23802619</v>
          </cell>
          <cell r="J62">
            <v>0</v>
          </cell>
          <cell r="K62">
            <v>1258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PAGE05ADDDEP5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PAGE05ADJDFTX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45855.269999999982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PAGE05BOOKDEP5</v>
          </cell>
          <cell r="F65">
            <v>27642</v>
          </cell>
          <cell r="G65">
            <v>62597</v>
          </cell>
          <cell r="H65">
            <v>39517</v>
          </cell>
          <cell r="I65">
            <v>4401841</v>
          </cell>
          <cell r="J65">
            <v>2862</v>
          </cell>
          <cell r="K65">
            <v>102305</v>
          </cell>
          <cell r="L65">
            <v>45855.269999999982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 t="str">
            <v>PAGE05BRADYTP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0.18559792</v>
          </cell>
          <cell r="O66">
            <v>0.66041616000000003</v>
          </cell>
          <cell r="P66">
            <v>0.15398592</v>
          </cell>
        </row>
        <row r="67">
          <cell r="E67" t="str">
            <v>PAGE05DFTAXIN5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 t="str">
            <v>PAGE05INTAN5</v>
          </cell>
          <cell r="F68">
            <v>69361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69360.5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 t="str">
            <v>PAGE05INTAX15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 t="str">
            <v>PAGE05PRIORT5</v>
          </cell>
          <cell r="F70">
            <v>485376</v>
          </cell>
          <cell r="G70">
            <v>1883793</v>
          </cell>
          <cell r="H70">
            <v>367713</v>
          </cell>
          <cell r="I70">
            <v>117581714</v>
          </cell>
          <cell r="J70">
            <v>185222</v>
          </cell>
          <cell r="K70">
            <v>804190</v>
          </cell>
          <cell r="L70">
            <v>485376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 t="str">
            <v>PAGE05TAN5</v>
          </cell>
          <cell r="F71">
            <v>115863</v>
          </cell>
          <cell r="G71">
            <v>160444</v>
          </cell>
          <cell r="H71">
            <v>862</v>
          </cell>
          <cell r="I71">
            <v>7662881</v>
          </cell>
          <cell r="J71">
            <v>6630</v>
          </cell>
          <cell r="K71">
            <v>0</v>
          </cell>
          <cell r="L71">
            <v>115863.20999999999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 t="str">
            <v>PAGE05TIB005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 t="str">
            <v>PAGE05TIB015</v>
          </cell>
          <cell r="F73">
            <v>20808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20808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E74" t="str">
            <v>PAGE05TIB965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 t="str">
            <v>PAGE05TIB975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 t="str">
            <v>PAGE05TIB985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PAGE05TIB995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 t="str">
            <v>PAGE05TID005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 t="str">
            <v>PAGE05TID015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 t="str">
            <v>PAGE05TID01C5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 t="str">
            <v>PAGE05TID965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PAGE05TID975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E83" t="str">
            <v>PAGE05TID985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E84" t="str">
            <v>PAGE05TID995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 t="str">
            <v>PAGE05TTB005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PAGE05TTB015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PAGE05TTB945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 t="str">
            <v>PAGE05TTB955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 t="str">
            <v>PAGE05TTB965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 t="str">
            <v>PAGE05TTB975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 t="str">
            <v>PAGE05TTB985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 t="str">
            <v>PAGE05TTB995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 t="str">
            <v>PAGE05TTBBONUS</v>
          </cell>
          <cell r="F93">
            <v>0</v>
          </cell>
          <cell r="G93">
            <v>0</v>
          </cell>
          <cell r="H93">
            <v>0</v>
          </cell>
          <cell r="I93">
            <v>7212793.6200000001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 t="str">
            <v>PAGE05TTD005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 t="str">
            <v>PAGE05TTD015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 t="str">
            <v>PAGE05TTD945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 t="str">
            <v>PAGE05TTD955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 t="str">
            <v>PAGE05TTD965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 t="str">
            <v>PAGE05TTD975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 t="str">
            <v>PAGE05TTD985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>PAGE05TTD995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 t="str">
            <v>PAGE06DEFTAX6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>PAGE06DEP5836</v>
          </cell>
          <cell r="F103">
            <v>9211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 t="str">
            <v>PAGE06DEP5856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 t="str">
            <v>PAGE06DEP5896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 t="str">
            <v>PAGE06DEPD5856</v>
          </cell>
          <cell r="F106">
            <v>18988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 t="str">
            <v>PAGE06DRYEXP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 t="str">
            <v>PAGE06EXCESS6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 t="str">
            <v>PAGE06GANDA6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 t="str">
            <v>PAGE06GASREV6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 t="str">
            <v>PAGE06GPLANT6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 t="str">
            <v>PAGE06MAIN6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 t="str">
            <v>PAGE06MAINAL6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 t="str">
            <v>PAGE06MONITOR6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 t="str">
            <v>PAGE06NETINV6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 t="str">
            <v>PAGE06OPER6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 t="str">
            <v>PAGE06OPERAL6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 t="str">
            <v>PAGE06RETURN6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 t="str">
            <v>PAGE06REV6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 t="str">
            <v>PAGE06ROY6726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 t="str">
            <v>PAGE06ROY672A6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 t="str">
            <v>PAGE06TAX5516</v>
          </cell>
          <cell r="F122">
            <v>9763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 t="str">
            <v>PAGE06TAX551A6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 t="str">
            <v>PAGE06TAX555A6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 t="str">
            <v>PAGE06TAX559A6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 t="str">
            <v>PAGE06TAX6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 t="str">
            <v>PAGE06WCAP6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 t="str">
            <v>PAGE07ACE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 t="str">
            <v>PAGE07BIRCH</v>
          </cell>
          <cell r="F129">
            <v>62213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 t="str">
            <v>PAGE07BONNIDEE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 t="str">
            <v>PAGE07BRADY</v>
          </cell>
          <cell r="F131">
            <v>17043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 t="str">
            <v>PAGE07BRADYR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 t="str">
            <v>PAGE07BRADYS</v>
          </cell>
          <cell r="F133">
            <v>23491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 t="str">
            <v>PAGE07BRUFF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 t="str">
            <v>PAGE07BUCKR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 t="str">
            <v>PAGE07BUG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str">
            <v>PAGE07CASTLE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 t="str">
            <v>PAGE07COWBOYR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 t="str">
            <v>PAGE07DRY</v>
          </cell>
          <cell r="F139">
            <v>42496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 t="str">
            <v>PAGE07EAST</v>
          </cell>
          <cell r="F140">
            <v>-16800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 t="str">
            <v>PAGE07EASTR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 t="str">
            <v>PAGE07FEATHER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 t="str">
            <v>PAGE07FOX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 t="str">
            <v>PAGE07FOXR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 t="str">
            <v>PAGE07GRAYWOLF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 t="str">
            <v>PAGE07JACKS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 t="str">
            <v>PAGE07MCCLEAN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 t="str">
            <v>PAGE07PATTERC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 t="str">
            <v>PAGE07PATTERU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 t="str">
            <v>PAGE07POWDER</v>
          </cell>
          <cell r="F150">
            <v>89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 t="str">
            <v>PAGE07POWELL</v>
          </cell>
          <cell r="F151">
            <v>11949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 t="str">
            <v>PAGE07POWELLR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 t="str">
            <v>PAGE07SADDLER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 t="str">
            <v>PAGE07SPEAR</v>
          </cell>
          <cell r="F154">
            <v>805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 t="str">
            <v>PAGE07SQUAW</v>
          </cell>
          <cell r="F155">
            <v>304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 t="str">
            <v>PAGE07TABLER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 t="str">
            <v>PAGE07TRAP</v>
          </cell>
          <cell r="F157">
            <v>7700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 t="str">
            <v>PAGE07VERDER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 t="str">
            <v>PAGE07YELLOW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 t="str">
            <v>PAGE08ACE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 t="str">
            <v>PAGE08ACEDG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 t="str">
            <v>PAGE08BHORSEDG</v>
          </cell>
          <cell r="F162">
            <v>0</v>
          </cell>
          <cell r="G162">
            <v>19484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 t="str">
            <v>PAGE08BIRCH</v>
          </cell>
          <cell r="F163">
            <v>339033</v>
          </cell>
          <cell r="G163">
            <v>0</v>
          </cell>
          <cell r="H163">
            <v>1726</v>
          </cell>
          <cell r="I163">
            <v>4966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 t="str">
            <v>PAGE08BIRCHDG</v>
          </cell>
          <cell r="F164">
            <v>0</v>
          </cell>
          <cell r="G164">
            <v>807845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 t="str">
            <v>PAGE08BIRCHDO</v>
          </cell>
          <cell r="F165">
            <v>0</v>
          </cell>
          <cell r="G165">
            <v>13979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 t="str">
            <v>PAGE08BONNIDEE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 t="str">
            <v>PAGE08BRADY</v>
          </cell>
          <cell r="F167">
            <v>1296865</v>
          </cell>
          <cell r="G167">
            <v>0</v>
          </cell>
          <cell r="H167">
            <v>3812</v>
          </cell>
          <cell r="I167">
            <v>15659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 t="str">
            <v>PAGE08BRADYDG</v>
          </cell>
          <cell r="F168">
            <v>0</v>
          </cell>
          <cell r="G168">
            <v>1042356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 t="str">
            <v>PAGE08BRADYDO</v>
          </cell>
          <cell r="F169">
            <v>0</v>
          </cell>
          <cell r="G169">
            <v>85084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 t="str">
            <v>PAGE08BRADYR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 t="str">
            <v>PAGE08BRADYS</v>
          </cell>
          <cell r="F171">
            <v>487251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 t="str">
            <v>PAGE08BRUFF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 t="str">
            <v>PAGE08BRUFFDG</v>
          </cell>
          <cell r="F173">
            <v>0</v>
          </cell>
          <cell r="G173">
            <v>2580072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 t="str">
            <v>PAGE08BUCKR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 t="str">
            <v>PAGE08BUG</v>
          </cell>
          <cell r="F175">
            <v>-1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 t="str">
            <v>PAGE08BUTCHDG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 t="str">
            <v>PAGE08CASTLE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 t="str">
            <v>PAGE08CHURCHDG</v>
          </cell>
          <cell r="F178">
            <v>0</v>
          </cell>
          <cell r="G178">
            <v>2014646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 t="str">
            <v>PAGE08COPPERDG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 t="str">
            <v>PAGE08COWBOYR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 t="str">
            <v>PAGE08DRAGONDG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 t="str">
            <v>PAGE08DRY</v>
          </cell>
          <cell r="F182">
            <v>1066227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 t="str">
            <v>PAGE08DRYPDG</v>
          </cell>
          <cell r="F183">
            <v>0</v>
          </cell>
          <cell r="G183">
            <v>972606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 t="str">
            <v>PAGE08EAST</v>
          </cell>
          <cell r="F184">
            <v>294988</v>
          </cell>
          <cell r="G184">
            <v>0</v>
          </cell>
          <cell r="H184">
            <v>522</v>
          </cell>
          <cell r="I184">
            <v>1576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 t="str">
            <v>PAGE08EASTDG</v>
          </cell>
          <cell r="F185">
            <v>0</v>
          </cell>
          <cell r="G185">
            <v>25068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 t="str">
            <v>PAGE08EASTR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 t="str">
            <v>PAGE08EHIAWDO</v>
          </cell>
          <cell r="F187">
            <v>0</v>
          </cell>
          <cell r="G187">
            <v>1698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 t="str">
            <v>PAGE08EMIGRDG</v>
          </cell>
          <cell r="F188">
            <v>0</v>
          </cell>
          <cell r="G188">
            <v>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 t="str">
            <v>PAGE08EXTRA</v>
          </cell>
          <cell r="F189">
            <v>0</v>
          </cell>
          <cell r="G189">
            <v>0</v>
          </cell>
          <cell r="H189">
            <v>6686</v>
          </cell>
          <cell r="I189">
            <v>19374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 t="str">
            <v>PAGE08FEATHER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 t="str">
            <v>PAGE08FIVEDG</v>
          </cell>
          <cell r="F191">
            <v>0</v>
          </cell>
          <cell r="G191">
            <v>254361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 t="str">
            <v>PAGE08FOX</v>
          </cell>
          <cell r="F192">
            <v>1</v>
          </cell>
          <cell r="G192">
            <v>0</v>
          </cell>
          <cell r="H192">
            <v>51</v>
          </cell>
          <cell r="I192">
            <v>251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 t="str">
            <v>PAGE08FOXR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 t="str">
            <v>PAGE08GENP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 t="str">
            <v>PAGE08GRAYWDO</v>
          </cell>
          <cell r="F195">
            <v>0</v>
          </cell>
          <cell r="G195">
            <v>103168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 t="str">
            <v>PAGE08GRAYWOLF</v>
          </cell>
          <cell r="F196">
            <v>2300</v>
          </cell>
          <cell r="G196">
            <v>0</v>
          </cell>
          <cell r="H196">
            <v>344</v>
          </cell>
          <cell r="I196">
            <v>962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 t="str">
            <v>PAGE08HIAWDG</v>
          </cell>
          <cell r="F197">
            <v>0</v>
          </cell>
          <cell r="G197">
            <v>350908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 t="str">
            <v>PAGE08HORSEDG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 t="str">
            <v>PAGE08ISLANDDG</v>
          </cell>
          <cell r="F199">
            <v>0</v>
          </cell>
          <cell r="G199">
            <v>390276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 t="str">
            <v>PAGE08JACKDG</v>
          </cell>
          <cell r="F200">
            <v>0</v>
          </cell>
          <cell r="G200">
            <v>18693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 t="str">
            <v>PAGE08JACKS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 t="str">
            <v>PAGE08JACKSDG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 t="str">
            <v>PAGE08LEASE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 t="str">
            <v>PAGE08LHORSEDG</v>
          </cell>
          <cell r="F204">
            <v>0</v>
          </cell>
          <cell r="G204">
            <v>12438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 t="str">
            <v>PAGE08MCCLEAN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 t="str">
            <v>PAGE08PATTERC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 t="str">
            <v>PAGE08PATTERU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 t="str">
            <v>PAGE08POWDDG</v>
          </cell>
          <cell r="F208">
            <v>0</v>
          </cell>
          <cell r="G208">
            <v>4257863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 t="str">
            <v>PAGE08POWDER</v>
          </cell>
          <cell r="F209">
            <v>39959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 t="str">
            <v>PAGE08POWDERDO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 t="str">
            <v>PAGE08POWELL</v>
          </cell>
          <cell r="F211">
            <v>19046</v>
          </cell>
          <cell r="G211">
            <v>0</v>
          </cell>
          <cell r="H211">
            <v>5887</v>
          </cell>
          <cell r="I211">
            <v>20983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 t="str">
            <v>PAGE08POWELLR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 t="str">
            <v>PAGE08PPMUDO</v>
          </cell>
          <cell r="F213">
            <v>0</v>
          </cell>
          <cell r="G213">
            <v>111771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 t="str">
            <v>PAGE08PWINV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 t="str">
            <v>PAGE08SADDLER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 t="str">
            <v>PAGE08SBAXDG</v>
          </cell>
          <cell r="F216">
            <v>0</v>
          </cell>
          <cell r="G216">
            <v>1651049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 t="str">
            <v>PAGE08SHUTEDG</v>
          </cell>
          <cell r="F217">
            <v>0</v>
          </cell>
          <cell r="G217">
            <v>21734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 t="str">
            <v>PAGE08SPEAR</v>
          </cell>
          <cell r="F218">
            <v>7720</v>
          </cell>
          <cell r="G218">
            <v>0</v>
          </cell>
          <cell r="H218">
            <v>994</v>
          </cell>
          <cell r="I218">
            <v>2345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 t="str">
            <v>PAGE08SQUAW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 t="str">
            <v>PAGE08TABLER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 t="str">
            <v>PAGE08TRAILDG</v>
          </cell>
          <cell r="F221">
            <v>0</v>
          </cell>
          <cell r="G221">
            <v>39559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E222" t="str">
            <v>PAGE08TRAP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 t="str">
            <v>PAGE08VERDER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E224" t="str">
            <v>PAGE08WAMSDG</v>
          </cell>
          <cell r="F224">
            <v>0</v>
          </cell>
          <cell r="G224">
            <v>410474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 t="str">
            <v>PAGE08WDOUGDG</v>
          </cell>
          <cell r="F225">
            <v>0</v>
          </cell>
          <cell r="G225">
            <v>116133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 t="str">
            <v>PAGE08WHIATHDG</v>
          </cell>
          <cell r="F226">
            <v>0</v>
          </cell>
          <cell r="G226">
            <v>131507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 t="str">
            <v>PAGE08YELLOW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 t="str">
            <v>PAGE08YELLOWDG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 t="str">
            <v>PAGE09DEFTAX9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 t="str">
            <v>PAGE09DEP5839</v>
          </cell>
          <cell r="F230">
            <v>16307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E231" t="str">
            <v>PAGE09DEP5859</v>
          </cell>
          <cell r="F231">
            <v>67564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 t="str">
            <v>PAGE09DEP585A9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E233" t="str">
            <v>PAGE09DEP5899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 t="str">
            <v>PAGE09DRYEXP</v>
          </cell>
          <cell r="F234">
            <v>2494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E235" t="str">
            <v>PAGE09EXCESS9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 t="str">
            <v>PAGE09GANDA9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E237" t="str">
            <v>PAGE09GASREV9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E238" t="str">
            <v>PAGE09GPLANT9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E239" t="str">
            <v>PAGE09MAIN9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 t="str">
            <v>PAGE09MAINAL9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E241" t="str">
            <v>PAGE09NETINV9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E242" t="str">
            <v>PAGE09OPER9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E243" t="str">
            <v>PAGE09OPERAL9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str">
            <v>PAGE09RETURN9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E245" t="str">
            <v>PAGE09REV9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 t="str">
            <v>PAGE09ROY6729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E247" t="str">
            <v>PAGE09ROY672A9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E248" t="str">
            <v>PAGE09TAX5519</v>
          </cell>
          <cell r="F248">
            <v>20550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E249" t="str">
            <v>PAGE09TAX551A9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E250" t="str">
            <v>PAGE09TAX555A9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E251" t="str">
            <v>PAGE09TAX5599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E252" t="str">
            <v>PAGE09TAX9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 t="str">
            <v>PAGE09WCAP9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E254" t="str">
            <v>PAGE10BIRCHDO</v>
          </cell>
          <cell r="F254">
            <v>17128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E255" t="str">
            <v>PAGE10BRADYDO</v>
          </cell>
          <cell r="F255">
            <v>50036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E256" t="str">
            <v>PAGE10BRADYDOS</v>
          </cell>
          <cell r="F256">
            <v>83587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 t="str">
            <v>PAGE10BUGDO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E258" t="str">
            <v>PAGE10CASTLEDO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E259" t="str">
            <v>PAGE10DRYDO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E260" t="str">
            <v>PAGE10EHIAWDO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 t="str">
            <v>PAGE10FOXDO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 t="str">
            <v>PAGE10GENPDO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 t="str">
            <v>PAGE10GRAYWDO</v>
          </cell>
          <cell r="F263">
            <v>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 t="str">
            <v>PAGE10MARKETDO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 t="str">
            <v>PAGE10PATERDO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 t="str">
            <v>PAGE10POWDERDO</v>
          </cell>
          <cell r="F266">
            <v>407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 t="str">
            <v>PAGE10POWELLDO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 t="str">
            <v>PAGE10PPMUDO</v>
          </cell>
          <cell r="F268">
            <v>12338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 t="str">
            <v>PAGE10SPEARDO</v>
          </cell>
          <cell r="F269">
            <v>1638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 t="str">
            <v>PAGE10TRAPDO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 t="str">
            <v>PAGE10WDOUGDO</v>
          </cell>
          <cell r="F271">
            <v>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 t="str">
            <v>PAGE11BIRCHDO</v>
          </cell>
          <cell r="F272">
            <v>261622</v>
          </cell>
          <cell r="G272">
            <v>0</v>
          </cell>
          <cell r="H272">
            <v>839</v>
          </cell>
          <cell r="I272">
            <v>2417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 t="str">
            <v>PAGE11BRADYDO</v>
          </cell>
          <cell r="F273">
            <v>1047402</v>
          </cell>
          <cell r="G273">
            <v>0</v>
          </cell>
          <cell r="H273">
            <v>13565</v>
          </cell>
          <cell r="I273">
            <v>53742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 t="str">
            <v>PAGE11BRADYDOS</v>
          </cell>
          <cell r="F274">
            <v>1733792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 t="str">
            <v>PAGE11BUGDO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 t="str">
            <v>PAGE11CASTLEDO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 t="str">
            <v>PAGE11DOINV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 t="str">
            <v>PAGE11DRYDO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 t="str">
            <v>PAGE11EHIAWDO</v>
          </cell>
          <cell r="F279">
            <v>1698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 t="str">
            <v>PAGE11FOXDO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 t="str">
            <v>PAGE11GENPDO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 t="str">
            <v>PAGE11GRAYWDO</v>
          </cell>
          <cell r="F282">
            <v>103168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 t="str">
            <v>PAGE11PATERDO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 t="str">
            <v>PAGE11POWDERDO</v>
          </cell>
          <cell r="F284">
            <v>35743</v>
          </cell>
          <cell r="G284">
            <v>0</v>
          </cell>
          <cell r="H284">
            <v>9943</v>
          </cell>
          <cell r="I284">
            <v>30990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 t="str">
            <v>PAGE11POWELLDO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 t="str">
            <v>PAGE11PPMUDO</v>
          </cell>
          <cell r="F286">
            <v>206079</v>
          </cell>
          <cell r="G286">
            <v>0</v>
          </cell>
          <cell r="H286">
            <v>3658</v>
          </cell>
          <cell r="I286">
            <v>12886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 t="str">
            <v>PAGE11SPEARDO</v>
          </cell>
          <cell r="F287">
            <v>177252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 t="str">
            <v>PAGE11TRAPDO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 t="str">
            <v>PAGE11WDOUGDO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 t="str">
            <v>PAGE12D58512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 t="str">
            <v>PAGE12D58912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 t="str">
            <v>PAGE12DEFTAX12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 t="str">
            <v>PAGE12DEP58312</v>
          </cell>
          <cell r="F293">
            <v>4083741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 t="str">
            <v>PAGE12DEP58512</v>
          </cell>
          <cell r="F294">
            <v>45525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 t="str">
            <v>PAGE12DRYEXP</v>
          </cell>
          <cell r="F295">
            <v>81498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 t="str">
            <v>PAGE12GANDA12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 t="str">
            <v>PAGE12GPLANT12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 t="str">
            <v>PAGE12MAIN12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 t="str">
            <v>PAGE12MAINAL12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 t="str">
            <v>PAGE12NETINV12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 t="str">
            <v>PAGE12OPER12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 t="str">
            <v>PAGE12OPERAL12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 t="str">
            <v>PAGE12R67212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E304" t="str">
            <v>PAGE12ROY67212</v>
          </cell>
          <cell r="F304">
            <v>4056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 t="str">
            <v>PAGE12T55112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E306" t="str">
            <v>PAGE12T55512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E307" t="str">
            <v>PAGE12T55912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E308" t="str">
            <v>PAGE12TAX55112</v>
          </cell>
          <cell r="F308">
            <v>1012641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 t="str">
            <v>PAGE12WCAP12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E310" t="str">
            <v>PAGE13ACEDG</v>
          </cell>
          <cell r="F310">
            <v>10622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E311" t="str">
            <v>PAGE13BHORSEDG</v>
          </cell>
          <cell r="F311">
            <v>-1462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E312" t="str">
            <v>PAGE13BIRCHDG</v>
          </cell>
          <cell r="F312">
            <v>287420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E313" t="str">
            <v>PAGE13BRADYDG</v>
          </cell>
          <cell r="F313">
            <v>20570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 t="str">
            <v>PAGE13BRADYDGS</v>
          </cell>
          <cell r="F314">
            <v>19490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E315" t="str">
            <v>PAGE13BRUFFDG</v>
          </cell>
          <cell r="F315">
            <v>215853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E316" t="str">
            <v>PAGE13BUGDG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 t="str">
            <v>PAGE13BUTCHDG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E318" t="str">
            <v>PAGE13CANYONDG</v>
          </cell>
          <cell r="F318">
            <v>19138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E319" t="str">
            <v>PAGE13CHURCHDG</v>
          </cell>
          <cell r="F319">
            <v>79161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E320" t="str">
            <v>PAGE13CLAYDG</v>
          </cell>
          <cell r="F320">
            <v>1074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E321" t="str">
            <v>PAGE13COPPERDG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E322" t="str">
            <v>PAGE13CRESTDG</v>
          </cell>
          <cell r="F322">
            <v>14875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E323" t="str">
            <v>PAGE13DRAGONDG</v>
          </cell>
          <cell r="F323">
            <v>795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E324" t="str">
            <v>PAGE13DRYPDG</v>
          </cell>
          <cell r="F324">
            <v>3991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 t="str">
            <v>PAGE13EASTDG</v>
          </cell>
          <cell r="F325">
            <v>35936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 t="str">
            <v>PAGE13EMIGRDG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E327" t="str">
            <v>PAGE13FIVEDG</v>
          </cell>
          <cell r="F327">
            <v>634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E328" t="str">
            <v>PAGE13FRUITDG</v>
          </cell>
          <cell r="F328">
            <v>1869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E329" t="str">
            <v>PAGE13GRANDG</v>
          </cell>
          <cell r="F329">
            <v>34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E330" t="str">
            <v>PAGE13GWOLFDG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E331" t="str">
            <v>PAGE13HENRYDG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 t="str">
            <v>PAGE13HIAWDG</v>
          </cell>
          <cell r="F332">
            <v>1584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 t="str">
            <v>PAGE13HORSEDG</v>
          </cell>
          <cell r="F333">
            <v>4533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 t="str">
            <v>PAGE13ISLANDDG</v>
          </cell>
          <cell r="F334">
            <v>92263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 t="str">
            <v>PAGE13JACKDG</v>
          </cell>
          <cell r="F335">
            <v>15887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 t="str">
            <v>PAGE13JACKSDG</v>
          </cell>
          <cell r="F336">
            <v>2178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E337" t="str">
            <v>PAGE13JOHNDG</v>
          </cell>
          <cell r="F337">
            <v>5444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E338" t="str">
            <v>PAGE13KINNDG</v>
          </cell>
          <cell r="F338">
            <v>-15534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E339" t="str">
            <v>PAGE13LEUCITDG</v>
          </cell>
          <cell r="F339">
            <v>-564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 t="str">
            <v>PAGE13LHORSEDG</v>
          </cell>
          <cell r="F340">
            <v>7764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 t="str">
            <v>PAGE13MESADG</v>
          </cell>
          <cell r="F341">
            <v>238113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E342" t="str">
            <v>PAGE13NBAXDG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E343" t="str">
            <v>PAGE13NCARLDG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 t="str">
            <v>PAGE13POWDDG</v>
          </cell>
          <cell r="F344">
            <v>119469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E345" t="str">
            <v>PAGE13RABBDG</v>
          </cell>
          <cell r="F345">
            <v>3481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E346" t="str">
            <v>PAGE13SBAXDG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E347" t="str">
            <v>PAGE13SHUTEDG</v>
          </cell>
          <cell r="F347">
            <v>644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E348" t="str">
            <v>PAGE13SUGARDG</v>
          </cell>
          <cell r="F348">
            <v>2688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 t="str">
            <v>PAGE13TIERDG</v>
          </cell>
          <cell r="F349">
            <v>2525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E350" t="str">
            <v>PAGE13TRAILDG</v>
          </cell>
          <cell r="F350">
            <v>415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 t="str">
            <v>PAGE13WAMSDG</v>
          </cell>
          <cell r="F351">
            <v>5154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E352" t="str">
            <v>PAGE13WDOUGDG</v>
          </cell>
          <cell r="F352">
            <v>2951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 t="str">
            <v>PAGE13WHIATHDG</v>
          </cell>
          <cell r="F353">
            <v>20875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 t="str">
            <v>PAGE13WINTERDG</v>
          </cell>
          <cell r="F354">
            <v>6118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 t="str">
            <v>PAGE13YELLOWDG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 t="str">
            <v>PAGE14ACEDG</v>
          </cell>
          <cell r="F356">
            <v>6668478</v>
          </cell>
          <cell r="G356">
            <v>0</v>
          </cell>
          <cell r="H356">
            <v>19146</v>
          </cell>
          <cell r="I356">
            <v>59177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 t="str">
            <v>PAGE14BHORSEDG</v>
          </cell>
          <cell r="F357">
            <v>146005</v>
          </cell>
          <cell r="G357">
            <v>0</v>
          </cell>
          <cell r="H357">
            <v>2863</v>
          </cell>
          <cell r="I357">
            <v>9221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 t="str">
            <v>PAGE14BIRCHDG</v>
          </cell>
          <cell r="F358">
            <v>28158828</v>
          </cell>
          <cell r="G358">
            <v>0</v>
          </cell>
          <cell r="H358">
            <v>176442</v>
          </cell>
          <cell r="I358">
            <v>508009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E359" t="str">
            <v>PAGE14BRADYDG</v>
          </cell>
          <cell r="F359">
            <v>3004513</v>
          </cell>
          <cell r="G359">
            <v>0</v>
          </cell>
          <cell r="H359">
            <v>12416</v>
          </cell>
          <cell r="I359">
            <v>39247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E360" t="str">
            <v>PAGE14BRADYDGS</v>
          </cell>
          <cell r="F360">
            <v>404260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 t="str">
            <v>PAGE14BRUFFDG</v>
          </cell>
          <cell r="F361">
            <v>55826885</v>
          </cell>
          <cell r="G361">
            <v>0</v>
          </cell>
          <cell r="H361">
            <v>505465</v>
          </cell>
          <cell r="I361">
            <v>1538440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 t="str">
            <v>PAGE14BUGDG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 t="str">
            <v>PAGE14BUTCHDG</v>
          </cell>
          <cell r="F363">
            <v>1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 t="str">
            <v>PAGE14CANYONDG</v>
          </cell>
          <cell r="F364">
            <v>21916482</v>
          </cell>
          <cell r="G364">
            <v>0</v>
          </cell>
          <cell r="H364">
            <v>166876</v>
          </cell>
          <cell r="I364">
            <v>528979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 t="str">
            <v>PAGE14CHURCHDG</v>
          </cell>
          <cell r="F365">
            <v>65257268</v>
          </cell>
          <cell r="G365">
            <v>0</v>
          </cell>
          <cell r="H365">
            <v>410089</v>
          </cell>
          <cell r="I365">
            <v>1275653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 t="str">
            <v>PAGE14CLAYDG</v>
          </cell>
          <cell r="F366">
            <v>41443</v>
          </cell>
          <cell r="G366">
            <v>0</v>
          </cell>
          <cell r="H366">
            <v>15776</v>
          </cell>
          <cell r="I366">
            <v>44386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E367" t="str">
            <v>PAGE14COPPERDG</v>
          </cell>
          <cell r="F367">
            <v>-1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 t="str">
            <v>PAGE14CRESTDG</v>
          </cell>
          <cell r="F368">
            <v>2019692</v>
          </cell>
          <cell r="G368">
            <v>0</v>
          </cell>
          <cell r="H368">
            <v>27976</v>
          </cell>
          <cell r="I368">
            <v>84967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 t="str">
            <v>PAGE14DRAGONDG</v>
          </cell>
          <cell r="F369">
            <v>27951</v>
          </cell>
          <cell r="G369">
            <v>0</v>
          </cell>
          <cell r="H369">
            <v>396</v>
          </cell>
          <cell r="I369">
            <v>1051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E370" t="str">
            <v>PAGE14DRYPDG</v>
          </cell>
          <cell r="F370">
            <v>1744497</v>
          </cell>
          <cell r="G370">
            <v>0</v>
          </cell>
          <cell r="H370">
            <v>18695</v>
          </cell>
          <cell r="I370">
            <v>51264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 t="str">
            <v>PAGE14EASTDG</v>
          </cell>
          <cell r="F371">
            <v>9826419</v>
          </cell>
          <cell r="G371">
            <v>0</v>
          </cell>
          <cell r="H371">
            <v>24319</v>
          </cell>
          <cell r="I371">
            <v>71692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 t="str">
            <v>PAGE14EMIGRDG</v>
          </cell>
          <cell r="F372">
            <v>7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 t="str">
            <v>PAGE14FIVEDG</v>
          </cell>
          <cell r="F373">
            <v>271910</v>
          </cell>
          <cell r="G373">
            <v>0</v>
          </cell>
          <cell r="H373">
            <v>881</v>
          </cell>
          <cell r="I373">
            <v>2560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 t="str">
            <v>PAGE14FRUITDG</v>
          </cell>
          <cell r="F374">
            <v>12173</v>
          </cell>
          <cell r="G374">
            <v>0</v>
          </cell>
          <cell r="H374">
            <v>272</v>
          </cell>
          <cell r="I374">
            <v>1073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E375" t="str">
            <v>PAGE14GENPDG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E376" t="str">
            <v>PAGE14GRANDG</v>
          </cell>
          <cell r="F376">
            <v>0</v>
          </cell>
          <cell r="G376">
            <v>0</v>
          </cell>
          <cell r="H376">
            <v>459</v>
          </cell>
          <cell r="I376">
            <v>1304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 t="str">
            <v>PAGE14GWOLFDG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E378" t="str">
            <v>PAGE14HENRYDG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E379" t="str">
            <v>PAGE14HIAWDG</v>
          </cell>
          <cell r="F379">
            <v>518121</v>
          </cell>
          <cell r="G379">
            <v>0</v>
          </cell>
          <cell r="H379">
            <v>19707</v>
          </cell>
          <cell r="I379">
            <v>56739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E380" t="str">
            <v>PAGE14HORSEDG</v>
          </cell>
          <cell r="F380">
            <v>177135</v>
          </cell>
          <cell r="G380">
            <v>0</v>
          </cell>
          <cell r="H380">
            <v>3431</v>
          </cell>
          <cell r="I380">
            <v>5127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 t="str">
            <v>PAGE14ISLANDDG</v>
          </cell>
          <cell r="F381">
            <v>24114152</v>
          </cell>
          <cell r="G381">
            <v>0</v>
          </cell>
          <cell r="H381">
            <v>104803</v>
          </cell>
          <cell r="I381">
            <v>294017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E382" t="str">
            <v>PAGE14JACKDG</v>
          </cell>
          <cell r="F382">
            <v>252241</v>
          </cell>
          <cell r="G382">
            <v>0</v>
          </cell>
          <cell r="H382">
            <v>5627</v>
          </cell>
          <cell r="I382">
            <v>16715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 t="str">
            <v>PAGE14JACKSDG</v>
          </cell>
          <cell r="F383">
            <v>747477</v>
          </cell>
          <cell r="G383">
            <v>0</v>
          </cell>
          <cell r="H383">
            <v>3366</v>
          </cell>
          <cell r="I383">
            <v>9818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E384" t="str">
            <v>PAGE14JOHNDG</v>
          </cell>
          <cell r="F384">
            <v>1156271</v>
          </cell>
          <cell r="G384">
            <v>0</v>
          </cell>
          <cell r="H384">
            <v>6572</v>
          </cell>
          <cell r="I384">
            <v>19705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 t="str">
            <v>PAGE14KINNDG</v>
          </cell>
          <cell r="F385">
            <v>2761233</v>
          </cell>
          <cell r="G385">
            <v>0</v>
          </cell>
          <cell r="H385">
            <v>1956</v>
          </cell>
          <cell r="I385">
            <v>4929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E386" t="str">
            <v>PAGE14LEUCITDG</v>
          </cell>
          <cell r="F386">
            <v>468975</v>
          </cell>
          <cell r="G386">
            <v>0</v>
          </cell>
          <cell r="H386">
            <v>263</v>
          </cell>
          <cell r="I386">
            <v>717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E387" t="str">
            <v>PAGE14LHORSEDG</v>
          </cell>
          <cell r="F387">
            <v>416317</v>
          </cell>
          <cell r="G387">
            <v>0</v>
          </cell>
          <cell r="H387">
            <v>7859</v>
          </cell>
          <cell r="I387">
            <v>24482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 t="str">
            <v>PAGE14MESADG</v>
          </cell>
          <cell r="F388">
            <v>221152937</v>
          </cell>
          <cell r="G388">
            <v>0</v>
          </cell>
          <cell r="H388">
            <v>1018256</v>
          </cell>
          <cell r="I388">
            <v>2833051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 t="str">
            <v>PAGE14NBAXDG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E390" t="str">
            <v>PAGE14NCARLDG</v>
          </cell>
          <cell r="F390">
            <v>0</v>
          </cell>
          <cell r="G390">
            <v>0</v>
          </cell>
          <cell r="H390">
            <v>3</v>
          </cell>
          <cell r="I390">
            <v>14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E391" t="str">
            <v>PAGE14POWDDG</v>
          </cell>
          <cell r="F391">
            <v>58927457</v>
          </cell>
          <cell r="G391">
            <v>0</v>
          </cell>
          <cell r="H391">
            <v>295372</v>
          </cell>
          <cell r="I391">
            <v>909949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 t="str">
            <v>PAGE14RABBDG</v>
          </cell>
          <cell r="F392">
            <v>21053</v>
          </cell>
          <cell r="G392">
            <v>0</v>
          </cell>
          <cell r="H392">
            <v>951</v>
          </cell>
          <cell r="I392">
            <v>2986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 t="str">
            <v>PAGE14SBAXDG</v>
          </cell>
          <cell r="F393">
            <v>2050483</v>
          </cell>
          <cell r="G393">
            <v>0</v>
          </cell>
          <cell r="H393">
            <v>-168</v>
          </cell>
          <cell r="I393">
            <v>-719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 t="str">
            <v>PAGE14SHUTEDG</v>
          </cell>
          <cell r="F394">
            <v>67859</v>
          </cell>
          <cell r="G394">
            <v>0</v>
          </cell>
          <cell r="H394">
            <v>437</v>
          </cell>
          <cell r="I394">
            <v>1372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 t="str">
            <v>PAGE14SUGARDG</v>
          </cell>
          <cell r="F395">
            <v>433070</v>
          </cell>
          <cell r="G395">
            <v>0</v>
          </cell>
          <cell r="H395">
            <v>4145</v>
          </cell>
          <cell r="I395">
            <v>10887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 t="str">
            <v>PAGE14TIERDG</v>
          </cell>
          <cell r="F396">
            <v>257464</v>
          </cell>
          <cell r="G396">
            <v>0</v>
          </cell>
          <cell r="H396">
            <v>2041</v>
          </cell>
          <cell r="I396">
            <v>6157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 t="str">
            <v>PAGE14TRAILDG</v>
          </cell>
          <cell r="F397">
            <v>8248646</v>
          </cell>
          <cell r="G397">
            <v>0</v>
          </cell>
          <cell r="H397">
            <v>106838</v>
          </cell>
          <cell r="I397">
            <v>309035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 t="str">
            <v>PAGE14WAMSDG</v>
          </cell>
          <cell r="F398">
            <v>781590</v>
          </cell>
          <cell r="G398">
            <v>0</v>
          </cell>
          <cell r="H398">
            <v>1023</v>
          </cell>
          <cell r="I398">
            <v>2895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 t="str">
            <v>PAGE14WDOUGDG</v>
          </cell>
          <cell r="F399">
            <v>632072</v>
          </cell>
          <cell r="G399">
            <v>0</v>
          </cell>
          <cell r="H399">
            <v>4166</v>
          </cell>
          <cell r="I399">
            <v>11003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 t="str">
            <v>PAGE14WHIATHDG</v>
          </cell>
          <cell r="F400">
            <v>13897170</v>
          </cell>
          <cell r="G400">
            <v>0</v>
          </cell>
          <cell r="H400">
            <v>61538</v>
          </cell>
          <cell r="I400">
            <v>178130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E401" t="str">
            <v>PAGE14WINTERDG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E402" t="str">
            <v>PAGE14YELLOWDG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E403" t="str">
            <v>PAGE15AVAIL15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 t="str">
            <v>PAGE15BSW15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 t="str">
            <v>PAGE15D58515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 t="str">
            <v>PAGE15D58915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E407" t="str">
            <v>PAGE15DEP58115</v>
          </cell>
          <cell r="F407">
            <v>37472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E408" t="str">
            <v>PAGE15DEP58215</v>
          </cell>
          <cell r="F408">
            <v>11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E409" t="str">
            <v>PAGE15DEP58515</v>
          </cell>
          <cell r="F409">
            <v>2900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E410" t="str">
            <v>PAGE15DOCOS15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E411" t="str">
            <v>PAGE15DRYEXP</v>
          </cell>
          <cell r="F411">
            <v>25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 t="str">
            <v>PAGE15EXCES15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 t="str">
            <v>PAGE15GANDA15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 t="str">
            <v>PAGE15GT55915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E415" t="str">
            <v>PAGE15INCOM15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 t="str">
            <v>PAGE15INTAX15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 t="str">
            <v>PAGE15INVER15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 t="str">
            <v>PAGE15INVER215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E419" t="str">
            <v>PAGE15INVPW15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E420" t="str">
            <v>PAGE15MAIN15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 t="str">
            <v>PAGE15MAINAL15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 t="str">
            <v>PAGE15MFS15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 t="str">
            <v>PAGE15MONITO15</v>
          </cell>
          <cell r="F423">
            <v>9055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 t="str">
            <v>PAGE15NETI15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E425" t="str">
            <v>PAGE15OPER15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E426" t="str">
            <v>PAGE15OPERAL15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E427" t="str">
            <v>PAGE15R67215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E428" t="str">
            <v>PAGE15REV15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 t="str">
            <v>PAGE15REVBSW15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 t="str">
            <v>PAGE15ROY15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E431" t="str">
            <v>PAGE15ROY67215</v>
          </cell>
          <cell r="F431">
            <v>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 t="str">
            <v>PAGE15T55115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E433" t="str">
            <v>PAGE15T55515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E434" t="str">
            <v>PAGE15TAX55115</v>
          </cell>
          <cell r="F434">
            <v>45408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E435" t="str">
            <v>PAGE15TAX55315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E436" t="str">
            <v>PAGE15TREM15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 t="str">
            <v>PAGE15WEX15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 t="str">
            <v>PAGE16ACEPWD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 t="str">
            <v>PAGE16BIRCHPWD</v>
          </cell>
          <cell r="F439">
            <v>0</v>
          </cell>
          <cell r="G439">
            <v>48980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E440" t="str">
            <v>PAGE16BONPWD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E441" t="str">
            <v>PAGE16BRADBPWD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 t="str">
            <v>PAGE16BRADPPWD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E443" t="str">
            <v>PAGE16BRADRPWD</v>
          </cell>
          <cell r="F443">
            <v>0</v>
          </cell>
          <cell r="G443">
            <v>4169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 t="str">
            <v>PAGE16BRADYPWD</v>
          </cell>
          <cell r="F444">
            <v>0</v>
          </cell>
          <cell r="G444">
            <v>172884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 t="str">
            <v>PAGE16BRUFFPWD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 t="str">
            <v>PAGE16BUCKRPWD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E447" t="str">
            <v>PAGE16BUGPWD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E448" t="str">
            <v>PAGE16CASPWD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E449" t="str">
            <v>PAGE16CASRPWD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E450" t="str">
            <v>PAGE16COWRPWD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 t="str">
            <v>PAGE16DRYPWD</v>
          </cell>
          <cell r="F451">
            <v>0</v>
          </cell>
          <cell r="G451">
            <v>57853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 t="str">
            <v>PAGE16EASTPWD</v>
          </cell>
          <cell r="F452">
            <v>0</v>
          </cell>
          <cell r="G452">
            <v>45835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 t="str">
            <v>PAGE16EASTRPWD</v>
          </cell>
          <cell r="F453">
            <v>0</v>
          </cell>
          <cell r="G453">
            <v>1003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 t="str">
            <v>PAGE16FEAPWD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E455" t="str">
            <v>PAGE16FOXPWD</v>
          </cell>
          <cell r="F455">
            <v>0</v>
          </cell>
          <cell r="G455">
            <v>1263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 t="str">
            <v>PAGE16FOXRPWD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E457" t="str">
            <v>PAGE16FRUITPWD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E458" t="str">
            <v>PAGE16GRAYPWD</v>
          </cell>
          <cell r="F458">
            <v>0</v>
          </cell>
          <cell r="G458">
            <v>35641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E459" t="str">
            <v>PAGE16JACKSPWD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E460" t="str">
            <v>PAGE16MACPWD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 t="str">
            <v>PAGE16PATCPWD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E462" t="str">
            <v>PAGE16PATUPWD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E463" t="str">
            <v>PAGE16POWPPWD</v>
          </cell>
          <cell r="F463">
            <v>0</v>
          </cell>
          <cell r="G463">
            <v>42366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 t="str">
            <v>PAGE16POWPRPWD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 t="str">
            <v>PAGE16POWPWD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 t="str">
            <v>PAGE16SADRPWD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 t="str">
            <v>PAGE16SPEARPWD</v>
          </cell>
          <cell r="F467">
            <v>0</v>
          </cell>
          <cell r="G467">
            <v>4301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E468" t="str">
            <v>PAGE16SQUAWPWD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 t="str">
            <v>PAGE16TABRPWD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E470" t="str">
            <v>PAGE16TRAPPWD</v>
          </cell>
          <cell r="F470">
            <v>0</v>
          </cell>
          <cell r="G470">
            <v>41563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 t="str">
            <v>PAGE16VERRPWD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 t="str">
            <v>PAGE16YELPWD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E473" t="str">
            <v>PAGE16YPWD</v>
          </cell>
          <cell r="F473">
            <v>0</v>
          </cell>
          <cell r="G473">
            <v>43913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E474" t="str">
            <v>PAGE17ACEPWQ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 t="str">
            <v>PAGE17BIRCHPWQ</v>
          </cell>
          <cell r="F475">
            <v>700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 t="str">
            <v>PAGE17BONPWQ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 t="str">
            <v>PAGE17BRADBPWQ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E478" t="str">
            <v>PAGE17BRADPPWQ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E479" t="str">
            <v>PAGE17BRADRPWQ</v>
          </cell>
          <cell r="F479">
            <v>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E480" t="str">
            <v>PAGE17BRADYPWQ</v>
          </cell>
          <cell r="F480">
            <v>2433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 t="str">
            <v>PAGE17BRUFFPWQ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E482" t="str">
            <v>PAGE17BUCKRPWQ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 t="str">
            <v>PAGE17BUGPWQ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E484" t="str">
            <v>PAGE17CASPWQ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 t="str">
            <v>PAGE17CASRPWQ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 t="str">
            <v>PAGE17COWRPWQ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 t="str">
            <v>PAGE17DRYPWQ</v>
          </cell>
          <cell r="F487">
            <v>703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E488" t="str">
            <v>PAGE17EASTPWQ</v>
          </cell>
          <cell r="F488">
            <v>599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E489" t="str">
            <v>PAGE17EASTRPWQ</v>
          </cell>
          <cell r="F489">
            <v>16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 t="str">
            <v>PAGE17FEAPWQ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E491" t="str">
            <v>PAGE17FOXPWQ</v>
          </cell>
          <cell r="F491">
            <v>20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E492" t="str">
            <v>PAGE17FOXRPWQ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 t="str">
            <v>PAGE17FRUITPWQ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E494" t="str">
            <v>PAGE17GRAYPWQ</v>
          </cell>
          <cell r="F494">
            <v>554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E495" t="str">
            <v>PAGE17JACKSPWQ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 t="str">
            <v>PAGE17MACPWQ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 t="str">
            <v>PAGE17PATCPWQ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 t="str">
            <v>PAGE17PATUPWQ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 t="str">
            <v>PAGE17POWPPWQ</v>
          </cell>
          <cell r="F499">
            <v>598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 t="str">
            <v>PAGE17POWPRPWQ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 t="str">
            <v>PAGE17POWPWQ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E502" t="str">
            <v>PAGE17SADRPWQ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 t="str">
            <v>PAGE17SPEARPWQ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 t="str">
            <v>PAGE17SQUAWPWQ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 t="str">
            <v>PAGE17TABRPWQ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E506" t="str">
            <v>PAGE17TRAPPWQ</v>
          </cell>
          <cell r="F506">
            <v>656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 t="str">
            <v>PAGE17VERRPWQ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 t="str">
            <v>PAGE17YELPWQ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 t="str">
            <v>PAGE17YPWQ</v>
          </cell>
          <cell r="F509">
            <v>1069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 t="str">
            <v>PAGE18BVER18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E511" t="str">
            <v>PAGE18BVPW18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 t="str">
            <v>PAGE18COSPW18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E513" t="str">
            <v>PAGE18DHPW18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E514" t="str">
            <v>PAGE18DTER18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E515" t="str">
            <v>PAGE18DTPW18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E516" t="str">
            <v>PAGE18ER1218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 t="str">
            <v>PAGE18GPER18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E518" t="str">
            <v>PAGE18GPPW18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 t="str">
            <v>PAGE18LPW18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 t="str">
            <v>PAGE18RETPW18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 t="str">
            <v>PAGE18TOTAPW18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 t="str">
            <v>PAGE18WOER18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 t="str">
            <v>PAGE18WOPW18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 t="str">
            <v>PAGE19AVAIL19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 t="str">
            <v>PAGE19BSW19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E526" t="str">
            <v>PAGE19D58519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 t="str">
            <v>PAGE19D58919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 t="str">
            <v>PAGE19DEP58119</v>
          </cell>
          <cell r="F528">
            <v>15470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 t="str">
            <v>PAGE19DEP58219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 t="str">
            <v>PAGE19DEP58519</v>
          </cell>
          <cell r="F530">
            <v>59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 t="str">
            <v>PAGE19DRYEXP</v>
          </cell>
          <cell r="F531">
            <v>5187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 t="str">
            <v>PAGE19EXCES19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 t="str">
            <v>PAGE19GANDA19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 t="str">
            <v>PAGE19INCOM19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 t="str">
            <v>PAGE19INTAX19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 t="str">
            <v>PAGE19INVDO19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 t="str">
            <v>PAGE19MAIN19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 t="str">
            <v>PAGE19MAINAL19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E539" t="str">
            <v>PAGE19MFS19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E540" t="str">
            <v>PAGE19NETI19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 t="str">
            <v>PAGE19OPER19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 t="str">
            <v>PAGE19OPERAL19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 t="str">
            <v>PAGE19PWCOS19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 t="str">
            <v>PAGE19R67219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 t="str">
            <v>PAGE19REV19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 t="str">
            <v>PAGE19REVBSW19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 t="str">
            <v>PAGE19ROY19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 t="str">
            <v>PAGE19ROY67219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 t="str">
            <v>PAGE19T55119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 t="str">
            <v>PAGE19T55519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 t="str">
            <v>PAGE19T55919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 t="str">
            <v>PAGE19TAX55119</v>
          </cell>
          <cell r="F552">
            <v>22479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 t="str">
            <v>PAGE19TAX55319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 t="str">
            <v>PAGE19TREM19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 t="str">
            <v>PAGE19WEX19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E556" t="str">
            <v>PAGE20AROY33</v>
          </cell>
          <cell r="F556">
            <v>0</v>
          </cell>
          <cell r="G556">
            <v>1013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 t="str">
            <v>PAGE20AROY33Q</v>
          </cell>
          <cell r="F557">
            <v>16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 t="str">
            <v>PAGE20BIRCHDOD</v>
          </cell>
          <cell r="F558">
            <v>0</v>
          </cell>
          <cell r="G558">
            <v>21182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 t="str">
            <v>PAGE20BIRCHDOQ</v>
          </cell>
          <cell r="F559">
            <v>255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 t="str">
            <v>PAGE20BRADYDOD</v>
          </cell>
          <cell r="F560">
            <v>0</v>
          </cell>
          <cell r="G560">
            <v>133521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 t="str">
            <v>PAGE20BRADYDOQ</v>
          </cell>
          <cell r="F561">
            <v>1788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 t="str">
            <v>PAGE20BUGDOD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 t="str">
            <v>PAGE20BUGDOQ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 t="str">
            <v>PAGE20CASDOD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 t="str">
            <v>PAGE20CASDOQ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E566" t="str">
            <v>PAGE20DRYDOD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E567" t="str">
            <v>PAGE20DRYDOQ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E568" t="str">
            <v>PAGE20EHIAWDOQ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E569" t="str">
            <v>PAGE20FOXDOD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E570" t="str">
            <v>PAGE20FOXDOQ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E571" t="str">
            <v>PAGE20GRAYWDOD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E572" t="str">
            <v>PAGE20GRAYWDOQ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 t="str">
            <v>PAGE20PATUDOD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E574" t="str">
            <v>PAGE20PATUDOQ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E575" t="str">
            <v>PAGE20POWDOD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E576" t="str">
            <v>PAGE20POWPDOQ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E577" t="str">
            <v>PAGE20PPMUDOD</v>
          </cell>
          <cell r="F577">
            <v>0</v>
          </cell>
          <cell r="G577">
            <v>24912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E578" t="str">
            <v>PAGE20PPMUDOQ</v>
          </cell>
          <cell r="F578">
            <v>413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E579" t="str">
            <v>PAGE20SPEARDOD</v>
          </cell>
          <cell r="F579">
            <v>0</v>
          </cell>
          <cell r="G579">
            <v>7111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E580" t="str">
            <v>PAGE20SPEARDOQ</v>
          </cell>
          <cell r="F580">
            <v>116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 t="str">
            <v>PAGE20TRAPDOD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E582" t="str">
            <v>PAGE20TRAPDOQ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E583" t="str">
            <v>PAGE20WDOUGDOD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E584" t="str">
            <v>PAGE20WDOUGDOQ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E585" t="str">
            <v>PAGE21BVDO21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E586" t="str">
            <v>PAGE21COSDO21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E587" t="str">
            <v>PAGE21DHDO21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E588" t="str">
            <v>PAGE21DTDO21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 t="str">
            <v>PAGE21GPDO21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E590" t="str">
            <v>PAGE21RETDO21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E591" t="str">
            <v>PAGE21TDO21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E592" t="str">
            <v>PAGE21TOTADO21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E593" t="str">
            <v>PAGE21TOTDO21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E594" t="str">
            <v>PAGE21WODO21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E595" t="str">
            <v>PAGE22AVAIL22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E596" t="str">
            <v>PAGE22BSW22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 t="str">
            <v>PAGE22D58522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E598" t="str">
            <v>PAGE22D58922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E599" t="str">
            <v>PAGE22DEP58122</v>
          </cell>
          <cell r="F599">
            <v>202815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E600" t="str">
            <v>PAGE22DEP5822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E601" t="str">
            <v>PAGE22DEP58222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E602" t="str">
            <v>PAGE22DEP58522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E603" t="str">
            <v>PAGE22GANDA22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E604" t="str">
            <v>PAGE22INCOM22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 t="str">
            <v>PAGE22INTAX22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E606" t="str">
            <v>PAGE22INVDG22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E607" t="str">
            <v>PAGE22MAIN22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E608" t="str">
            <v>PAGE22MAINAL22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E609" t="str">
            <v>PAGE22MFS22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E610" t="str">
            <v>PAGE22NETI22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E611" t="str">
            <v>PAGE22OPER22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E612" t="str">
            <v>PAGE22OPERAL22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 t="str">
            <v>PAGE22R67222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E614" t="str">
            <v>PAGE22REV22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E615" t="str">
            <v>PAGE22REVBSW22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E616" t="str">
            <v>PAGE22ROY22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E617" t="str">
            <v>PAGE22ROY6722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E618" t="str">
            <v>PAGE22ROY67222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E619" t="str">
            <v>PAGE22T55122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E620" t="str">
            <v>PAGE22T55522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 t="str">
            <v>PAGE22T55922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E622" t="str">
            <v>PAGE22TAX55122</v>
          </cell>
          <cell r="F622">
            <v>161671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E623" t="str">
            <v>PAGE22TAX55322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E624" t="str">
            <v>PAGE22TOTAER22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E625" t="str">
            <v>PAGE22TREM22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E626" t="str">
            <v>PAGE22WEX22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E627" t="str">
            <v>PAGE23ACEDGD</v>
          </cell>
          <cell r="F627">
            <v>20162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E628" t="str">
            <v>PAGE23ACEDGQ</v>
          </cell>
          <cell r="F628">
            <v>273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 t="str">
            <v>PAGE23BIRCHDGD</v>
          </cell>
          <cell r="F629">
            <v>13527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E630" t="str">
            <v>PAGE23BIRCHDGQ</v>
          </cell>
          <cell r="F630">
            <v>163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E631" t="str">
            <v>PAGE23BRADYDGD</v>
          </cell>
          <cell r="F631">
            <v>14457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E632" t="str">
            <v>PAGE23BRADYDGQ</v>
          </cell>
          <cell r="F632">
            <v>183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E633" t="str">
            <v>PAGE23BRUFFDGD</v>
          </cell>
          <cell r="F633">
            <v>80149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E634" t="str">
            <v>PAGE23BRUFFDGQ</v>
          </cell>
          <cell r="F634">
            <v>1042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E635" t="str">
            <v>PAGE23BUGDGD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E636" t="str">
            <v>PAGE23BUGDGQ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 t="str">
            <v>PAGE23CANYDGD</v>
          </cell>
          <cell r="F637">
            <v>65066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E638" t="str">
            <v>PAGE23CANYDGQ</v>
          </cell>
          <cell r="F638">
            <v>926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E639" t="str">
            <v>PAGE23CHURDGD</v>
          </cell>
          <cell r="F639">
            <v>163102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E640" t="str">
            <v>PAGE23CHURDGQ</v>
          </cell>
          <cell r="F640">
            <v>2167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E641" t="str">
            <v>PAGE23CLAYDGD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 t="str">
            <v>PAGE23CLAYDGQ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E643" t="str">
            <v>PAGE23CRESTDGD</v>
          </cell>
          <cell r="F643">
            <v>4233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E644" t="str">
            <v>PAGE23CRESTDGQ</v>
          </cell>
          <cell r="F644">
            <v>19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 t="str">
            <v>PAGE23DRAGDGD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E646" t="str">
            <v>PAGE23DRAGDGQ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E647" t="str">
            <v>PAGE23EASTDGD</v>
          </cell>
          <cell r="F647">
            <v>15953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E648" t="str">
            <v>PAGE23EASTDGQ</v>
          </cell>
          <cell r="F648">
            <v>207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E649" t="str">
            <v>PAGE23GRANDGD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E650" t="str">
            <v>PAGE23GRANDGQ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E651" t="str">
            <v>PAGE23HENRYDGD</v>
          </cell>
          <cell r="F651">
            <v>2062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E652" t="str">
            <v>PAGE23HENRYDGQ</v>
          </cell>
          <cell r="F652">
            <v>32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 t="str">
            <v>PAGE23ISLADGD</v>
          </cell>
          <cell r="F653">
            <v>27478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E654" t="str">
            <v>PAGE23ISLADGQ</v>
          </cell>
          <cell r="F654">
            <v>416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E655" t="str">
            <v>PAGE23JOHNDGD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E656" t="str">
            <v>PAGE23JOHNDGQ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E657" t="str">
            <v>PAGE23KINNDGD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E658" t="str">
            <v>PAGE23KINNDGQ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E659" t="str">
            <v>PAGE23LHORSDGD</v>
          </cell>
          <cell r="F659">
            <v>4399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E660" t="str">
            <v>PAGE23LHORSDGQ</v>
          </cell>
          <cell r="F660">
            <v>69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 t="str">
            <v>PAGE23MESADGD</v>
          </cell>
          <cell r="F661">
            <v>621877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E662" t="str">
            <v>PAGE23MESADGQ</v>
          </cell>
          <cell r="F662">
            <v>8869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E663" t="str">
            <v>PAGE23NCARDGD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E664" t="str">
            <v>PAGE23NCARDGQ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E665" t="str">
            <v>PAGE23POWDDGD</v>
          </cell>
          <cell r="F665">
            <v>542192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E666" t="str">
            <v>PAGE23POWDDGQ</v>
          </cell>
          <cell r="F666">
            <v>7938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E667" t="str">
            <v>PAGE23RABBDGD</v>
          </cell>
          <cell r="F667">
            <v>25257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 t="str">
            <v>PAGE23RABBDGQ</v>
          </cell>
          <cell r="F668">
            <v>367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 t="str">
            <v>PAGE23SHUTDGD</v>
          </cell>
          <cell r="F669">
            <v>719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E670" t="str">
            <v>PAGE23SHUTDGQ</v>
          </cell>
          <cell r="F670">
            <v>11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E671" t="str">
            <v>PAGE23SUGARDGD</v>
          </cell>
          <cell r="F671">
            <v>3956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E672" t="str">
            <v>PAGE23SUGARDGQ</v>
          </cell>
          <cell r="F672">
            <v>61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E673" t="str">
            <v>PAGE23TRAILDGD</v>
          </cell>
          <cell r="F673">
            <v>57131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E674" t="str">
            <v>PAGE23TRAILDGQ</v>
          </cell>
          <cell r="F674">
            <v>828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E675" t="str">
            <v>PAGE24BVDG24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E676" t="str">
            <v>PAGE24COSDG24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 t="str">
            <v>PAGE24DG1224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E678" t="str">
            <v>PAGE24DHDG24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E679" t="str">
            <v>PAGE24DTDG24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E680" t="str">
            <v>PAGE24END24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E681" t="str">
            <v>PAGE24GPDG24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E682" t="str">
            <v>PAGE24TOTADG24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E683" t="str">
            <v>PAGE24WODG24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E684" t="str">
            <v>PAGE25D58525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 t="str">
            <v>PAGE25D58925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E686" t="str">
            <v>PAGE25DEFTAX25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 t="str">
            <v>PAGE25DEP58225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E688" t="str">
            <v>PAGE25DEP58325</v>
          </cell>
          <cell r="F688">
            <v>40495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E689" t="str">
            <v>PAGE25DEP58525</v>
          </cell>
          <cell r="F689">
            <v>21178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E690" t="str">
            <v>PAGE25DFTAX125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E691" t="str">
            <v>PAGE25GANDA25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E692" t="str">
            <v>PAGE25GP1225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 t="str">
            <v>PAGE25GPA1225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E694" t="str">
            <v>PAGE25GPLANT25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E695" t="str">
            <v>PAGE25INV1225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E696" t="str">
            <v>PAGE25INVMFS25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E697" t="str">
            <v>PAGE25INVWEX25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E698" t="str">
            <v>PAGE25MAIN25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E699" t="str">
            <v>PAGE25MAINAL25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E700" t="str">
            <v>PAGE25OPER25</v>
          </cell>
          <cell r="F700">
            <v>345171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 t="str">
            <v>PAGE25OPERAL25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E702" t="str">
            <v>PAGE25R67225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E703" t="str">
            <v>PAGE25RETURN25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E704" t="str">
            <v>PAGE25ROY67225</v>
          </cell>
          <cell r="F704">
            <v>132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E705" t="str">
            <v>PAGE25T55125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E706" t="str">
            <v>PAGE25T55525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E707" t="str">
            <v>PAGE25T55925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E708" t="str">
            <v>PAGE25TAX25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 t="str">
            <v>PAGE25TAX55125</v>
          </cell>
          <cell r="F709">
            <v>38168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E710" t="str">
            <v>PAGE25TAX55325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E711" t="str">
            <v>PAGE25TAX55925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E712" t="str">
            <v>PAGE25TOTAIN25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E713" t="str">
            <v>PAGE25TOTINV25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E714" t="str">
            <v>PAGE25WCAP1225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E715" t="str">
            <v>PAGE25WO1225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E716" t="str">
            <v>PAGE25WOPC25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</sheetData>
      <sheetData sheetId="2">
        <row r="29">
          <cell r="A29" t="str">
            <v>NOVEMBER 2010 BUSINESS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A13" t="str">
            <v>ACEP</v>
          </cell>
          <cell r="B13" t="str">
            <v xml:space="preserve">  Ace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 t="str">
            <v>%</v>
          </cell>
          <cell r="L13">
            <v>100</v>
          </cell>
          <cell r="M13" t="str">
            <v>%</v>
          </cell>
        </row>
        <row r="14">
          <cell r="A14" t="str">
            <v>BIRCHP</v>
          </cell>
          <cell r="B14" t="str">
            <v xml:space="preserve">  Birch Creek</v>
          </cell>
          <cell r="C14">
            <v>18262.480000000003</v>
          </cell>
          <cell r="D14">
            <v>1295</v>
          </cell>
          <cell r="E14">
            <v>0</v>
          </cell>
          <cell r="F14">
            <v>5809.720000000003</v>
          </cell>
          <cell r="G14">
            <v>0</v>
          </cell>
          <cell r="H14">
            <v>5809.720000000003</v>
          </cell>
          <cell r="I14">
            <v>7104.720000000003</v>
          </cell>
          <cell r="J14">
            <v>18.227</v>
          </cell>
          <cell r="K14" t="str">
            <v>%</v>
          </cell>
          <cell r="L14">
            <v>81.772999999999996</v>
          </cell>
          <cell r="M14" t="str">
            <v>%</v>
          </cell>
        </row>
        <row r="15">
          <cell r="A15" t="str">
            <v>BRADYP</v>
          </cell>
          <cell r="B15" t="str">
            <v xml:space="preserve">  Brady</v>
          </cell>
          <cell r="C15">
            <v>44505.87000000001</v>
          </cell>
          <cell r="D15">
            <v>3156</v>
          </cell>
          <cell r="E15">
            <v>0</v>
          </cell>
          <cell r="F15">
            <v>21964.13</v>
          </cell>
          <cell r="G15">
            <v>0</v>
          </cell>
          <cell r="H15">
            <v>21964.13</v>
          </cell>
          <cell r="I15">
            <v>25120.13</v>
          </cell>
          <cell r="J15">
            <v>12.564</v>
          </cell>
          <cell r="K15" t="str">
            <v>%</v>
          </cell>
          <cell r="L15">
            <v>87.436000000000007</v>
          </cell>
          <cell r="M15" t="str">
            <v>%</v>
          </cell>
        </row>
        <row r="16">
          <cell r="A16" t="str">
            <v>BRADYPS</v>
          </cell>
          <cell r="B16" t="str">
            <v xml:space="preserve">  Brady Sweetening Plant</v>
          </cell>
          <cell r="C16">
            <v>14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100</v>
          </cell>
          <cell r="K16" t="str">
            <v>%</v>
          </cell>
          <cell r="L16">
            <v>0</v>
          </cell>
          <cell r="M16" t="str">
            <v>%</v>
          </cell>
        </row>
        <row r="17">
          <cell r="A17" t="str">
            <v>BRUFFP</v>
          </cell>
          <cell r="B17" t="str">
            <v xml:space="preserve">  Bruff</v>
          </cell>
          <cell r="C17">
            <v>14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100</v>
          </cell>
          <cell r="K17" t="str">
            <v>%</v>
          </cell>
          <cell r="L17">
            <v>0</v>
          </cell>
          <cell r="M17" t="str">
            <v>%</v>
          </cell>
        </row>
        <row r="18">
          <cell r="A18" t="str">
            <v>BUGP</v>
          </cell>
          <cell r="B18" t="str">
            <v xml:space="preserve">  Bug</v>
          </cell>
          <cell r="F18">
            <v>1</v>
          </cell>
          <cell r="I18">
            <v>1</v>
          </cell>
          <cell r="J18">
            <v>0</v>
          </cell>
          <cell r="K18" t="str">
            <v>%</v>
          </cell>
          <cell r="L18">
            <v>0</v>
          </cell>
          <cell r="M18" t="str">
            <v>%</v>
          </cell>
        </row>
        <row r="19">
          <cell r="A19" t="str">
            <v>BUTCHP</v>
          </cell>
          <cell r="B19" t="str">
            <v xml:space="preserve">  Butcherknife Spring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1</v>
          </cell>
          <cell r="I19">
            <v>1</v>
          </cell>
          <cell r="J19">
            <v>0</v>
          </cell>
          <cell r="K19" t="str">
            <v>%</v>
          </cell>
          <cell r="L19">
            <v>100</v>
          </cell>
          <cell r="M19" t="str">
            <v>%</v>
          </cell>
        </row>
        <row r="20">
          <cell r="A20" t="str">
            <v>CANYONP</v>
          </cell>
          <cell r="B20" t="str">
            <v xml:space="preserve">  Canyon Creek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 t="str">
            <v>%</v>
          </cell>
          <cell r="L20">
            <v>100</v>
          </cell>
          <cell r="M20" t="str">
            <v>%</v>
          </cell>
        </row>
        <row r="21">
          <cell r="A21" t="str">
            <v>CASTLEP</v>
          </cell>
          <cell r="B21" t="str">
            <v xml:space="preserve">  Castle Peak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1</v>
          </cell>
          <cell r="I21">
            <v>1</v>
          </cell>
          <cell r="J21">
            <v>0</v>
          </cell>
          <cell r="K21" t="str">
            <v>%</v>
          </cell>
          <cell r="L21">
            <v>100</v>
          </cell>
          <cell r="M21" t="str">
            <v>%</v>
          </cell>
        </row>
        <row r="22">
          <cell r="A22" t="str">
            <v>CHURCHP</v>
          </cell>
          <cell r="B22" t="str">
            <v xml:space="preserve">  Church Buttes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1</v>
          </cell>
          <cell r="J22">
            <v>0</v>
          </cell>
          <cell r="K22" t="str">
            <v>%</v>
          </cell>
          <cell r="L22">
            <v>100</v>
          </cell>
          <cell r="M22" t="str">
            <v>%</v>
          </cell>
        </row>
        <row r="23">
          <cell r="A23" t="str">
            <v>DRYP</v>
          </cell>
          <cell r="B23" t="str">
            <v xml:space="preserve">  Dry Piney</v>
          </cell>
          <cell r="C23">
            <v>0</v>
          </cell>
          <cell r="D23">
            <v>0</v>
          </cell>
          <cell r="E23">
            <v>0</v>
          </cell>
          <cell r="F23">
            <v>12911.310000000001</v>
          </cell>
          <cell r="G23">
            <v>0</v>
          </cell>
          <cell r="H23">
            <v>12911.310000000001</v>
          </cell>
          <cell r="I23">
            <v>12911.310000000001</v>
          </cell>
          <cell r="J23">
            <v>0</v>
          </cell>
          <cell r="K23" t="str">
            <v>%</v>
          </cell>
          <cell r="L23">
            <v>100</v>
          </cell>
          <cell r="M23" t="str">
            <v>%</v>
          </cell>
        </row>
        <row r="24">
          <cell r="A24" t="str">
            <v>FEATHERP</v>
          </cell>
          <cell r="B24" t="str">
            <v xml:space="preserve">  Feather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 t="str">
            <v>%</v>
          </cell>
          <cell r="L24">
            <v>100</v>
          </cell>
          <cell r="M24" t="str">
            <v>%</v>
          </cell>
        </row>
        <row r="25">
          <cell r="A25" t="str">
            <v>FOXP</v>
          </cell>
          <cell r="B25" t="str">
            <v xml:space="preserve">  Fox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1</v>
          </cell>
          <cell r="I25">
            <v>1</v>
          </cell>
          <cell r="J25">
            <v>0</v>
          </cell>
          <cell r="K25" t="str">
            <v>%</v>
          </cell>
          <cell r="L25">
            <v>100</v>
          </cell>
          <cell r="M25" t="str">
            <v>%</v>
          </cell>
        </row>
        <row r="26">
          <cell r="A26" t="str">
            <v>GRAYWP</v>
          </cell>
          <cell r="B26" t="str">
            <v xml:space="preserve">  Graywolf Mountain</v>
          </cell>
          <cell r="C26">
            <v>312.24</v>
          </cell>
          <cell r="D26">
            <v>22</v>
          </cell>
          <cell r="E26">
            <v>0</v>
          </cell>
          <cell r="F26">
            <v>1736.03</v>
          </cell>
          <cell r="G26">
            <v>0</v>
          </cell>
          <cell r="H26">
            <v>1736.03</v>
          </cell>
          <cell r="I26">
            <v>1758.03</v>
          </cell>
          <cell r="J26">
            <v>1.2509999999999999</v>
          </cell>
          <cell r="K26" t="str">
            <v>%</v>
          </cell>
          <cell r="L26">
            <v>98.748999999999995</v>
          </cell>
          <cell r="M26" t="str">
            <v>%</v>
          </cell>
        </row>
        <row r="27">
          <cell r="A27" t="str">
            <v>EHIAWP</v>
          </cell>
          <cell r="B27" t="str">
            <v xml:space="preserve">  East Hiawatha *</v>
          </cell>
          <cell r="C27">
            <v>5901.81</v>
          </cell>
          <cell r="D27">
            <v>419</v>
          </cell>
          <cell r="E27">
            <v>0</v>
          </cell>
          <cell r="F27">
            <v>13897.000000000002</v>
          </cell>
          <cell r="G27">
            <v>0</v>
          </cell>
          <cell r="H27">
            <v>13897.000000000002</v>
          </cell>
          <cell r="I27">
            <v>14316.000000000002</v>
          </cell>
          <cell r="J27">
            <v>2.927</v>
          </cell>
          <cell r="K27" t="str">
            <v>%</v>
          </cell>
          <cell r="L27">
            <v>97.072999999999993</v>
          </cell>
          <cell r="M27" t="str">
            <v>%</v>
          </cell>
        </row>
        <row r="28">
          <cell r="A28" t="str">
            <v>JACKSP</v>
          </cell>
          <cell r="B28" t="str">
            <v xml:space="preserve">  Jacks Draw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 t="str">
            <v>%</v>
          </cell>
          <cell r="L28">
            <v>100</v>
          </cell>
          <cell r="M28" t="str">
            <v>%</v>
          </cell>
        </row>
        <row r="29">
          <cell r="A29" t="str">
            <v>MCCLEANP</v>
          </cell>
          <cell r="B29" t="str">
            <v xml:space="preserve">  Mcclean Basin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  <cell r="K29" t="str">
            <v>%</v>
          </cell>
          <cell r="L29">
            <v>100</v>
          </cell>
          <cell r="M29" t="str">
            <v>%</v>
          </cell>
        </row>
        <row r="30">
          <cell r="A30" t="str">
            <v>PATTERP</v>
          </cell>
          <cell r="B30" t="str">
            <v xml:space="preserve">  Patterson</v>
          </cell>
          <cell r="F30">
            <v>1</v>
          </cell>
          <cell r="K30" t="str">
            <v>%</v>
          </cell>
          <cell r="M30" t="str">
            <v>%</v>
          </cell>
        </row>
        <row r="31">
          <cell r="A31" t="str">
            <v>POWDERP</v>
          </cell>
          <cell r="B31" t="str">
            <v xml:space="preserve">  Powder Wash</v>
          </cell>
          <cell r="C31">
            <v>0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 t="str">
            <v>%</v>
          </cell>
          <cell r="L31">
            <v>100</v>
          </cell>
          <cell r="M31" t="str">
            <v>%</v>
          </cell>
        </row>
        <row r="32">
          <cell r="A32" t="str">
            <v>POWELLP</v>
          </cell>
          <cell r="B32" t="str">
            <v xml:space="preserve">  Powell</v>
          </cell>
          <cell r="C32">
            <v>86192.56</v>
          </cell>
          <cell r="D32">
            <v>6113</v>
          </cell>
          <cell r="E32">
            <v>0</v>
          </cell>
          <cell r="F32">
            <v>6226.71</v>
          </cell>
          <cell r="G32">
            <v>7115.5800000000017</v>
          </cell>
          <cell r="H32">
            <v>13342.29</v>
          </cell>
          <cell r="I32">
            <v>19455.29</v>
          </cell>
          <cell r="J32">
            <v>31.420999999999999</v>
          </cell>
          <cell r="K32" t="str">
            <v>%</v>
          </cell>
          <cell r="L32">
            <v>68.579000000000008</v>
          </cell>
          <cell r="M32" t="str">
            <v>%</v>
          </cell>
        </row>
        <row r="33">
          <cell r="A33" t="str">
            <v>SPEARP</v>
          </cell>
          <cell r="B33" t="str">
            <v xml:space="preserve">  Spearhead Ranch and Spear Powell</v>
          </cell>
          <cell r="C33">
            <v>31239.129999999997</v>
          </cell>
          <cell r="D33">
            <v>2216</v>
          </cell>
          <cell r="E33">
            <v>0</v>
          </cell>
          <cell r="F33">
            <v>860.16000000000008</v>
          </cell>
          <cell r="G33">
            <v>546.65000000000009</v>
          </cell>
          <cell r="H33">
            <v>1406.8100000000002</v>
          </cell>
          <cell r="I33">
            <v>3622.8100000000004</v>
          </cell>
          <cell r="J33">
            <v>61.164999999999999</v>
          </cell>
          <cell r="K33" t="str">
            <v>%</v>
          </cell>
          <cell r="L33">
            <v>38.835000000000001</v>
          </cell>
          <cell r="M33" t="str">
            <v>%</v>
          </cell>
        </row>
        <row r="34">
          <cell r="A34" t="str">
            <v>MESAP</v>
          </cell>
          <cell r="B34" t="str">
            <v xml:space="preserve">  Mesa Unit</v>
          </cell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1</v>
          </cell>
          <cell r="I34">
            <v>1</v>
          </cell>
          <cell r="J34">
            <v>0</v>
          </cell>
          <cell r="K34" t="str">
            <v>%</v>
          </cell>
          <cell r="L34">
            <v>100</v>
          </cell>
          <cell r="M34" t="str">
            <v>%</v>
          </cell>
        </row>
        <row r="35">
          <cell r="A35" t="str">
            <v>BONNIDP</v>
          </cell>
          <cell r="B35" t="str">
            <v xml:space="preserve">  Bonnidee</v>
          </cell>
          <cell r="C35">
            <v>0</v>
          </cell>
          <cell r="D35">
            <v>0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 t="str">
            <v>%</v>
          </cell>
          <cell r="L35">
            <v>100</v>
          </cell>
          <cell r="M35" t="str">
            <v>%</v>
          </cell>
        </row>
        <row r="36">
          <cell r="A36" t="str">
            <v>TRAPP</v>
          </cell>
          <cell r="B36" t="str">
            <v xml:space="preserve">  Trap Springs</v>
          </cell>
          <cell r="C36">
            <v>0</v>
          </cell>
          <cell r="D36">
            <v>0</v>
          </cell>
          <cell r="E36">
            <v>0</v>
          </cell>
          <cell r="F36">
            <v>4944.66</v>
          </cell>
          <cell r="G36">
            <v>0</v>
          </cell>
          <cell r="H36">
            <v>4944.66</v>
          </cell>
          <cell r="I36">
            <v>4944.66</v>
          </cell>
          <cell r="J36">
            <v>0</v>
          </cell>
          <cell r="K36" t="str">
            <v>%</v>
          </cell>
          <cell r="L36">
            <v>100</v>
          </cell>
          <cell r="M36" t="str">
            <v>%</v>
          </cell>
        </row>
        <row r="38">
          <cell r="A38" t="str">
            <v>TOTALP</v>
          </cell>
          <cell r="B38" t="str">
            <v xml:space="preserve">     TOTAL PRIOR WEXPRO</v>
          </cell>
          <cell r="C38">
            <v>186442.09000000003</v>
          </cell>
          <cell r="D38">
            <v>13223</v>
          </cell>
          <cell r="E38">
            <v>0</v>
          </cell>
          <cell r="F38">
            <v>68363.72</v>
          </cell>
          <cell r="G38">
            <v>7662.2300000000014</v>
          </cell>
          <cell r="H38">
            <v>76023.950000000012</v>
          </cell>
          <cell r="I38">
            <v>89247.950000000012</v>
          </cell>
          <cell r="J38">
            <v>14.816000000000001</v>
          </cell>
          <cell r="K38" t="str">
            <v>%</v>
          </cell>
          <cell r="L38">
            <v>85.183999999999997</v>
          </cell>
          <cell r="M38" t="str">
            <v>%</v>
          </cell>
        </row>
        <row r="40">
          <cell r="B40" t="str">
            <v>* Also contains Hiawatha Water flood volumes</v>
          </cell>
        </row>
        <row r="41">
          <cell r="J41" t="str">
            <v xml:space="preserve"> </v>
          </cell>
          <cell r="L41" t="str">
            <v xml:space="preserve"> </v>
          </cell>
        </row>
        <row r="42">
          <cell r="B42" t="str">
            <v>DEVELOPMENT OIL AND RELATED FACILITIES</v>
          </cell>
          <cell r="J42" t="str">
            <v xml:space="preserve"> </v>
          </cell>
          <cell r="L42" t="str">
            <v xml:space="preserve"> </v>
          </cell>
        </row>
        <row r="43">
          <cell r="J43" t="str">
            <v xml:space="preserve"> </v>
          </cell>
          <cell r="L43" t="str">
            <v xml:space="preserve"> </v>
          </cell>
        </row>
        <row r="44">
          <cell r="A44" t="str">
            <v>BRADYD</v>
          </cell>
          <cell r="B44" t="str">
            <v xml:space="preserve">  Brady</v>
          </cell>
          <cell r="C44">
            <v>206605.15999999997</v>
          </cell>
          <cell r="D44">
            <v>14653</v>
          </cell>
          <cell r="E44">
            <v>0</v>
          </cell>
          <cell r="F44">
            <v>23326.309999999998</v>
          </cell>
          <cell r="G44">
            <v>0</v>
          </cell>
          <cell r="H44">
            <v>23326.309999999998</v>
          </cell>
          <cell r="I44">
            <v>37979.31</v>
          </cell>
          <cell r="J44">
            <v>38.582000000000001</v>
          </cell>
          <cell r="K44" t="str">
            <v>%</v>
          </cell>
          <cell r="L44">
            <v>61.417999999999999</v>
          </cell>
          <cell r="M44" t="str">
            <v>%</v>
          </cell>
        </row>
        <row r="45">
          <cell r="A45" t="str">
            <v>BRADYDS</v>
          </cell>
          <cell r="B45" t="str">
            <v xml:space="preserve">  Brady Sweetening Plant</v>
          </cell>
          <cell r="C45">
            <v>14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100</v>
          </cell>
          <cell r="K45" t="str">
            <v>%</v>
          </cell>
          <cell r="L45">
            <v>0</v>
          </cell>
          <cell r="M45" t="str">
            <v>%</v>
          </cell>
        </row>
        <row r="46">
          <cell r="A46" t="str">
            <v>BIRCHD</v>
          </cell>
          <cell r="B46" t="str">
            <v xml:space="preserve">  Birch Creek</v>
          </cell>
          <cell r="C46">
            <v>10955.589999999998</v>
          </cell>
          <cell r="D46">
            <v>777</v>
          </cell>
          <cell r="E46">
            <v>0</v>
          </cell>
          <cell r="F46">
            <v>6684.1299999999983</v>
          </cell>
          <cell r="G46">
            <v>0</v>
          </cell>
          <cell r="H46">
            <v>6684.1299999999983</v>
          </cell>
          <cell r="I46">
            <v>7461.1299999999983</v>
          </cell>
          <cell r="J46">
            <v>10.414</v>
          </cell>
          <cell r="K46" t="str">
            <v>%</v>
          </cell>
          <cell r="L46">
            <v>89.585999999999999</v>
          </cell>
          <cell r="M46" t="str">
            <v>%</v>
          </cell>
        </row>
        <row r="47">
          <cell r="A47" t="str">
            <v>BUGD</v>
          </cell>
          <cell r="B47" t="str">
            <v xml:space="preserve">  Bug</v>
          </cell>
          <cell r="K47" t="str">
            <v>%</v>
          </cell>
          <cell r="M47" t="str">
            <v>%</v>
          </cell>
        </row>
        <row r="48">
          <cell r="A48" t="str">
            <v>CASTLED</v>
          </cell>
          <cell r="B48" t="str">
            <v xml:space="preserve">  Castle Peak</v>
          </cell>
          <cell r="C48">
            <v>402.45000000000005</v>
          </cell>
          <cell r="D48">
            <v>30</v>
          </cell>
          <cell r="E48">
            <v>0</v>
          </cell>
          <cell r="F48">
            <v>81.25</v>
          </cell>
          <cell r="G48">
            <v>9.3099999999999987</v>
          </cell>
          <cell r="H48">
            <v>90.56</v>
          </cell>
          <cell r="I48">
            <v>120.56</v>
          </cell>
          <cell r="J48">
            <v>24.37</v>
          </cell>
          <cell r="K48" t="str">
            <v>%</v>
          </cell>
          <cell r="L48">
            <v>75.63</v>
          </cell>
          <cell r="M48" t="str">
            <v>%</v>
          </cell>
        </row>
        <row r="49">
          <cell r="A49" t="str">
            <v>DRYPD</v>
          </cell>
          <cell r="B49" t="str">
            <v xml:space="preserve">  Dry Piney</v>
          </cell>
          <cell r="C49">
            <v>0</v>
          </cell>
          <cell r="D49">
            <v>0</v>
          </cell>
          <cell r="E49">
            <v>0</v>
          </cell>
          <cell r="F49">
            <v>1</v>
          </cell>
          <cell r="G49">
            <v>0</v>
          </cell>
          <cell r="H49">
            <v>1</v>
          </cell>
          <cell r="I49">
            <v>1</v>
          </cell>
          <cell r="J49">
            <v>0</v>
          </cell>
          <cell r="K49" t="str">
            <v>%</v>
          </cell>
          <cell r="L49">
            <v>100</v>
          </cell>
          <cell r="M49" t="str">
            <v>%</v>
          </cell>
        </row>
        <row r="50">
          <cell r="A50" t="str">
            <v>DOUGWD</v>
          </cell>
          <cell r="B50" t="str">
            <v xml:space="preserve">  Douglas Creek West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</v>
          </cell>
          <cell r="I50">
            <v>1</v>
          </cell>
          <cell r="J50">
            <v>0</v>
          </cell>
          <cell r="K50" t="str">
            <v>%</v>
          </cell>
          <cell r="L50">
            <v>100</v>
          </cell>
          <cell r="M50" t="str">
            <v>%</v>
          </cell>
        </row>
        <row r="51">
          <cell r="A51" t="str">
            <v>GRAYWD</v>
          </cell>
          <cell r="B51" t="str">
            <v xml:space="preserve">  Gray Wolf Mountain</v>
          </cell>
          <cell r="C51">
            <v>90.410000000000011</v>
          </cell>
          <cell r="D51">
            <v>6</v>
          </cell>
          <cell r="E51">
            <v>0</v>
          </cell>
          <cell r="F51">
            <v>351.23</v>
          </cell>
          <cell r="G51">
            <v>0</v>
          </cell>
          <cell r="H51">
            <v>351.23</v>
          </cell>
          <cell r="I51">
            <v>357.23</v>
          </cell>
          <cell r="J51">
            <v>1.6809999999999998</v>
          </cell>
          <cell r="K51" t="str">
            <v>%</v>
          </cell>
          <cell r="L51">
            <v>98.319000000000003</v>
          </cell>
          <cell r="M51" t="str">
            <v>%</v>
          </cell>
        </row>
        <row r="52">
          <cell r="A52" t="str">
            <v>MCCLEAND</v>
          </cell>
          <cell r="B52" t="str">
            <v xml:space="preserve">  McClean Basin</v>
          </cell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1</v>
          </cell>
          <cell r="I52">
            <v>1</v>
          </cell>
          <cell r="J52">
            <v>0</v>
          </cell>
          <cell r="K52" t="str">
            <v>%</v>
          </cell>
          <cell r="L52">
            <v>100</v>
          </cell>
          <cell r="M52" t="str">
            <v>%</v>
          </cell>
        </row>
        <row r="53">
          <cell r="A53" t="str">
            <v>POWDERD</v>
          </cell>
          <cell r="B53" t="str">
            <v xml:space="preserve">  Powder Wash</v>
          </cell>
          <cell r="C53">
            <v>17796.489999999998</v>
          </cell>
          <cell r="D53">
            <v>1262</v>
          </cell>
          <cell r="E53">
            <v>0</v>
          </cell>
          <cell r="G53">
            <v>0</v>
          </cell>
          <cell r="H53">
            <v>0</v>
          </cell>
          <cell r="I53">
            <v>1262</v>
          </cell>
          <cell r="J53">
            <v>100</v>
          </cell>
          <cell r="K53" t="str">
            <v>%</v>
          </cell>
          <cell r="L53">
            <v>0</v>
          </cell>
          <cell r="M53" t="str">
            <v>%</v>
          </cell>
        </row>
        <row r="54">
          <cell r="A54" t="str">
            <v>PPMUD</v>
          </cell>
          <cell r="B54" t="str">
            <v xml:space="preserve">  PPMU</v>
          </cell>
          <cell r="C54">
            <v>52405.150000000009</v>
          </cell>
          <cell r="D54">
            <v>3717</v>
          </cell>
          <cell r="E54">
            <v>0</v>
          </cell>
          <cell r="F54">
            <v>4106.38</v>
          </cell>
          <cell r="G54">
            <v>3942.4899999999993</v>
          </cell>
          <cell r="H54">
            <v>8048.869999999999</v>
          </cell>
          <cell r="I54">
            <v>11765.869999999999</v>
          </cell>
          <cell r="J54">
            <v>31.594000000000001</v>
          </cell>
          <cell r="K54" t="str">
            <v>%</v>
          </cell>
          <cell r="L54">
            <v>68.406000000000006</v>
          </cell>
          <cell r="M54" t="str">
            <v>%</v>
          </cell>
        </row>
        <row r="55">
          <cell r="A55" t="str">
            <v>POWELLD</v>
          </cell>
          <cell r="B55" t="str">
            <v xml:space="preserve">  Powell</v>
          </cell>
          <cell r="C55">
            <v>0</v>
          </cell>
          <cell r="D55">
            <v>0</v>
          </cell>
          <cell r="E55">
            <v>0</v>
          </cell>
          <cell r="F55">
            <v>1</v>
          </cell>
          <cell r="G55">
            <v>0</v>
          </cell>
          <cell r="H55">
            <v>1</v>
          </cell>
          <cell r="I55">
            <v>1</v>
          </cell>
          <cell r="J55">
            <v>0</v>
          </cell>
          <cell r="K55" t="str">
            <v>%</v>
          </cell>
          <cell r="L55">
            <v>100</v>
          </cell>
          <cell r="M55" t="str">
            <v>%</v>
          </cell>
        </row>
        <row r="56">
          <cell r="A56" t="str">
            <v>SPEARD</v>
          </cell>
          <cell r="B56" t="str">
            <v xml:space="preserve">  Spearhead Ranch</v>
          </cell>
          <cell r="C56">
            <v>0</v>
          </cell>
          <cell r="D56">
            <v>0</v>
          </cell>
          <cell r="E56">
            <v>0</v>
          </cell>
          <cell r="F56">
            <v>3795.33</v>
          </cell>
          <cell r="G56">
            <v>0</v>
          </cell>
          <cell r="H56">
            <v>3795.33</v>
          </cell>
          <cell r="I56">
            <v>3795.33</v>
          </cell>
          <cell r="J56">
            <v>0</v>
          </cell>
          <cell r="K56" t="str">
            <v>%</v>
          </cell>
          <cell r="L56">
            <v>100</v>
          </cell>
          <cell r="M56" t="str">
            <v>%</v>
          </cell>
        </row>
        <row r="57">
          <cell r="A57" t="str">
            <v>TRAPD</v>
          </cell>
          <cell r="B57" t="str">
            <v xml:space="preserve">  Trap Springs</v>
          </cell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1</v>
          </cell>
          <cell r="I57">
            <v>1</v>
          </cell>
          <cell r="J57">
            <v>0</v>
          </cell>
          <cell r="K57" t="str">
            <v>%</v>
          </cell>
          <cell r="L57">
            <v>100</v>
          </cell>
          <cell r="M57" t="str">
            <v>%</v>
          </cell>
        </row>
        <row r="58">
          <cell r="A58" t="str">
            <v>WDOUGD</v>
          </cell>
          <cell r="B58" t="str">
            <v xml:space="preserve">  West Douglas Creek</v>
          </cell>
          <cell r="C58">
            <v>0</v>
          </cell>
          <cell r="D58">
            <v>0</v>
          </cell>
          <cell r="E58">
            <v>0</v>
          </cell>
          <cell r="F58">
            <v>1</v>
          </cell>
          <cell r="G58">
            <v>0</v>
          </cell>
          <cell r="H58">
            <v>1</v>
          </cell>
          <cell r="I58">
            <v>1</v>
          </cell>
          <cell r="J58">
            <v>0</v>
          </cell>
          <cell r="K58" t="str">
            <v>%</v>
          </cell>
          <cell r="L58">
            <v>100</v>
          </cell>
          <cell r="M58" t="str">
            <v>%</v>
          </cell>
        </row>
        <row r="60">
          <cell r="A60" t="str">
            <v>TOTALD</v>
          </cell>
          <cell r="B60" t="str">
            <v xml:space="preserve">     TOTAL DEVELOPMENT OIL</v>
          </cell>
          <cell r="C60">
            <v>288269.25</v>
          </cell>
          <cell r="D60">
            <v>20446</v>
          </cell>
          <cell r="E60">
            <v>0</v>
          </cell>
          <cell r="F60">
            <v>38350.629999999997</v>
          </cell>
          <cell r="G60">
            <v>3951.7999999999993</v>
          </cell>
          <cell r="H60">
            <v>42302.429999999993</v>
          </cell>
          <cell r="I60">
            <v>62748.429999999993</v>
          </cell>
          <cell r="J60">
            <v>32.584000000000003</v>
          </cell>
          <cell r="K60" t="str">
            <v>%</v>
          </cell>
          <cell r="L60">
            <v>67.415999999999997</v>
          </cell>
          <cell r="M60" t="str">
            <v>%</v>
          </cell>
        </row>
        <row r="63">
          <cell r="B63" t="str">
            <v>DEVELOPMENT GAS AND RELATED FACILITIES</v>
          </cell>
        </row>
        <row r="65">
          <cell r="A65" t="str">
            <v>ACE</v>
          </cell>
          <cell r="B65" t="str">
            <v xml:space="preserve">  Ace</v>
          </cell>
          <cell r="C65">
            <v>307977.69999999995</v>
          </cell>
          <cell r="D65">
            <v>21842</v>
          </cell>
          <cell r="E65">
            <v>0</v>
          </cell>
          <cell r="F65">
            <v>4477.4799999999996</v>
          </cell>
          <cell r="G65">
            <v>0</v>
          </cell>
          <cell r="H65">
            <v>4477.4799999999996</v>
          </cell>
          <cell r="I65">
            <v>26319.48</v>
          </cell>
          <cell r="J65">
            <v>82.989000000000004</v>
          </cell>
          <cell r="K65" t="str">
            <v>%</v>
          </cell>
          <cell r="L65">
            <v>17.010999999999996</v>
          </cell>
          <cell r="M65" t="str">
            <v>%</v>
          </cell>
        </row>
        <row r="66">
          <cell r="A66" t="str">
            <v>BAXTERB</v>
          </cell>
          <cell r="B66" t="str">
            <v xml:space="preserve">  Baxter Basin South</v>
          </cell>
          <cell r="C66">
            <v>70654.59</v>
          </cell>
          <cell r="D66">
            <v>5011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5011</v>
          </cell>
          <cell r="J66">
            <v>100</v>
          </cell>
          <cell r="K66" t="str">
            <v>%</v>
          </cell>
          <cell r="L66">
            <v>0</v>
          </cell>
          <cell r="M66" t="str">
            <v>%</v>
          </cell>
        </row>
        <row r="67">
          <cell r="A67" t="str">
            <v>BHORSE</v>
          </cell>
          <cell r="B67" t="str">
            <v xml:space="preserve">  Big Horse Draw</v>
          </cell>
          <cell r="C67">
            <v>45201.899999999994</v>
          </cell>
          <cell r="D67">
            <v>3206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3206</v>
          </cell>
          <cell r="J67">
            <v>100</v>
          </cell>
          <cell r="K67" t="str">
            <v>%</v>
          </cell>
          <cell r="L67">
            <v>0</v>
          </cell>
          <cell r="M67" t="str">
            <v>%</v>
          </cell>
        </row>
        <row r="68">
          <cell r="A68" t="str">
            <v>BIRCH</v>
          </cell>
          <cell r="B68" t="str">
            <v xml:space="preserve">  Birch Creek</v>
          </cell>
          <cell r="C68">
            <v>2303375.0699999994</v>
          </cell>
          <cell r="D68">
            <v>163360</v>
          </cell>
          <cell r="E68">
            <v>0</v>
          </cell>
          <cell r="F68">
            <v>3334.949999999998</v>
          </cell>
          <cell r="G68">
            <v>0</v>
          </cell>
          <cell r="H68">
            <v>3334.949999999998</v>
          </cell>
          <cell r="I68">
            <v>166694.95000000001</v>
          </cell>
          <cell r="J68">
            <v>97.998999999999995</v>
          </cell>
          <cell r="K68" t="str">
            <v>%</v>
          </cell>
          <cell r="L68">
            <v>2.0010000000000048</v>
          </cell>
          <cell r="M68" t="str">
            <v>%</v>
          </cell>
        </row>
        <row r="69">
          <cell r="A69" t="str">
            <v>BRADY</v>
          </cell>
          <cell r="B69" t="str">
            <v xml:space="preserve">  Brady</v>
          </cell>
          <cell r="C69">
            <v>148906.67000000004</v>
          </cell>
          <cell r="D69">
            <v>10561</v>
          </cell>
          <cell r="E69">
            <v>0</v>
          </cell>
          <cell r="F69">
            <v>2716.7799999999993</v>
          </cell>
          <cell r="G69">
            <v>0</v>
          </cell>
          <cell r="H69">
            <v>2716.7799999999993</v>
          </cell>
          <cell r="I69">
            <v>13277.779999999999</v>
          </cell>
          <cell r="J69">
            <v>79.537999999999997</v>
          </cell>
          <cell r="K69" t="str">
            <v>%</v>
          </cell>
          <cell r="L69">
            <v>20.462000000000003</v>
          </cell>
          <cell r="M69" t="str">
            <v>%</v>
          </cell>
        </row>
        <row r="70">
          <cell r="A70" t="str">
            <v>BRADYS</v>
          </cell>
          <cell r="B70" t="str">
            <v xml:space="preserve">  Brady Sweetening Plant</v>
          </cell>
          <cell r="C70">
            <v>14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100</v>
          </cell>
          <cell r="K70" t="str">
            <v>%</v>
          </cell>
          <cell r="L70">
            <v>0</v>
          </cell>
          <cell r="M70" t="str">
            <v>%</v>
          </cell>
        </row>
        <row r="71">
          <cell r="A71" t="str">
            <v>BRUFF</v>
          </cell>
          <cell r="B71" t="str">
            <v xml:space="preserve">  Bruff</v>
          </cell>
          <cell r="C71">
            <v>4461314.9300000006</v>
          </cell>
          <cell r="D71">
            <v>316405</v>
          </cell>
          <cell r="E71">
            <v>0</v>
          </cell>
          <cell r="F71">
            <v>15274.589999999993</v>
          </cell>
          <cell r="G71">
            <v>0</v>
          </cell>
          <cell r="H71">
            <v>15274.589999999993</v>
          </cell>
          <cell r="I71">
            <v>331679.58999999997</v>
          </cell>
          <cell r="J71">
            <v>95.394999999999996</v>
          </cell>
          <cell r="K71" t="str">
            <v>%</v>
          </cell>
          <cell r="L71">
            <v>4.605000000000004</v>
          </cell>
          <cell r="M71" t="str">
            <v>%</v>
          </cell>
        </row>
        <row r="72">
          <cell r="A72" t="str">
            <v>CANYON</v>
          </cell>
          <cell r="B72" t="str">
            <v xml:space="preserve">  Canyon Creek</v>
          </cell>
          <cell r="C72">
            <v>2145771.8199999998</v>
          </cell>
          <cell r="D72">
            <v>152182</v>
          </cell>
          <cell r="E72">
            <v>0</v>
          </cell>
          <cell r="F72">
            <v>11272.189999999999</v>
          </cell>
          <cell r="G72">
            <v>0</v>
          </cell>
          <cell r="H72">
            <v>11272.189999999999</v>
          </cell>
          <cell r="I72">
            <v>163454.19</v>
          </cell>
          <cell r="J72">
            <v>93.103999999999999</v>
          </cell>
          <cell r="K72" t="str">
            <v>%</v>
          </cell>
          <cell r="L72">
            <v>6.8960000000000008</v>
          </cell>
          <cell r="M72" t="str">
            <v>%</v>
          </cell>
        </row>
        <row r="73">
          <cell r="A73" t="str">
            <v>CHURCH</v>
          </cell>
          <cell r="B73" t="str">
            <v xml:space="preserve">  Church Buttes</v>
          </cell>
          <cell r="C73">
            <v>5960212.3000000026</v>
          </cell>
          <cell r="D73">
            <v>422710</v>
          </cell>
          <cell r="E73">
            <v>0</v>
          </cell>
          <cell r="F73">
            <v>31718.219999999979</v>
          </cell>
          <cell r="G73">
            <v>0</v>
          </cell>
          <cell r="H73">
            <v>31718.219999999979</v>
          </cell>
          <cell r="I73">
            <v>454428.22</v>
          </cell>
          <cell r="J73">
            <v>93.02</v>
          </cell>
          <cell r="K73" t="str">
            <v>%</v>
          </cell>
          <cell r="L73">
            <v>6.980000000000004</v>
          </cell>
          <cell r="M73" t="str">
            <v>%</v>
          </cell>
        </row>
        <row r="74">
          <cell r="A74" t="str">
            <v>COPPER</v>
          </cell>
          <cell r="B74" t="str">
            <v xml:space="preserve">  Copper Ridge</v>
          </cell>
          <cell r="C74">
            <v>14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100</v>
          </cell>
          <cell r="K74" t="str">
            <v>%</v>
          </cell>
          <cell r="L74">
            <v>0</v>
          </cell>
          <cell r="M74" t="str">
            <v>%</v>
          </cell>
        </row>
        <row r="75">
          <cell r="A75" t="str">
            <v>CLAY</v>
          </cell>
          <cell r="B75" t="str">
            <v xml:space="preserve">  Clay Basin</v>
          </cell>
          <cell r="C75">
            <v>114922.21</v>
          </cell>
          <cell r="D75">
            <v>8151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8151</v>
          </cell>
          <cell r="J75">
            <v>100</v>
          </cell>
          <cell r="K75" t="str">
            <v>%</v>
          </cell>
          <cell r="L75">
            <v>0</v>
          </cell>
          <cell r="M75" t="str">
            <v>%</v>
          </cell>
        </row>
        <row r="76">
          <cell r="A76" t="str">
            <v>CRESTON</v>
          </cell>
          <cell r="B76" t="str">
            <v xml:space="preserve">  Creston</v>
          </cell>
          <cell r="C76">
            <v>561753.63000000012</v>
          </cell>
          <cell r="D76">
            <v>39841</v>
          </cell>
          <cell r="E76">
            <v>0</v>
          </cell>
          <cell r="F76">
            <v>4259.9000000000005</v>
          </cell>
          <cell r="G76">
            <v>0</v>
          </cell>
          <cell r="H76">
            <v>4259.9000000000005</v>
          </cell>
          <cell r="I76">
            <v>44100.9</v>
          </cell>
          <cell r="J76">
            <v>90.339999999999989</v>
          </cell>
          <cell r="K76" t="str">
            <v>%</v>
          </cell>
          <cell r="L76">
            <v>9.6600000000000108</v>
          </cell>
          <cell r="M76" t="str">
            <v>%</v>
          </cell>
        </row>
        <row r="77">
          <cell r="A77" t="str">
            <v>DRAGON</v>
          </cell>
          <cell r="B77" t="str">
            <v xml:space="preserve">  Dragon Trail</v>
          </cell>
          <cell r="C77">
            <v>4273.67</v>
          </cell>
          <cell r="D77">
            <v>303</v>
          </cell>
          <cell r="E77">
            <v>0</v>
          </cell>
          <cell r="F77">
            <v>0.44</v>
          </cell>
          <cell r="G77">
            <v>5</v>
          </cell>
          <cell r="H77">
            <v>5.44</v>
          </cell>
          <cell r="I77">
            <v>308.44</v>
          </cell>
          <cell r="J77">
            <v>98.37700000000001</v>
          </cell>
          <cell r="K77" t="str">
            <v>%</v>
          </cell>
          <cell r="L77">
            <v>1.6229999999999905</v>
          </cell>
          <cell r="M77" t="str">
            <v>%</v>
          </cell>
        </row>
        <row r="78">
          <cell r="A78" t="str">
            <v>DRYPDG</v>
          </cell>
          <cell r="B78" t="str">
            <v xml:space="preserve">  Dry Piney</v>
          </cell>
          <cell r="C78">
            <v>205732.69000000003</v>
          </cell>
          <cell r="D78">
            <v>14591</v>
          </cell>
          <cell r="E78">
            <v>0</v>
          </cell>
          <cell r="F78">
            <v>205.23</v>
          </cell>
          <cell r="G78">
            <v>0</v>
          </cell>
          <cell r="H78">
            <v>205.23</v>
          </cell>
          <cell r="I78">
            <v>14796.23</v>
          </cell>
          <cell r="J78">
            <v>98.614000000000004</v>
          </cell>
          <cell r="K78" t="str">
            <v>%</v>
          </cell>
          <cell r="L78">
            <v>1.3859999999999957</v>
          </cell>
          <cell r="M78" t="str">
            <v>%</v>
          </cell>
        </row>
        <row r="79">
          <cell r="A79" t="str">
            <v>DOUGW</v>
          </cell>
          <cell r="B79" t="str">
            <v xml:space="preserve">  West Douglas Creek</v>
          </cell>
          <cell r="C79">
            <v>45103.099999999991</v>
          </cell>
          <cell r="D79">
            <v>3199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3199</v>
          </cell>
          <cell r="J79">
            <v>100</v>
          </cell>
          <cell r="K79" t="str">
            <v>%</v>
          </cell>
          <cell r="L79">
            <v>0</v>
          </cell>
          <cell r="M79" t="str">
            <v>%</v>
          </cell>
        </row>
        <row r="80">
          <cell r="A80" t="str">
            <v>EHIAW</v>
          </cell>
          <cell r="B80" t="str">
            <v xml:space="preserve">  East Hiawatha</v>
          </cell>
          <cell r="C80">
            <v>611395.27999999991</v>
          </cell>
          <cell r="D80">
            <v>43361</v>
          </cell>
          <cell r="E80">
            <v>0</v>
          </cell>
          <cell r="F80">
            <v>2803.6400000000003</v>
          </cell>
          <cell r="G80">
            <v>0</v>
          </cell>
          <cell r="H80">
            <v>2803.6400000000003</v>
          </cell>
          <cell r="I80">
            <v>46164.639999999999</v>
          </cell>
          <cell r="J80">
            <v>93.926000000000002</v>
          </cell>
          <cell r="K80" t="str">
            <v>%</v>
          </cell>
          <cell r="L80">
            <v>6.0739999999999981</v>
          </cell>
          <cell r="M80" t="str">
            <v>%</v>
          </cell>
        </row>
        <row r="81">
          <cell r="A81" t="str">
            <v>EMIGRANT</v>
          </cell>
          <cell r="B81" t="str">
            <v xml:space="preserve">  Emigrant Springs</v>
          </cell>
          <cell r="C81">
            <v>14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100</v>
          </cell>
          <cell r="K81" t="str">
            <v>%</v>
          </cell>
          <cell r="L81">
            <v>0</v>
          </cell>
          <cell r="M81" t="str">
            <v>%</v>
          </cell>
        </row>
        <row r="82">
          <cell r="A82" t="str">
            <v>FIVEDG</v>
          </cell>
          <cell r="B82" t="str">
            <v xml:space="preserve">  Five Mile Gulch</v>
          </cell>
          <cell r="C82">
            <v>7907.9199999999992</v>
          </cell>
          <cell r="D82">
            <v>561</v>
          </cell>
          <cell r="E82">
            <v>0</v>
          </cell>
          <cell r="F82">
            <v>206.58999999999997</v>
          </cell>
          <cell r="G82">
            <v>0</v>
          </cell>
          <cell r="H82">
            <v>206.58999999999997</v>
          </cell>
          <cell r="I82">
            <v>767.58999999999992</v>
          </cell>
          <cell r="J82">
            <v>73.046999999999997</v>
          </cell>
          <cell r="K82" t="str">
            <v>%</v>
          </cell>
          <cell r="L82">
            <v>26.953000000000003</v>
          </cell>
          <cell r="M82" t="str">
            <v>%</v>
          </cell>
        </row>
        <row r="83">
          <cell r="A83" t="str">
            <v>FRUITDG</v>
          </cell>
          <cell r="B83" t="str">
            <v xml:space="preserve">  Fruitland</v>
          </cell>
          <cell r="C83">
            <v>6861.1099999999988</v>
          </cell>
          <cell r="D83">
            <v>487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487</v>
          </cell>
          <cell r="J83">
            <v>100</v>
          </cell>
          <cell r="K83" t="str">
            <v>%</v>
          </cell>
          <cell r="L83">
            <v>0</v>
          </cell>
          <cell r="M83" t="str">
            <v>%</v>
          </cell>
        </row>
        <row r="84">
          <cell r="A84" t="str">
            <v>GRANGER</v>
          </cell>
          <cell r="B84" t="str">
            <v xml:space="preserve">  Granger</v>
          </cell>
          <cell r="C84">
            <v>895.95999999999992</v>
          </cell>
          <cell r="D84">
            <v>64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64</v>
          </cell>
          <cell r="J84">
            <v>100</v>
          </cell>
          <cell r="K84" t="str">
            <v>%</v>
          </cell>
          <cell r="L84">
            <v>0</v>
          </cell>
          <cell r="M84" t="str">
            <v>%</v>
          </cell>
        </row>
        <row r="85">
          <cell r="A85" t="str">
            <v>HENRY</v>
          </cell>
          <cell r="B85" t="str">
            <v xml:space="preserve">  Henry</v>
          </cell>
          <cell r="C85">
            <v>14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</v>
          </cell>
          <cell r="J85">
            <v>100</v>
          </cell>
          <cell r="K85" t="str">
            <v>%</v>
          </cell>
          <cell r="L85">
            <v>0</v>
          </cell>
          <cell r="M85" t="str">
            <v>%</v>
          </cell>
        </row>
        <row r="86">
          <cell r="A86" t="str">
            <v>HIAWATH</v>
          </cell>
          <cell r="B86" t="str">
            <v xml:space="preserve">  Hiawatha Deep</v>
          </cell>
          <cell r="C86">
            <v>243340.90999999997</v>
          </cell>
          <cell r="D86">
            <v>17258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17258</v>
          </cell>
          <cell r="J86">
            <v>100</v>
          </cell>
          <cell r="K86" t="str">
            <v>%</v>
          </cell>
          <cell r="L86">
            <v>0</v>
          </cell>
          <cell r="M86" t="str">
            <v>%</v>
          </cell>
        </row>
        <row r="87">
          <cell r="A87" t="str">
            <v>HORSE</v>
          </cell>
          <cell r="B87" t="str">
            <v xml:space="preserve">  Horseshoe Canyon</v>
          </cell>
          <cell r="C87">
            <v>-11887.660000000003</v>
          </cell>
          <cell r="D87">
            <v>-843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-843</v>
          </cell>
          <cell r="J87">
            <v>100</v>
          </cell>
          <cell r="K87" t="str">
            <v>%</v>
          </cell>
          <cell r="L87">
            <v>0</v>
          </cell>
          <cell r="M87" t="str">
            <v>%</v>
          </cell>
        </row>
        <row r="88">
          <cell r="A88" t="str">
            <v>ISLAND</v>
          </cell>
          <cell r="B88" t="str">
            <v xml:space="preserve">  Island</v>
          </cell>
          <cell r="C88">
            <v>1283649.7500000005</v>
          </cell>
          <cell r="D88">
            <v>91039</v>
          </cell>
          <cell r="E88">
            <v>0</v>
          </cell>
          <cell r="F88">
            <v>2045.7000000000003</v>
          </cell>
          <cell r="G88">
            <v>0</v>
          </cell>
          <cell r="H88">
            <v>2045.7000000000003</v>
          </cell>
          <cell r="I88">
            <v>93084.7</v>
          </cell>
          <cell r="J88">
            <v>97.802000000000007</v>
          </cell>
          <cell r="K88" t="str">
            <v>%</v>
          </cell>
          <cell r="L88">
            <v>2.1979999999999933</v>
          </cell>
          <cell r="M88" t="str">
            <v>%</v>
          </cell>
        </row>
        <row r="89">
          <cell r="A89" t="str">
            <v>JACKS</v>
          </cell>
          <cell r="B89" t="str">
            <v xml:space="preserve">  Jacks Draw</v>
          </cell>
          <cell r="C89">
            <v>49116.98</v>
          </cell>
          <cell r="D89">
            <v>3483</v>
          </cell>
          <cell r="E89">
            <v>0</v>
          </cell>
          <cell r="F89">
            <v>271.77999999999997</v>
          </cell>
          <cell r="G89">
            <v>0</v>
          </cell>
          <cell r="H89">
            <v>271.77999999999997</v>
          </cell>
          <cell r="I89">
            <v>3754.7799999999997</v>
          </cell>
          <cell r="J89">
            <v>92.756</v>
          </cell>
          <cell r="K89" t="str">
            <v>%</v>
          </cell>
          <cell r="L89">
            <v>7.2439999999999998</v>
          </cell>
          <cell r="M89" t="str">
            <v>%</v>
          </cell>
        </row>
        <row r="90">
          <cell r="A90" t="str">
            <v>JACKK</v>
          </cell>
          <cell r="B90" t="str">
            <v xml:space="preserve">  Jackknife Spring</v>
          </cell>
          <cell r="C90">
            <v>67172.190000000017</v>
          </cell>
          <cell r="D90">
            <v>4764</v>
          </cell>
          <cell r="E90">
            <v>0</v>
          </cell>
          <cell r="F90">
            <v>-112</v>
          </cell>
          <cell r="G90">
            <v>0</v>
          </cell>
          <cell r="H90">
            <v>-112</v>
          </cell>
          <cell r="I90">
            <v>4652</v>
          </cell>
          <cell r="J90">
            <v>102.408</v>
          </cell>
          <cell r="K90" t="str">
            <v>%</v>
          </cell>
          <cell r="L90">
            <v>-2.4080000000000013</v>
          </cell>
          <cell r="M90" t="str">
            <v>%</v>
          </cell>
        </row>
        <row r="91">
          <cell r="A91" t="str">
            <v>JOHNSON</v>
          </cell>
          <cell r="B91" t="str">
            <v xml:space="preserve">  Johnson Ridge</v>
          </cell>
          <cell r="C91">
            <v>77199.03</v>
          </cell>
          <cell r="D91">
            <v>5475</v>
          </cell>
          <cell r="E91">
            <v>0</v>
          </cell>
          <cell r="F91">
            <v>468.05000000000007</v>
          </cell>
          <cell r="G91">
            <v>0</v>
          </cell>
          <cell r="H91">
            <v>468.05000000000007</v>
          </cell>
          <cell r="I91">
            <v>5943.05</v>
          </cell>
          <cell r="J91">
            <v>92.125</v>
          </cell>
          <cell r="K91" t="str">
            <v>%</v>
          </cell>
          <cell r="L91">
            <v>7.875</v>
          </cell>
          <cell r="M91" t="str">
            <v>%</v>
          </cell>
        </row>
        <row r="92">
          <cell r="A92" t="str">
            <v>KINNEY</v>
          </cell>
          <cell r="B92" t="str">
            <v xml:space="preserve">  Kinney</v>
          </cell>
          <cell r="C92">
            <v>30454.750000000004</v>
          </cell>
          <cell r="D92">
            <v>2160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2160</v>
          </cell>
          <cell r="J92">
            <v>100</v>
          </cell>
          <cell r="K92" t="str">
            <v>%</v>
          </cell>
          <cell r="L92">
            <v>0</v>
          </cell>
          <cell r="M92" t="str">
            <v>%</v>
          </cell>
        </row>
        <row r="93">
          <cell r="A93" t="str">
            <v>LEUCITE</v>
          </cell>
          <cell r="B93" t="str">
            <v>Leucite Hills</v>
          </cell>
          <cell r="C93">
            <v>10343.179999999998</v>
          </cell>
          <cell r="D93">
            <v>734</v>
          </cell>
          <cell r="E93">
            <v>0</v>
          </cell>
          <cell r="F93">
            <v>95.03</v>
          </cell>
          <cell r="G93">
            <v>0</v>
          </cell>
          <cell r="H93">
            <v>95.03</v>
          </cell>
          <cell r="I93">
            <v>829.03</v>
          </cell>
          <cell r="J93">
            <v>88.54</v>
          </cell>
          <cell r="K93" t="str">
            <v>%</v>
          </cell>
          <cell r="L93">
            <v>11.459999999999994</v>
          </cell>
        </row>
        <row r="94">
          <cell r="A94" t="str">
            <v>LHORSE</v>
          </cell>
          <cell r="B94" t="str">
            <v xml:space="preserve">  Lower Horse Draw</v>
          </cell>
          <cell r="C94">
            <v>96190.860000000015</v>
          </cell>
          <cell r="D94">
            <v>6822</v>
          </cell>
          <cell r="E94">
            <v>0</v>
          </cell>
          <cell r="F94">
            <v>216</v>
          </cell>
          <cell r="G94">
            <v>0</v>
          </cell>
          <cell r="H94">
            <v>216</v>
          </cell>
          <cell r="I94">
            <v>7038</v>
          </cell>
          <cell r="J94">
            <v>96.930999999999997</v>
          </cell>
          <cell r="K94" t="str">
            <v>%</v>
          </cell>
          <cell r="L94">
            <v>3.0690000000000026</v>
          </cell>
          <cell r="M94" t="str">
            <v>%</v>
          </cell>
        </row>
        <row r="95">
          <cell r="A95" t="str">
            <v>MESA</v>
          </cell>
          <cell r="B95" t="str">
            <v xml:space="preserve">  Mesa</v>
          </cell>
          <cell r="C95">
            <v>13986315.28999998</v>
          </cell>
          <cell r="D95">
            <v>991937</v>
          </cell>
          <cell r="E95">
            <v>0</v>
          </cell>
          <cell r="F95">
            <v>122572.31000000039</v>
          </cell>
          <cell r="G95">
            <v>0</v>
          </cell>
          <cell r="H95">
            <v>122572.31000000039</v>
          </cell>
          <cell r="I95">
            <v>1114509.3100000003</v>
          </cell>
          <cell r="J95">
            <v>89.001999999999995</v>
          </cell>
          <cell r="K95" t="str">
            <v>%</v>
          </cell>
          <cell r="L95">
            <v>10.998000000000005</v>
          </cell>
          <cell r="M95" t="str">
            <v>%</v>
          </cell>
        </row>
        <row r="96">
          <cell r="A96" t="str">
            <v>NBAXTER</v>
          </cell>
          <cell r="B96" t="str">
            <v xml:space="preserve">  North Baxter</v>
          </cell>
          <cell r="C96">
            <v>14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100</v>
          </cell>
          <cell r="K96" t="str">
            <v>%</v>
          </cell>
          <cell r="L96">
            <v>0</v>
          </cell>
          <cell r="M96" t="str">
            <v>%</v>
          </cell>
        </row>
        <row r="97">
          <cell r="A97" t="str">
            <v>NOCARL</v>
          </cell>
          <cell r="B97" t="str">
            <v xml:space="preserve">  North Carlsbad</v>
          </cell>
          <cell r="C97">
            <v>22.52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</v>
          </cell>
          <cell r="J97">
            <v>100</v>
          </cell>
          <cell r="K97" t="str">
            <v>%</v>
          </cell>
          <cell r="L97">
            <v>0</v>
          </cell>
          <cell r="M97" t="str">
            <v>%</v>
          </cell>
        </row>
        <row r="98">
          <cell r="A98" t="str">
            <v>POWDER</v>
          </cell>
          <cell r="B98" t="str">
            <v xml:space="preserve">  Powder Wash</v>
          </cell>
          <cell r="C98">
            <v>2942298.4000000004</v>
          </cell>
          <cell r="D98">
            <v>208674</v>
          </cell>
          <cell r="E98">
            <v>0</v>
          </cell>
          <cell r="F98">
            <v>39647.550000000017</v>
          </cell>
          <cell r="G98">
            <v>0</v>
          </cell>
          <cell r="H98">
            <v>39647.550000000017</v>
          </cell>
          <cell r="I98">
            <v>248321.55000000002</v>
          </cell>
          <cell r="J98">
            <v>84.034000000000006</v>
          </cell>
          <cell r="K98" t="str">
            <v>%</v>
          </cell>
          <cell r="L98">
            <v>15.965999999999994</v>
          </cell>
          <cell r="M98" t="str">
            <v>%</v>
          </cell>
        </row>
        <row r="99">
          <cell r="A99" t="str">
            <v>RABBIT</v>
          </cell>
          <cell r="B99" t="str">
            <v xml:space="preserve">  Rabbit Mountain</v>
          </cell>
          <cell r="C99">
            <v>28912.660000000003</v>
          </cell>
          <cell r="D99">
            <v>2051</v>
          </cell>
          <cell r="E99">
            <v>0</v>
          </cell>
          <cell r="F99">
            <v>5065.7700000000004</v>
          </cell>
          <cell r="G99">
            <v>0</v>
          </cell>
          <cell r="H99">
            <v>5065.7700000000004</v>
          </cell>
          <cell r="I99">
            <v>7116.77</v>
          </cell>
          <cell r="J99">
            <v>28.817999999999998</v>
          </cell>
          <cell r="K99" t="str">
            <v>%</v>
          </cell>
          <cell r="L99">
            <v>71.182000000000002</v>
          </cell>
          <cell r="M99" t="str">
            <v>%</v>
          </cell>
        </row>
        <row r="100">
          <cell r="A100" t="str">
            <v>SBAXTER</v>
          </cell>
          <cell r="B100" t="str">
            <v xml:space="preserve">  South Baxter</v>
          </cell>
          <cell r="C100">
            <v>14</v>
          </cell>
          <cell r="D100">
            <v>1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</v>
          </cell>
          <cell r="J100">
            <v>100</v>
          </cell>
          <cell r="K100" t="str">
            <v>%</v>
          </cell>
          <cell r="L100">
            <v>0</v>
          </cell>
          <cell r="M100" t="str">
            <v>%</v>
          </cell>
        </row>
        <row r="101">
          <cell r="A101" t="str">
            <v>SHUTECR</v>
          </cell>
          <cell r="B101" t="str">
            <v xml:space="preserve">  Shute Creek</v>
          </cell>
          <cell r="C101">
            <v>4645.9800000000005</v>
          </cell>
          <cell r="D101">
            <v>330</v>
          </cell>
          <cell r="E101">
            <v>0</v>
          </cell>
          <cell r="F101">
            <v>36.5</v>
          </cell>
          <cell r="G101">
            <v>4.839999999999999</v>
          </cell>
          <cell r="H101">
            <v>41.339999999999996</v>
          </cell>
          <cell r="I101">
            <v>371.34</v>
          </cell>
          <cell r="J101">
            <v>88.710000000000008</v>
          </cell>
          <cell r="K101" t="str">
            <v>%</v>
          </cell>
          <cell r="L101">
            <v>11.289999999999992</v>
          </cell>
          <cell r="M101" t="str">
            <v>%</v>
          </cell>
        </row>
        <row r="102">
          <cell r="A102" t="str">
            <v>SUGAR</v>
          </cell>
          <cell r="B102" t="str">
            <v xml:space="preserve">  Sugar Loaf</v>
          </cell>
          <cell r="C102">
            <v>101807.76</v>
          </cell>
          <cell r="D102">
            <v>7220</v>
          </cell>
          <cell r="E102">
            <v>0</v>
          </cell>
          <cell r="F102">
            <v>57.54</v>
          </cell>
          <cell r="G102">
            <v>0</v>
          </cell>
          <cell r="H102">
            <v>57.54</v>
          </cell>
          <cell r="I102">
            <v>7277.54</v>
          </cell>
          <cell r="J102">
            <v>99.203000000000003</v>
          </cell>
          <cell r="K102" t="str">
            <v>%</v>
          </cell>
          <cell r="L102">
            <v>0.79699999999999704</v>
          </cell>
        </row>
        <row r="103">
          <cell r="A103" t="str">
            <v>TIERNEY</v>
          </cell>
          <cell r="B103" t="str">
            <v xml:space="preserve">  Tierney</v>
          </cell>
          <cell r="C103">
            <v>37111.000000000007</v>
          </cell>
          <cell r="D103">
            <v>2632</v>
          </cell>
          <cell r="E103">
            <v>0</v>
          </cell>
          <cell r="F103">
            <v>797.30999999999983</v>
          </cell>
          <cell r="G103">
            <v>0</v>
          </cell>
          <cell r="H103">
            <v>797.30999999999983</v>
          </cell>
          <cell r="I103">
            <v>3429.31</v>
          </cell>
          <cell r="J103">
            <v>76.757000000000005</v>
          </cell>
          <cell r="K103" t="str">
            <v>%</v>
          </cell>
          <cell r="L103">
            <v>23.242999999999995</v>
          </cell>
          <cell r="M103" t="str">
            <v>%</v>
          </cell>
        </row>
        <row r="104">
          <cell r="A104" t="str">
            <v>TRAIL</v>
          </cell>
          <cell r="B104" t="str">
            <v xml:space="preserve">  Trail</v>
          </cell>
          <cell r="C104">
            <v>1170742.48</v>
          </cell>
          <cell r="D104">
            <v>83031</v>
          </cell>
          <cell r="E104">
            <v>0</v>
          </cell>
          <cell r="F104">
            <v>5037.1499999999996</v>
          </cell>
          <cell r="G104">
            <v>0</v>
          </cell>
          <cell r="H104">
            <v>5037.1499999999996</v>
          </cell>
          <cell r="I104">
            <v>88068.15</v>
          </cell>
          <cell r="J104">
            <v>94.281400000000005</v>
          </cell>
          <cell r="K104" t="str">
            <v>%</v>
          </cell>
          <cell r="L104">
            <v>5.718599999999995</v>
          </cell>
          <cell r="M104" t="str">
            <v>%</v>
          </cell>
        </row>
        <row r="105">
          <cell r="A105" t="str">
            <v>WAMSUTT</v>
          </cell>
          <cell r="B105" t="str">
            <v xml:space="preserve">  Wamsutter</v>
          </cell>
          <cell r="C105">
            <v>26913.600000000006</v>
          </cell>
          <cell r="D105">
            <v>1909</v>
          </cell>
          <cell r="E105">
            <v>0</v>
          </cell>
          <cell r="F105">
            <v>150.99999999999997</v>
          </cell>
          <cell r="G105">
            <v>0</v>
          </cell>
          <cell r="H105">
            <v>150.99999999999997</v>
          </cell>
          <cell r="I105">
            <v>2060</v>
          </cell>
          <cell r="J105">
            <v>92.67</v>
          </cell>
          <cell r="K105" t="str">
            <v>%</v>
          </cell>
          <cell r="L105">
            <v>7.3299999999999983</v>
          </cell>
          <cell r="M105" t="str">
            <v>%</v>
          </cell>
        </row>
        <row r="106">
          <cell r="A106" t="str">
            <v>WHIATH</v>
          </cell>
          <cell r="B106" t="str">
            <v xml:space="preserve">  West Hiawatha</v>
          </cell>
          <cell r="C106">
            <v>1076505.25</v>
          </cell>
          <cell r="D106">
            <v>76348</v>
          </cell>
          <cell r="E106">
            <v>0</v>
          </cell>
          <cell r="F106">
            <v>1371.139999999999</v>
          </cell>
          <cell r="G106">
            <v>0</v>
          </cell>
          <cell r="H106">
            <v>1371.139999999999</v>
          </cell>
          <cell r="I106">
            <v>77719.14</v>
          </cell>
          <cell r="J106">
            <v>98.236000000000004</v>
          </cell>
          <cell r="K106" t="str">
            <v>%</v>
          </cell>
          <cell r="L106">
            <v>1.7639999999999958</v>
          </cell>
        </row>
        <row r="107">
          <cell r="A107" t="str">
            <v>YELLOW</v>
          </cell>
          <cell r="B107" t="str">
            <v xml:space="preserve">  Yellow Creek</v>
          </cell>
          <cell r="K107" t="str">
            <v>%</v>
          </cell>
          <cell r="M107" t="str">
            <v>%</v>
          </cell>
        </row>
        <row r="108">
          <cell r="A108" t="str">
            <v>WINTER</v>
          </cell>
          <cell r="B108" t="str">
            <v xml:space="preserve">  Winter Flats</v>
          </cell>
          <cell r="C108">
            <v>14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100</v>
          </cell>
          <cell r="K108" t="str">
            <v>%</v>
          </cell>
          <cell r="L108">
            <v>0</v>
          </cell>
          <cell r="M108" t="str">
            <v>%</v>
          </cell>
        </row>
        <row r="110">
          <cell r="A110" t="str">
            <v>TOTAL</v>
          </cell>
          <cell r="B110" t="str">
            <v xml:space="preserve">     TOTAL DEVELOPMENT GAS</v>
          </cell>
          <cell r="C110">
            <v>38223213.479999974</v>
          </cell>
          <cell r="D110">
            <v>2710868</v>
          </cell>
          <cell r="E110">
            <v>0</v>
          </cell>
          <cell r="F110">
            <v>253990.84000000035</v>
          </cell>
          <cell r="G110">
            <v>9.84</v>
          </cell>
          <cell r="H110">
            <v>254000.68000000034</v>
          </cell>
          <cell r="I110">
            <v>2964868.6799999997</v>
          </cell>
          <cell r="J110">
            <v>91.433000000000007</v>
          </cell>
          <cell r="K110" t="str">
            <v>%</v>
          </cell>
          <cell r="L110">
            <v>8.5669999999999931</v>
          </cell>
          <cell r="M110" t="str">
            <v>%</v>
          </cell>
        </row>
      </sheetData>
      <sheetData sheetId="31">
        <row r="2">
          <cell r="A2" t="str">
            <v>ACE</v>
          </cell>
          <cell r="B2">
            <v>4477.4799999999996</v>
          </cell>
          <cell r="C2">
            <v>0</v>
          </cell>
          <cell r="D2">
            <v>0</v>
          </cell>
          <cell r="E2">
            <v>307977.69999999995</v>
          </cell>
        </row>
        <row r="3">
          <cell r="A3" t="str">
            <v>BAXTERB</v>
          </cell>
          <cell r="B3">
            <v>0</v>
          </cell>
          <cell r="C3">
            <v>0</v>
          </cell>
          <cell r="D3">
            <v>0</v>
          </cell>
          <cell r="E3">
            <v>70654.59</v>
          </cell>
        </row>
        <row r="4">
          <cell r="A4" t="str">
            <v>BHORSE</v>
          </cell>
          <cell r="B4">
            <v>0</v>
          </cell>
          <cell r="C4">
            <v>0</v>
          </cell>
          <cell r="D4">
            <v>0</v>
          </cell>
          <cell r="E4">
            <v>45201.899999999994</v>
          </cell>
        </row>
        <row r="5">
          <cell r="A5" t="str">
            <v>BIRCH</v>
          </cell>
          <cell r="B5">
            <v>3334.949999999998</v>
          </cell>
          <cell r="C5">
            <v>0</v>
          </cell>
          <cell r="D5">
            <v>0</v>
          </cell>
          <cell r="E5">
            <v>2303375.0699999994</v>
          </cell>
        </row>
        <row r="6">
          <cell r="A6" t="str">
            <v>BIRCHD</v>
          </cell>
          <cell r="B6">
            <v>6684.1299999999983</v>
          </cell>
          <cell r="C6">
            <v>0</v>
          </cell>
          <cell r="D6">
            <v>0</v>
          </cell>
          <cell r="E6">
            <v>10955.589999999998</v>
          </cell>
        </row>
        <row r="7">
          <cell r="A7" t="str">
            <v>BIRCHP</v>
          </cell>
          <cell r="B7">
            <v>5809.720000000003</v>
          </cell>
          <cell r="C7">
            <v>0</v>
          </cell>
          <cell r="D7">
            <v>0</v>
          </cell>
          <cell r="E7">
            <v>18262.480000000003</v>
          </cell>
        </row>
        <row r="8">
          <cell r="A8" t="str">
            <v>BRADY</v>
          </cell>
          <cell r="B8">
            <v>2716.7799999999993</v>
          </cell>
          <cell r="C8">
            <v>0</v>
          </cell>
          <cell r="D8">
            <v>0</v>
          </cell>
          <cell r="E8">
            <v>148906.67000000004</v>
          </cell>
        </row>
        <row r="9">
          <cell r="A9" t="str">
            <v>BRADYD</v>
          </cell>
          <cell r="B9">
            <v>23326.309999999998</v>
          </cell>
          <cell r="C9">
            <v>0</v>
          </cell>
          <cell r="D9">
            <v>0</v>
          </cell>
          <cell r="E9">
            <v>206605.15999999997</v>
          </cell>
        </row>
        <row r="10">
          <cell r="A10" t="str">
            <v>BRADYP</v>
          </cell>
          <cell r="B10">
            <v>21964.13</v>
          </cell>
          <cell r="C10">
            <v>0</v>
          </cell>
          <cell r="D10">
            <v>0</v>
          </cell>
          <cell r="E10">
            <v>44505.87000000001</v>
          </cell>
        </row>
        <row r="11">
          <cell r="A11" t="str">
            <v>BRUFF</v>
          </cell>
          <cell r="B11">
            <v>15274.589999999993</v>
          </cell>
          <cell r="C11">
            <v>0</v>
          </cell>
          <cell r="D11">
            <v>0</v>
          </cell>
          <cell r="E11">
            <v>4461314.9300000006</v>
          </cell>
        </row>
        <row r="12">
          <cell r="A12" t="str">
            <v>CANYON</v>
          </cell>
          <cell r="B12">
            <v>11272.189999999999</v>
          </cell>
          <cell r="C12">
            <v>0</v>
          </cell>
          <cell r="D12">
            <v>0</v>
          </cell>
          <cell r="E12">
            <v>2145771.8199999998</v>
          </cell>
        </row>
        <row r="13">
          <cell r="A13" t="str">
            <v>CASTLED</v>
          </cell>
          <cell r="B13">
            <v>81.25</v>
          </cell>
          <cell r="C13">
            <v>0</v>
          </cell>
          <cell r="D13">
            <v>9.3099999999999987</v>
          </cell>
          <cell r="E13">
            <v>402.45000000000005</v>
          </cell>
        </row>
        <row r="14">
          <cell r="A14" t="str">
            <v>CHURCH</v>
          </cell>
          <cell r="B14">
            <v>31718.219999999979</v>
          </cell>
          <cell r="C14">
            <v>0</v>
          </cell>
          <cell r="D14">
            <v>0</v>
          </cell>
          <cell r="E14">
            <v>5960212.3000000026</v>
          </cell>
        </row>
        <row r="15">
          <cell r="A15" t="str">
            <v>CLAY</v>
          </cell>
          <cell r="B15">
            <v>0</v>
          </cell>
          <cell r="C15">
            <v>0</v>
          </cell>
          <cell r="D15">
            <v>0</v>
          </cell>
          <cell r="E15">
            <v>114922.21</v>
          </cell>
        </row>
        <row r="16">
          <cell r="A16" t="str">
            <v>CRESTON</v>
          </cell>
          <cell r="B16">
            <v>4259.9000000000005</v>
          </cell>
          <cell r="C16">
            <v>0</v>
          </cell>
          <cell r="D16">
            <v>0</v>
          </cell>
          <cell r="E16">
            <v>561753.63000000012</v>
          </cell>
        </row>
        <row r="17">
          <cell r="A17" t="str">
            <v>DOUGW</v>
          </cell>
          <cell r="B17">
            <v>0</v>
          </cell>
          <cell r="C17">
            <v>0</v>
          </cell>
          <cell r="D17">
            <v>0</v>
          </cell>
          <cell r="E17">
            <v>45103.099999999991</v>
          </cell>
        </row>
        <row r="18">
          <cell r="A18" t="str">
            <v>DRAGON</v>
          </cell>
          <cell r="B18">
            <v>0.44</v>
          </cell>
          <cell r="C18">
            <v>0</v>
          </cell>
          <cell r="D18">
            <v>3.18</v>
          </cell>
          <cell r="E18">
            <v>4273.67</v>
          </cell>
        </row>
        <row r="19">
          <cell r="A19" t="str">
            <v>DRYP</v>
          </cell>
          <cell r="B19">
            <v>12911.310000000001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DRYPDG</v>
          </cell>
          <cell r="B20">
            <v>205.23</v>
          </cell>
          <cell r="C20">
            <v>0</v>
          </cell>
          <cell r="D20">
            <v>0</v>
          </cell>
          <cell r="E20">
            <v>205732.69000000003</v>
          </cell>
        </row>
        <row r="21">
          <cell r="A21" t="str">
            <v>EHIAW</v>
          </cell>
          <cell r="B21">
            <v>2803.6400000000003</v>
          </cell>
          <cell r="C21">
            <v>0</v>
          </cell>
          <cell r="D21">
            <v>0</v>
          </cell>
          <cell r="E21">
            <v>611395.27999999991</v>
          </cell>
        </row>
        <row r="22">
          <cell r="A22" t="str">
            <v>EHIAWP</v>
          </cell>
          <cell r="B22">
            <v>13897.000000000002</v>
          </cell>
          <cell r="C22">
            <v>0</v>
          </cell>
          <cell r="D22">
            <v>0</v>
          </cell>
          <cell r="E22">
            <v>5901.81</v>
          </cell>
        </row>
        <row r="23">
          <cell r="A23" t="str">
            <v>FIVEDG</v>
          </cell>
          <cell r="B23">
            <v>206.58999999999997</v>
          </cell>
          <cell r="C23">
            <v>0</v>
          </cell>
          <cell r="D23">
            <v>0</v>
          </cell>
          <cell r="E23">
            <v>7907.9199999999992</v>
          </cell>
        </row>
        <row r="24">
          <cell r="A24" t="str">
            <v>FRUITDG</v>
          </cell>
          <cell r="B24">
            <v>0</v>
          </cell>
          <cell r="C24">
            <v>0</v>
          </cell>
          <cell r="D24">
            <v>0</v>
          </cell>
          <cell r="E24">
            <v>6861.1099999999988</v>
          </cell>
        </row>
        <row r="25">
          <cell r="A25" t="str">
            <v>GRANGER</v>
          </cell>
          <cell r="B25">
            <v>0</v>
          </cell>
          <cell r="C25">
            <v>0</v>
          </cell>
          <cell r="D25">
            <v>0</v>
          </cell>
          <cell r="E25">
            <v>895.95999999999992</v>
          </cell>
        </row>
        <row r="26">
          <cell r="A26" t="str">
            <v>GRAYWD</v>
          </cell>
          <cell r="B26">
            <v>351.23</v>
          </cell>
          <cell r="C26">
            <v>0</v>
          </cell>
          <cell r="D26">
            <v>0</v>
          </cell>
          <cell r="E26">
            <v>90.410000000000011</v>
          </cell>
        </row>
        <row r="27">
          <cell r="A27" t="str">
            <v>GRAYWP</v>
          </cell>
          <cell r="B27">
            <v>1736.03</v>
          </cell>
          <cell r="C27">
            <v>0</v>
          </cell>
          <cell r="D27">
            <v>0</v>
          </cell>
          <cell r="E27">
            <v>312.24</v>
          </cell>
        </row>
        <row r="28">
          <cell r="A28" t="str">
            <v>HIAWATH</v>
          </cell>
          <cell r="B28">
            <v>0</v>
          </cell>
          <cell r="C28">
            <v>0</v>
          </cell>
          <cell r="D28">
            <v>0</v>
          </cell>
          <cell r="E28">
            <v>243340.90999999997</v>
          </cell>
        </row>
        <row r="29">
          <cell r="A29" t="str">
            <v>HORSE</v>
          </cell>
          <cell r="B29">
            <v>0</v>
          </cell>
          <cell r="C29">
            <v>0</v>
          </cell>
          <cell r="D29">
            <v>0</v>
          </cell>
          <cell r="E29">
            <v>-11887.660000000003</v>
          </cell>
        </row>
        <row r="30">
          <cell r="A30" t="str">
            <v>ISLAND</v>
          </cell>
          <cell r="B30">
            <v>2045.7000000000003</v>
          </cell>
          <cell r="C30">
            <v>0</v>
          </cell>
          <cell r="D30">
            <v>0</v>
          </cell>
          <cell r="E30">
            <v>1283649.7500000005</v>
          </cell>
        </row>
        <row r="31">
          <cell r="A31" t="str">
            <v>JACKK</v>
          </cell>
          <cell r="B31">
            <v>-112</v>
          </cell>
          <cell r="C31">
            <v>0</v>
          </cell>
          <cell r="D31">
            <v>0</v>
          </cell>
          <cell r="E31">
            <v>67172.190000000017</v>
          </cell>
        </row>
        <row r="32">
          <cell r="A32" t="str">
            <v>JACKS</v>
          </cell>
          <cell r="B32">
            <v>271.77999999999997</v>
          </cell>
          <cell r="C32">
            <v>0</v>
          </cell>
          <cell r="D32">
            <v>0</v>
          </cell>
          <cell r="E32">
            <v>49116.98</v>
          </cell>
        </row>
        <row r="33">
          <cell r="A33" t="str">
            <v>JOHNSON</v>
          </cell>
          <cell r="B33">
            <v>468.05000000000007</v>
          </cell>
          <cell r="C33">
            <v>0</v>
          </cell>
          <cell r="D33">
            <v>0</v>
          </cell>
          <cell r="E33">
            <v>77199.03</v>
          </cell>
        </row>
        <row r="34">
          <cell r="A34" t="str">
            <v>KINNEY</v>
          </cell>
          <cell r="B34">
            <v>0</v>
          </cell>
          <cell r="C34">
            <v>0</v>
          </cell>
          <cell r="D34">
            <v>0</v>
          </cell>
          <cell r="E34">
            <v>30454.750000000004</v>
          </cell>
        </row>
        <row r="35">
          <cell r="A35" t="str">
            <v>LEUCITE</v>
          </cell>
          <cell r="B35">
            <v>95.03</v>
          </cell>
          <cell r="C35">
            <v>0</v>
          </cell>
          <cell r="D35">
            <v>0</v>
          </cell>
          <cell r="E35">
            <v>10343.179999999998</v>
          </cell>
        </row>
        <row r="36">
          <cell r="A36" t="str">
            <v>LHORSE</v>
          </cell>
          <cell r="B36">
            <v>216</v>
          </cell>
          <cell r="C36">
            <v>0</v>
          </cell>
          <cell r="D36">
            <v>0</v>
          </cell>
          <cell r="E36">
            <v>96190.860000000015</v>
          </cell>
        </row>
        <row r="37">
          <cell r="A37" t="str">
            <v>MESA</v>
          </cell>
          <cell r="B37">
            <v>122572.31000000039</v>
          </cell>
          <cell r="C37">
            <v>0</v>
          </cell>
          <cell r="D37">
            <v>0</v>
          </cell>
          <cell r="E37">
            <v>13986315.28999998</v>
          </cell>
        </row>
        <row r="38">
          <cell r="A38" t="str">
            <v>NOCARL</v>
          </cell>
          <cell r="B38">
            <v>0.42</v>
          </cell>
          <cell r="C38">
            <v>0</v>
          </cell>
          <cell r="D38">
            <v>0</v>
          </cell>
          <cell r="E38">
            <v>22.52</v>
          </cell>
        </row>
        <row r="39">
          <cell r="A39" t="str">
            <v>POWDER</v>
          </cell>
          <cell r="B39">
            <v>39647.550000000017</v>
          </cell>
          <cell r="C39">
            <v>0</v>
          </cell>
          <cell r="D39">
            <v>0</v>
          </cell>
          <cell r="E39">
            <v>2942298.4000000004</v>
          </cell>
        </row>
        <row r="40">
          <cell r="A40" t="str">
            <v>POWDERD</v>
          </cell>
          <cell r="B40">
            <v>0</v>
          </cell>
          <cell r="C40">
            <v>0</v>
          </cell>
          <cell r="D40">
            <v>0</v>
          </cell>
          <cell r="E40">
            <v>17796.489999999998</v>
          </cell>
        </row>
        <row r="41">
          <cell r="A41" t="str">
            <v>POWELLP</v>
          </cell>
          <cell r="B41">
            <v>6226.71</v>
          </cell>
          <cell r="C41">
            <v>0</v>
          </cell>
          <cell r="D41">
            <v>7115.5800000000017</v>
          </cell>
          <cell r="E41">
            <v>86192.56</v>
          </cell>
        </row>
        <row r="42">
          <cell r="A42" t="str">
            <v>PPMUD</v>
          </cell>
          <cell r="B42">
            <v>4106.38</v>
          </cell>
          <cell r="C42">
            <v>0</v>
          </cell>
          <cell r="D42">
            <v>3942.4899999999993</v>
          </cell>
          <cell r="E42">
            <v>52405.150000000009</v>
          </cell>
        </row>
        <row r="43">
          <cell r="A43" t="str">
            <v>RABBIT</v>
          </cell>
          <cell r="B43">
            <v>5065.7700000000004</v>
          </cell>
          <cell r="C43">
            <v>0</v>
          </cell>
          <cell r="D43">
            <v>0</v>
          </cell>
          <cell r="E43">
            <v>28912.660000000003</v>
          </cell>
        </row>
        <row r="44">
          <cell r="A44" t="str">
            <v>SHUTECR</v>
          </cell>
          <cell r="B44">
            <v>36.5</v>
          </cell>
          <cell r="C44">
            <v>0</v>
          </cell>
          <cell r="D44">
            <v>4.839999999999999</v>
          </cell>
          <cell r="E44">
            <v>4645.9800000000005</v>
          </cell>
        </row>
        <row r="45">
          <cell r="A45" t="str">
            <v>SPEARD</v>
          </cell>
          <cell r="B45">
            <v>3795.33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SPEARP</v>
          </cell>
          <cell r="B46">
            <v>860.16000000000008</v>
          </cell>
          <cell r="C46">
            <v>0</v>
          </cell>
          <cell r="D46">
            <v>546.65000000000009</v>
          </cell>
          <cell r="E46">
            <v>31239.129999999997</v>
          </cell>
        </row>
        <row r="47">
          <cell r="A47" t="str">
            <v>SUGAR</v>
          </cell>
          <cell r="B47">
            <v>57.54</v>
          </cell>
          <cell r="C47">
            <v>0</v>
          </cell>
          <cell r="D47">
            <v>0</v>
          </cell>
          <cell r="E47">
            <v>101807.76</v>
          </cell>
        </row>
        <row r="48">
          <cell r="A48" t="str">
            <v>TIERNEY</v>
          </cell>
          <cell r="B48">
            <v>797.30999999999983</v>
          </cell>
          <cell r="C48">
            <v>0</v>
          </cell>
          <cell r="D48">
            <v>0</v>
          </cell>
          <cell r="E48">
            <v>37111.000000000007</v>
          </cell>
        </row>
        <row r="49">
          <cell r="A49" t="str">
            <v>TRAIL</v>
          </cell>
          <cell r="B49">
            <v>5037.1499999999996</v>
          </cell>
          <cell r="C49">
            <v>0</v>
          </cell>
          <cell r="D49">
            <v>0</v>
          </cell>
          <cell r="E49">
            <v>1170742.48</v>
          </cell>
        </row>
        <row r="50">
          <cell r="A50" t="str">
            <v>TRAPP</v>
          </cell>
          <cell r="B50">
            <v>4944.66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WAMSUTT</v>
          </cell>
          <cell r="B51">
            <v>150.99999999999997</v>
          </cell>
          <cell r="C51">
            <v>0</v>
          </cell>
          <cell r="D51">
            <v>0</v>
          </cell>
          <cell r="E51">
            <v>26913.600000000006</v>
          </cell>
        </row>
        <row r="52">
          <cell r="A52" t="str">
            <v>WHIATH</v>
          </cell>
          <cell r="B52">
            <v>1371.139999999999</v>
          </cell>
          <cell r="C52">
            <v>0</v>
          </cell>
          <cell r="D52">
            <v>0</v>
          </cell>
          <cell r="E52">
            <v>1076505.25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Period"/>
      <sheetName val="NEI"/>
      <sheetName val="Mtn States"/>
      <sheetName val="ECC"/>
      <sheetName val="Consonus Total"/>
      <sheetName val="REV Forecast"/>
      <sheetName val="QIC #2"/>
      <sheetName val="From REVENUE_FROMGL_BYCUSTID"/>
      <sheetName val="Customer Xlat"/>
      <sheetName val="Consonus"/>
      <sheetName val="QIC"/>
      <sheetName val="2001 Revenue No CustID"/>
      <sheetName val="QBI"/>
    </sheetNames>
    <sheetDataSet>
      <sheetData sheetId="0" refreshError="1">
        <row r="2">
          <cell r="A2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l Master"/>
      <sheetName val="LDO WI Master"/>
      <sheetName val="LDO OR Master"/>
      <sheetName val="LDO RI Master"/>
    </sheetNames>
    <sheetDataSet>
      <sheetData sheetId="0"/>
      <sheetData sheetId="1"/>
      <sheetData sheetId="2">
        <row r="2">
          <cell r="A2" t="str">
            <v>038601</v>
          </cell>
          <cell r="B2" t="str">
            <v>CLAY BASIN UNIT 7 FR</v>
          </cell>
          <cell r="C2" t="str">
            <v>01</v>
          </cell>
          <cell r="E2" t="str">
            <v>7</v>
          </cell>
          <cell r="F2">
            <v>6.0039200000000003E-3</v>
          </cell>
          <cell r="G2" t="str">
            <v>OR</v>
          </cell>
        </row>
        <row r="3">
          <cell r="A3" t="str">
            <v>038901</v>
          </cell>
          <cell r="B3" t="str">
            <v>CLAY BASIN UNIT 1 FR</v>
          </cell>
          <cell r="C3" t="str">
            <v>01</v>
          </cell>
          <cell r="E3" t="str">
            <v>7</v>
          </cell>
          <cell r="F3">
            <v>6.0039000000000004E-3</v>
          </cell>
          <cell r="G3" t="str">
            <v>OR</v>
          </cell>
        </row>
        <row r="4">
          <cell r="A4" t="str">
            <v>039001</v>
          </cell>
          <cell r="B4" t="str">
            <v>CLAY BASIN UNIT 8 FR</v>
          </cell>
          <cell r="C4" t="str">
            <v>01</v>
          </cell>
          <cell r="E4" t="str">
            <v>7</v>
          </cell>
          <cell r="F4">
            <v>6.0039200000000003E-3</v>
          </cell>
          <cell r="G4" t="str">
            <v>OR</v>
          </cell>
        </row>
        <row r="5">
          <cell r="A5" t="str">
            <v>039101</v>
          </cell>
          <cell r="B5" t="str">
            <v>CLAY BASIN UNIT 9 FR</v>
          </cell>
          <cell r="C5" t="str">
            <v>01</v>
          </cell>
          <cell r="E5" t="str">
            <v>7</v>
          </cell>
          <cell r="F5">
            <v>6.0039200000000003E-3</v>
          </cell>
          <cell r="G5" t="str">
            <v>OR</v>
          </cell>
        </row>
        <row r="6">
          <cell r="A6" t="str">
            <v>039201</v>
          </cell>
          <cell r="B6" t="str">
            <v>CLAY BASIN UNIT 12 FR</v>
          </cell>
          <cell r="C6" t="str">
            <v>01</v>
          </cell>
          <cell r="E6" t="str">
            <v>7</v>
          </cell>
          <cell r="F6">
            <v>6.0039200000000003E-3</v>
          </cell>
          <cell r="G6" t="str">
            <v>OR</v>
          </cell>
        </row>
        <row r="7">
          <cell r="A7" t="str">
            <v>039301</v>
          </cell>
          <cell r="B7" t="str">
            <v>CLAY BASIN UNIT 13 FR</v>
          </cell>
          <cell r="C7" t="str">
            <v>01</v>
          </cell>
          <cell r="E7" t="str">
            <v>7</v>
          </cell>
          <cell r="F7">
            <v>6.0039200000000003E-3</v>
          </cell>
          <cell r="G7" t="str">
            <v>OR</v>
          </cell>
        </row>
        <row r="8">
          <cell r="A8" t="str">
            <v>039401</v>
          </cell>
          <cell r="B8" t="str">
            <v>CLAY BASIN UNIT 14 FR</v>
          </cell>
          <cell r="C8" t="str">
            <v>01</v>
          </cell>
          <cell r="E8" t="str">
            <v>7</v>
          </cell>
          <cell r="F8">
            <v>6.0039200000000003E-3</v>
          </cell>
          <cell r="G8" t="str">
            <v>OR</v>
          </cell>
        </row>
        <row r="9">
          <cell r="A9" t="str">
            <v>039501</v>
          </cell>
          <cell r="B9" t="str">
            <v>CLAY BASIN UNIT 15 FR</v>
          </cell>
          <cell r="C9" t="str">
            <v>01</v>
          </cell>
          <cell r="E9" t="str">
            <v>7</v>
          </cell>
          <cell r="F9">
            <v>6.0039200000000003E-3</v>
          </cell>
          <cell r="G9" t="str">
            <v>OR</v>
          </cell>
        </row>
        <row r="10">
          <cell r="A10" t="str">
            <v>039601</v>
          </cell>
          <cell r="B10" t="str">
            <v>CLAY BASIN UNIT 16 FR</v>
          </cell>
          <cell r="C10" t="str">
            <v>01</v>
          </cell>
          <cell r="E10" t="str">
            <v>7</v>
          </cell>
          <cell r="F10">
            <v>6.0039200000000003E-3</v>
          </cell>
          <cell r="G10" t="str">
            <v>OR</v>
          </cell>
        </row>
        <row r="11">
          <cell r="A11" t="str">
            <v>039701</v>
          </cell>
          <cell r="B11" t="str">
            <v>CLAY BASIN UNIT 17 FR</v>
          </cell>
          <cell r="C11" t="str">
            <v>01</v>
          </cell>
          <cell r="E11" t="str">
            <v>7</v>
          </cell>
          <cell r="F11">
            <v>6.0039200000000003E-3</v>
          </cell>
          <cell r="G11" t="str">
            <v>OR</v>
          </cell>
        </row>
        <row r="12">
          <cell r="A12" t="str">
            <v>039801</v>
          </cell>
          <cell r="B12" t="str">
            <v>CLAY BASIN UNIT 18 FR</v>
          </cell>
          <cell r="C12" t="str">
            <v>01</v>
          </cell>
          <cell r="E12" t="str">
            <v>7</v>
          </cell>
          <cell r="F12">
            <v>6.0039200000000003E-3</v>
          </cell>
          <cell r="G12" t="str">
            <v>OR</v>
          </cell>
        </row>
        <row r="13">
          <cell r="A13" t="str">
            <v>039901</v>
          </cell>
          <cell r="B13" t="str">
            <v>CLAY BASIN UNIT 19 FR</v>
          </cell>
          <cell r="C13" t="str">
            <v>01</v>
          </cell>
          <cell r="E13" t="str">
            <v>7</v>
          </cell>
          <cell r="F13">
            <v>6.0039200000000003E-3</v>
          </cell>
          <cell r="G13" t="str">
            <v>OR</v>
          </cell>
        </row>
        <row r="14">
          <cell r="A14" t="str">
            <v>040001</v>
          </cell>
          <cell r="B14" t="str">
            <v>CLAY BASIN UNIT 20 FR</v>
          </cell>
          <cell r="C14" t="str">
            <v>01</v>
          </cell>
          <cell r="E14" t="str">
            <v>7</v>
          </cell>
          <cell r="F14">
            <v>6.0039200000000003E-3</v>
          </cell>
          <cell r="G14" t="str">
            <v>OR</v>
          </cell>
        </row>
        <row r="15">
          <cell r="A15" t="str">
            <v>040101</v>
          </cell>
          <cell r="B15" t="str">
            <v>CLAY BASIN UNIT 22 FR</v>
          </cell>
          <cell r="C15" t="str">
            <v>01</v>
          </cell>
          <cell r="E15" t="str">
            <v>7</v>
          </cell>
          <cell r="F15">
            <v>6.0039200000000003E-3</v>
          </cell>
          <cell r="G15" t="str">
            <v>OR</v>
          </cell>
        </row>
        <row r="16">
          <cell r="A16" t="str">
            <v>040201</v>
          </cell>
          <cell r="B16" t="str">
            <v>CLAY BASIN UNIT 23 FR</v>
          </cell>
          <cell r="C16" t="str">
            <v>01</v>
          </cell>
          <cell r="E16" t="str">
            <v>7</v>
          </cell>
          <cell r="F16">
            <v>6.0039200000000003E-3</v>
          </cell>
          <cell r="G16" t="str">
            <v>OR</v>
          </cell>
        </row>
        <row r="17">
          <cell r="A17" t="str">
            <v>048304</v>
          </cell>
          <cell r="B17" t="str">
            <v>HIAWATHA UNIT 1 WAS</v>
          </cell>
          <cell r="C17" t="str">
            <v>01</v>
          </cell>
          <cell r="E17" t="str">
            <v>7</v>
          </cell>
          <cell r="F17">
            <v>3.0781300000000001E-2</v>
          </cell>
          <cell r="G17" t="str">
            <v>OR</v>
          </cell>
        </row>
        <row r="18">
          <cell r="A18" t="str">
            <v>048306</v>
          </cell>
          <cell r="B18" t="str">
            <v>HIAWATHA UNIT 1 FT UN</v>
          </cell>
          <cell r="C18" t="str">
            <v>01</v>
          </cell>
          <cell r="E18" t="str">
            <v>7</v>
          </cell>
          <cell r="F18">
            <v>3.0781300000000001E-2</v>
          </cell>
          <cell r="G18" t="str">
            <v>OR</v>
          </cell>
        </row>
        <row r="19">
          <cell r="A19" t="str">
            <v>048404</v>
          </cell>
          <cell r="B19" t="str">
            <v>F WILSON A 2 WAS</v>
          </cell>
          <cell r="C19" t="str">
            <v>01</v>
          </cell>
          <cell r="E19" t="str">
            <v>7</v>
          </cell>
          <cell r="F19">
            <v>3.0781300000000001E-2</v>
          </cell>
          <cell r="G19" t="str">
            <v>OR</v>
          </cell>
        </row>
        <row r="20">
          <cell r="A20" t="str">
            <v>048504</v>
          </cell>
          <cell r="B20" t="str">
            <v>F WILSON B 3 WAS</v>
          </cell>
          <cell r="C20" t="str">
            <v>01</v>
          </cell>
          <cell r="E20" t="str">
            <v>7</v>
          </cell>
          <cell r="F20">
            <v>1.8749999999999999E-3</v>
          </cell>
          <cell r="G20" t="str">
            <v>OR</v>
          </cell>
        </row>
        <row r="21">
          <cell r="A21" t="str">
            <v>048804</v>
          </cell>
          <cell r="B21" t="str">
            <v>F WILSON B 6 WAS</v>
          </cell>
          <cell r="C21" t="str">
            <v>01</v>
          </cell>
          <cell r="E21" t="str">
            <v>7</v>
          </cell>
          <cell r="F21">
            <v>1.25E-3</v>
          </cell>
          <cell r="G21" t="str">
            <v>OR</v>
          </cell>
        </row>
        <row r="22">
          <cell r="A22" t="str">
            <v>048806</v>
          </cell>
          <cell r="B22" t="str">
            <v>F WILSON B 6 (WASATCH PROD)</v>
          </cell>
          <cell r="C22" t="str">
            <v>01</v>
          </cell>
          <cell r="E22" t="str">
            <v>7</v>
          </cell>
          <cell r="F22">
            <v>1.25E-3</v>
          </cell>
          <cell r="G22" t="str">
            <v>OR</v>
          </cell>
        </row>
        <row r="23">
          <cell r="A23" t="str">
            <v>049104</v>
          </cell>
          <cell r="B23" t="str">
            <v>F WILSON A 9 WAS</v>
          </cell>
          <cell r="C23" t="str">
            <v>01</v>
          </cell>
          <cell r="E23" t="str">
            <v>7</v>
          </cell>
          <cell r="F23">
            <v>3.0781300000000001E-2</v>
          </cell>
          <cell r="G23" t="str">
            <v>OR</v>
          </cell>
        </row>
        <row r="24">
          <cell r="A24" t="str">
            <v>049406</v>
          </cell>
          <cell r="B24" t="str">
            <v>F WILSON B 12 FT UN</v>
          </cell>
          <cell r="C24" t="str">
            <v>01</v>
          </cell>
          <cell r="E24" t="str">
            <v>7</v>
          </cell>
          <cell r="F24">
            <v>1.25E-3</v>
          </cell>
          <cell r="G24" t="str">
            <v>OR</v>
          </cell>
        </row>
        <row r="25">
          <cell r="A25" t="str">
            <v>049504</v>
          </cell>
          <cell r="B25" t="str">
            <v>F WILSON B 13 WAS</v>
          </cell>
          <cell r="C25" t="str">
            <v>01</v>
          </cell>
          <cell r="E25" t="str">
            <v>75</v>
          </cell>
          <cell r="F25">
            <v>2.0677069999999999E-2</v>
          </cell>
          <cell r="G25" t="str">
            <v>OR</v>
          </cell>
        </row>
        <row r="26">
          <cell r="A26" t="str">
            <v>049804</v>
          </cell>
          <cell r="B26" t="str">
            <v>F WILSON B 16 WAS</v>
          </cell>
          <cell r="C26" t="str">
            <v>01</v>
          </cell>
          <cell r="E26" t="str">
            <v>75</v>
          </cell>
          <cell r="F26">
            <v>2.0677069999999999E-2</v>
          </cell>
          <cell r="G26" t="str">
            <v>OR</v>
          </cell>
        </row>
        <row r="27">
          <cell r="A27" t="str">
            <v>049904</v>
          </cell>
          <cell r="B27" t="str">
            <v>F WILSON A 17 WAS</v>
          </cell>
          <cell r="C27" t="str">
            <v>01</v>
          </cell>
          <cell r="E27" t="str">
            <v>7</v>
          </cell>
          <cell r="F27">
            <v>3.0781300000000001E-2</v>
          </cell>
          <cell r="G27" t="str">
            <v>OR</v>
          </cell>
        </row>
        <row r="28">
          <cell r="A28" t="str">
            <v>050004</v>
          </cell>
          <cell r="B28" t="str">
            <v>F WILSON A 18 WAS</v>
          </cell>
          <cell r="C28" t="str">
            <v>01</v>
          </cell>
          <cell r="E28" t="str">
            <v>75</v>
          </cell>
          <cell r="F28">
            <v>2.0677069999999999E-2</v>
          </cell>
          <cell r="G28" t="str">
            <v>OR</v>
          </cell>
        </row>
        <row r="29">
          <cell r="A29" t="str">
            <v>050404</v>
          </cell>
          <cell r="B29" t="str">
            <v>F WILSON B 2 UNIT (HIAW) WAS</v>
          </cell>
          <cell r="C29" t="str">
            <v>01</v>
          </cell>
          <cell r="E29" t="str">
            <v>7</v>
          </cell>
          <cell r="F29">
            <v>1.8749999999999999E-3</v>
          </cell>
          <cell r="G29" t="str">
            <v>OR</v>
          </cell>
        </row>
        <row r="30">
          <cell r="A30" t="str">
            <v>050406</v>
          </cell>
          <cell r="B30" t="str">
            <v>F WILSON B 2 UNIT (HIAW) FT UN</v>
          </cell>
          <cell r="C30" t="str">
            <v>01</v>
          </cell>
          <cell r="E30" t="str">
            <v>7</v>
          </cell>
          <cell r="F30">
            <v>1.8749999999999999E-3</v>
          </cell>
          <cell r="G30" t="str">
            <v>OR</v>
          </cell>
        </row>
        <row r="31">
          <cell r="A31" t="str">
            <v>050506</v>
          </cell>
          <cell r="B31" t="str">
            <v>F WILSON A 22 FT UN</v>
          </cell>
          <cell r="C31" t="str">
            <v>01</v>
          </cell>
          <cell r="E31" t="str">
            <v>7</v>
          </cell>
          <cell r="F31">
            <v>3.0781300000000001E-2</v>
          </cell>
          <cell r="G31" t="str">
            <v>OR</v>
          </cell>
        </row>
        <row r="32">
          <cell r="A32" t="str">
            <v>050604</v>
          </cell>
          <cell r="B32" t="str">
            <v>F WILSON B 23 WAS</v>
          </cell>
          <cell r="C32" t="str">
            <v>01</v>
          </cell>
          <cell r="E32" t="str">
            <v>75</v>
          </cell>
          <cell r="F32">
            <v>2.0677069999999999E-2</v>
          </cell>
          <cell r="G32" t="str">
            <v>OR</v>
          </cell>
        </row>
        <row r="33">
          <cell r="A33" t="str">
            <v>050606</v>
          </cell>
          <cell r="B33" t="str">
            <v>F WILSON B 23 (WASATCH PROD)</v>
          </cell>
          <cell r="C33" t="str">
            <v>01</v>
          </cell>
          <cell r="E33" t="str">
            <v>7</v>
          </cell>
          <cell r="F33">
            <v>2.0677069999999999E-2</v>
          </cell>
          <cell r="G33" t="str">
            <v>OR</v>
          </cell>
        </row>
        <row r="34">
          <cell r="A34" t="str">
            <v>051004</v>
          </cell>
          <cell r="B34" t="str">
            <v>STLD 3712100 SE4 4 WAS</v>
          </cell>
          <cell r="C34" t="str">
            <v>01</v>
          </cell>
          <cell r="E34" t="str">
            <v>7</v>
          </cell>
          <cell r="F34">
            <v>1.2500000000000001E-2</v>
          </cell>
          <cell r="G34" t="str">
            <v>OR</v>
          </cell>
        </row>
        <row r="35">
          <cell r="A35" t="str">
            <v>051606</v>
          </cell>
          <cell r="B35" t="str">
            <v>G KUYKENDALL A 8 FT UN</v>
          </cell>
          <cell r="C35" t="str">
            <v>01</v>
          </cell>
          <cell r="E35" t="str">
            <v>75</v>
          </cell>
          <cell r="F35">
            <v>0.03</v>
          </cell>
          <cell r="G35" t="str">
            <v>OR</v>
          </cell>
        </row>
        <row r="36">
          <cell r="A36" t="str">
            <v>052006</v>
          </cell>
          <cell r="B36" t="str">
            <v>F WILSON B 24 FT UN</v>
          </cell>
          <cell r="C36" t="str">
            <v>01</v>
          </cell>
          <cell r="E36" t="str">
            <v>7</v>
          </cell>
          <cell r="F36">
            <v>1.25E-3</v>
          </cell>
          <cell r="G36" t="str">
            <v>OR</v>
          </cell>
        </row>
        <row r="37">
          <cell r="A37" t="str">
            <v>052206</v>
          </cell>
          <cell r="B37" t="str">
            <v>F WILSON B 25 FT UN</v>
          </cell>
          <cell r="C37" t="str">
            <v>01</v>
          </cell>
          <cell r="E37" t="str">
            <v>7</v>
          </cell>
          <cell r="F37">
            <v>1.8749999999999999E-3</v>
          </cell>
          <cell r="G37" t="str">
            <v>OR</v>
          </cell>
        </row>
        <row r="38">
          <cell r="A38" t="str">
            <v>053104</v>
          </cell>
          <cell r="B38" t="str">
            <v>HIAWATHA UNIT 3 WAS</v>
          </cell>
          <cell r="C38" t="str">
            <v>01</v>
          </cell>
          <cell r="E38" t="str">
            <v>7</v>
          </cell>
          <cell r="F38">
            <v>3.1875000000000001E-2</v>
          </cell>
          <cell r="G38" t="str">
            <v>OR</v>
          </cell>
        </row>
        <row r="39">
          <cell r="A39" t="str">
            <v>053106</v>
          </cell>
          <cell r="B39" t="str">
            <v>HIAWATHA UNIT 3 FT UN</v>
          </cell>
          <cell r="C39" t="str">
            <v>01</v>
          </cell>
          <cell r="E39" t="str">
            <v>7</v>
          </cell>
          <cell r="F39">
            <v>3.1875000000000001E-2</v>
          </cell>
          <cell r="G39" t="str">
            <v>OR</v>
          </cell>
        </row>
        <row r="40">
          <cell r="A40" t="str">
            <v>053206</v>
          </cell>
          <cell r="B40" t="str">
            <v>HIAWATHA UNIT 4 FT UN</v>
          </cell>
          <cell r="C40" t="str">
            <v>01</v>
          </cell>
          <cell r="E40" t="str">
            <v>7</v>
          </cell>
          <cell r="F40">
            <v>3.1875000000000001E-2</v>
          </cell>
          <cell r="G40" t="str">
            <v>OR</v>
          </cell>
        </row>
        <row r="41">
          <cell r="A41" t="str">
            <v>053406</v>
          </cell>
          <cell r="B41" t="str">
            <v>WW WILSON A UNIT 6 FT UN</v>
          </cell>
          <cell r="C41" t="str">
            <v>01</v>
          </cell>
          <cell r="E41" t="str">
            <v>7</v>
          </cell>
          <cell r="F41">
            <v>3.1875000000000001E-2</v>
          </cell>
          <cell r="G41" t="str">
            <v>OR</v>
          </cell>
        </row>
        <row r="42">
          <cell r="A42" t="str">
            <v>053504</v>
          </cell>
          <cell r="B42" t="str">
            <v>WW WILSON A UNIT 1 WAS</v>
          </cell>
          <cell r="C42" t="str">
            <v>01</v>
          </cell>
          <cell r="E42" t="str">
            <v>7</v>
          </cell>
          <cell r="F42">
            <v>3.1875000000000001E-2</v>
          </cell>
          <cell r="G42" t="str">
            <v>OR</v>
          </cell>
        </row>
        <row r="43">
          <cell r="A43" t="str">
            <v>053604</v>
          </cell>
          <cell r="B43" t="str">
            <v>WW WILSON A UNIT 2 WAS</v>
          </cell>
          <cell r="C43" t="str">
            <v>01</v>
          </cell>
          <cell r="E43" t="str">
            <v>7</v>
          </cell>
          <cell r="F43">
            <v>3.1875000000000001E-2</v>
          </cell>
          <cell r="G43" t="str">
            <v>OR</v>
          </cell>
        </row>
        <row r="44">
          <cell r="A44" t="str">
            <v>053706</v>
          </cell>
          <cell r="B44" t="str">
            <v>WW WILSON C UNIT 3 FT UN</v>
          </cell>
          <cell r="C44" t="str">
            <v>01</v>
          </cell>
          <cell r="E44" t="str">
            <v>7</v>
          </cell>
          <cell r="F44">
            <v>4.3750000000000004E-3</v>
          </cell>
          <cell r="G44" t="str">
            <v>OR</v>
          </cell>
        </row>
        <row r="45">
          <cell r="A45" t="str">
            <v>053806</v>
          </cell>
          <cell r="B45" t="str">
            <v>WW WILSON B UNIT 4 FT UN</v>
          </cell>
          <cell r="C45" t="str">
            <v>01</v>
          </cell>
          <cell r="E45" t="str">
            <v>7</v>
          </cell>
          <cell r="F45">
            <v>4.3750000000000004E-3</v>
          </cell>
          <cell r="G45" t="str">
            <v>OR</v>
          </cell>
        </row>
        <row r="46">
          <cell r="A46" t="str">
            <v>053904</v>
          </cell>
          <cell r="B46" t="str">
            <v>MW NEWBERGER A 1 WAS</v>
          </cell>
          <cell r="C46" t="str">
            <v>01</v>
          </cell>
          <cell r="E46" t="str">
            <v>7</v>
          </cell>
          <cell r="F46">
            <v>0.03</v>
          </cell>
          <cell r="G46" t="str">
            <v>OR</v>
          </cell>
        </row>
        <row r="47">
          <cell r="A47" t="str">
            <v>054104</v>
          </cell>
          <cell r="B47" t="str">
            <v>MW NEWBERGER A 3 WAS</v>
          </cell>
          <cell r="C47" t="str">
            <v>01</v>
          </cell>
          <cell r="E47" t="str">
            <v>7</v>
          </cell>
          <cell r="F47">
            <v>0.03</v>
          </cell>
          <cell r="G47" t="str">
            <v>OR</v>
          </cell>
        </row>
        <row r="48">
          <cell r="A48" t="str">
            <v>054306</v>
          </cell>
          <cell r="B48" t="str">
            <v>MW NEWBERGER C 5 FT UN</v>
          </cell>
          <cell r="C48" t="str">
            <v>01</v>
          </cell>
          <cell r="E48" t="str">
            <v>7</v>
          </cell>
          <cell r="F48">
            <v>0.03</v>
          </cell>
          <cell r="G48" t="str">
            <v>OR</v>
          </cell>
        </row>
        <row r="49">
          <cell r="A49" t="str">
            <v>054406</v>
          </cell>
          <cell r="B49" t="str">
            <v>MW NEWBERGER A 6 FT UN</v>
          </cell>
          <cell r="C49" t="str">
            <v>01</v>
          </cell>
          <cell r="E49" t="str">
            <v>7</v>
          </cell>
          <cell r="F49">
            <v>0.03</v>
          </cell>
          <cell r="G49" t="str">
            <v>OR</v>
          </cell>
        </row>
        <row r="50">
          <cell r="A50" t="str">
            <v>054706</v>
          </cell>
          <cell r="B50" t="str">
            <v>A HORROCKS 2 FT UN</v>
          </cell>
          <cell r="C50" t="str">
            <v>01</v>
          </cell>
          <cell r="E50" t="str">
            <v>7</v>
          </cell>
          <cell r="F50">
            <v>3.7499999999999999E-3</v>
          </cell>
          <cell r="G50" t="str">
            <v>OR</v>
          </cell>
        </row>
        <row r="51">
          <cell r="A51" t="str">
            <v>054909</v>
          </cell>
          <cell r="B51" t="str">
            <v>HIAWATHA DEEP UNIT 1 NUGGET</v>
          </cell>
          <cell r="C51" t="str">
            <v>01</v>
          </cell>
          <cell r="E51" t="str">
            <v>75</v>
          </cell>
          <cell r="F51">
            <v>2.51E-5</v>
          </cell>
          <cell r="G51" t="str">
            <v>OR</v>
          </cell>
        </row>
        <row r="52">
          <cell r="A52" t="str">
            <v>054909</v>
          </cell>
          <cell r="B52" t="str">
            <v>HIAWATHA DEEP UNIT 1 NUGGET</v>
          </cell>
          <cell r="C52" t="str">
            <v>01</v>
          </cell>
          <cell r="E52" t="str">
            <v>7</v>
          </cell>
          <cell r="F52">
            <v>4.17572E-3</v>
          </cell>
          <cell r="G52" t="str">
            <v>OR</v>
          </cell>
        </row>
        <row r="53">
          <cell r="A53" t="str">
            <v>067704</v>
          </cell>
          <cell r="B53" t="str">
            <v>ISLAND UNIT 3 WAS</v>
          </cell>
          <cell r="C53" t="str">
            <v>01</v>
          </cell>
          <cell r="E53" t="str">
            <v>7</v>
          </cell>
          <cell r="F53">
            <v>3.7348899999999998E-3</v>
          </cell>
          <cell r="G53" t="str">
            <v>OR</v>
          </cell>
        </row>
        <row r="54">
          <cell r="A54" t="str">
            <v>068004</v>
          </cell>
          <cell r="B54" t="str">
            <v>ISLAND UNIT 9 WAS</v>
          </cell>
          <cell r="C54" t="str">
            <v>01</v>
          </cell>
          <cell r="E54" t="str">
            <v>7</v>
          </cell>
          <cell r="F54">
            <v>3.7348899999999998E-3</v>
          </cell>
          <cell r="G54" t="str">
            <v>OR</v>
          </cell>
        </row>
        <row r="55">
          <cell r="A55" t="str">
            <v>068555</v>
          </cell>
          <cell r="B55" t="str">
            <v>JACKKNIFE SPRG MONITOR 1 CBM</v>
          </cell>
          <cell r="C55" t="str">
            <v>01</v>
          </cell>
          <cell r="E55" t="str">
            <v>7</v>
          </cell>
          <cell r="F55">
            <v>4.8863400000000003E-3</v>
          </cell>
          <cell r="G55" t="str">
            <v>OR</v>
          </cell>
        </row>
        <row r="56">
          <cell r="A56" t="str">
            <v>068603</v>
          </cell>
          <cell r="B56" t="str">
            <v>JACKKNIFE SPRINGS 2 MESA</v>
          </cell>
          <cell r="C56" t="str">
            <v>01</v>
          </cell>
          <cell r="E56" t="str">
            <v>7</v>
          </cell>
          <cell r="F56">
            <v>1.38339E-2</v>
          </cell>
          <cell r="G56" t="str">
            <v>OR</v>
          </cell>
        </row>
        <row r="57">
          <cell r="A57" t="str">
            <v>072302</v>
          </cell>
          <cell r="B57" t="str">
            <v>LEUCITE HILLS UNIT 1 DK</v>
          </cell>
          <cell r="C57" t="str">
            <v>01</v>
          </cell>
          <cell r="E57" t="str">
            <v>7</v>
          </cell>
          <cell r="F57">
            <v>3.1250000000000002E-3</v>
          </cell>
          <cell r="G57" t="str">
            <v>OR</v>
          </cell>
        </row>
        <row r="58">
          <cell r="A58" t="str">
            <v>072402</v>
          </cell>
          <cell r="B58" t="str">
            <v>LEUCITE HILLS UNIT 2 DK</v>
          </cell>
          <cell r="C58" t="str">
            <v>01</v>
          </cell>
          <cell r="E58" t="str">
            <v>7</v>
          </cell>
          <cell r="F58">
            <v>3.1250000000000002E-3</v>
          </cell>
          <cell r="G58" t="str">
            <v>OR</v>
          </cell>
        </row>
        <row r="59">
          <cell r="A59" t="str">
            <v>073401</v>
          </cell>
          <cell r="B59" t="str">
            <v>ES LAUZER A 1 FR</v>
          </cell>
          <cell r="C59" t="str">
            <v>01</v>
          </cell>
          <cell r="E59" t="str">
            <v>7</v>
          </cell>
          <cell r="F59">
            <v>1.4999999999999999E-2</v>
          </cell>
          <cell r="G59" t="str">
            <v>OR</v>
          </cell>
        </row>
        <row r="60">
          <cell r="A60" t="str">
            <v>080702</v>
          </cell>
          <cell r="B60" t="str">
            <v>GW CAPPERS A 2 DK</v>
          </cell>
          <cell r="C60" t="str">
            <v>01</v>
          </cell>
          <cell r="E60" t="str">
            <v>7</v>
          </cell>
          <cell r="F60">
            <v>2.0834E-3</v>
          </cell>
          <cell r="G60" t="str">
            <v>OR</v>
          </cell>
        </row>
        <row r="61">
          <cell r="A61" t="str">
            <v>080802</v>
          </cell>
          <cell r="B61" t="str">
            <v>GW CAPPERS B 3 DK</v>
          </cell>
          <cell r="C61" t="str">
            <v>01</v>
          </cell>
          <cell r="E61" t="str">
            <v>7</v>
          </cell>
          <cell r="F61">
            <v>3.2813E-3</v>
          </cell>
          <cell r="G61" t="str">
            <v>OR</v>
          </cell>
        </row>
        <row r="62">
          <cell r="A62" t="str">
            <v>080910</v>
          </cell>
          <cell r="B62" t="str">
            <v>NORTH BAXTER 14-1 MORR</v>
          </cell>
          <cell r="C62" t="str">
            <v>01</v>
          </cell>
          <cell r="E62" t="str">
            <v>7</v>
          </cell>
          <cell r="F62">
            <v>2.0834E-3</v>
          </cell>
          <cell r="G62" t="str">
            <v>OR</v>
          </cell>
        </row>
        <row r="63">
          <cell r="A63" t="str">
            <v>087504</v>
          </cell>
          <cell r="B63" t="str">
            <v>CARL ALLEN B 3 WAS</v>
          </cell>
          <cell r="C63" t="str">
            <v>01</v>
          </cell>
          <cell r="E63" t="str">
            <v>7</v>
          </cell>
          <cell r="F63">
            <v>1.3765000000000001E-4</v>
          </cell>
          <cell r="G63" t="str">
            <v>OR</v>
          </cell>
        </row>
        <row r="64">
          <cell r="A64" t="str">
            <v>087604</v>
          </cell>
          <cell r="B64" t="str">
            <v>CARL ALLEN B 4 WAS</v>
          </cell>
          <cell r="C64" t="str">
            <v>01</v>
          </cell>
          <cell r="E64" t="str">
            <v>7</v>
          </cell>
          <cell r="F64">
            <v>1.3765000000000001E-4</v>
          </cell>
          <cell r="G64" t="str">
            <v>OR</v>
          </cell>
        </row>
        <row r="65">
          <cell r="A65" t="str">
            <v>087606</v>
          </cell>
          <cell r="B65" t="str">
            <v>CARL ALLEN B 4 FT UN</v>
          </cell>
          <cell r="C65" t="str">
            <v>01</v>
          </cell>
          <cell r="E65" t="str">
            <v>7</v>
          </cell>
          <cell r="F65">
            <v>1.3765000000000001E-4</v>
          </cell>
          <cell r="G65" t="str">
            <v>OR</v>
          </cell>
        </row>
        <row r="66">
          <cell r="A66" t="str">
            <v>087806</v>
          </cell>
          <cell r="B66" t="str">
            <v>CARL ALLEN B 6 FT UN</v>
          </cell>
          <cell r="C66" t="str">
            <v>01</v>
          </cell>
          <cell r="E66" t="str">
            <v>7</v>
          </cell>
          <cell r="F66">
            <v>1.3765000000000001E-4</v>
          </cell>
          <cell r="G66" t="str">
            <v>OR</v>
          </cell>
        </row>
        <row r="67">
          <cell r="A67" t="str">
            <v>087846</v>
          </cell>
          <cell r="B67" t="str">
            <v>CARL ALLEN B 6 9/10 FTUN</v>
          </cell>
          <cell r="C67" t="str">
            <v>01</v>
          </cell>
          <cell r="E67" t="str">
            <v>7</v>
          </cell>
          <cell r="F67">
            <v>1.3765000000000001E-4</v>
          </cell>
          <cell r="G67" t="str">
            <v>OR</v>
          </cell>
        </row>
        <row r="68">
          <cell r="A68" t="str">
            <v>087906</v>
          </cell>
          <cell r="B68" t="str">
            <v>CARL ALLEN B 7 FT UN</v>
          </cell>
          <cell r="C68" t="str">
            <v>01</v>
          </cell>
          <cell r="E68" t="str">
            <v>7</v>
          </cell>
          <cell r="F68">
            <v>1.3765000000000001E-4</v>
          </cell>
          <cell r="G68" t="str">
            <v>OR</v>
          </cell>
        </row>
        <row r="69">
          <cell r="A69" t="str">
            <v>088006</v>
          </cell>
          <cell r="B69" t="str">
            <v>CARL ALLEN A 8 FT UN</v>
          </cell>
          <cell r="C69" t="str">
            <v>01</v>
          </cell>
          <cell r="E69" t="str">
            <v>7</v>
          </cell>
          <cell r="F69">
            <v>1.3765000000000001E-4</v>
          </cell>
          <cell r="G69" t="str">
            <v>OR</v>
          </cell>
        </row>
        <row r="70">
          <cell r="A70" t="str">
            <v>088204</v>
          </cell>
          <cell r="B70" t="str">
            <v>CARL ALLEN B 10 WAS</v>
          </cell>
          <cell r="C70" t="str">
            <v>01</v>
          </cell>
          <cell r="E70" t="str">
            <v>7</v>
          </cell>
          <cell r="F70">
            <v>1.3765000000000001E-4</v>
          </cell>
          <cell r="G70" t="str">
            <v>OR</v>
          </cell>
        </row>
        <row r="71">
          <cell r="A71" t="str">
            <v>088306</v>
          </cell>
          <cell r="B71" t="str">
            <v>CARL ALLEN A 11 FT UN</v>
          </cell>
          <cell r="C71" t="str">
            <v>01</v>
          </cell>
          <cell r="E71" t="str">
            <v>7</v>
          </cell>
          <cell r="F71">
            <v>1.3765000000000001E-4</v>
          </cell>
          <cell r="G71" t="str">
            <v>OR</v>
          </cell>
        </row>
        <row r="72">
          <cell r="A72" t="str">
            <v>088404</v>
          </cell>
          <cell r="B72" t="str">
            <v>CARL ALLEN B 12 WAS</v>
          </cell>
          <cell r="C72" t="str">
            <v>01</v>
          </cell>
          <cell r="E72" t="str">
            <v>7</v>
          </cell>
          <cell r="F72">
            <v>1.3765000000000001E-4</v>
          </cell>
          <cell r="G72" t="str">
            <v>OR</v>
          </cell>
        </row>
        <row r="73">
          <cell r="A73" t="str">
            <v>088604</v>
          </cell>
          <cell r="B73" t="str">
            <v>CARL ALLEN A 14 WAS</v>
          </cell>
          <cell r="C73" t="str">
            <v>01</v>
          </cell>
          <cell r="E73" t="str">
            <v>7</v>
          </cell>
          <cell r="F73">
            <v>1.3765000000000001E-4</v>
          </cell>
          <cell r="G73" t="str">
            <v>OR</v>
          </cell>
        </row>
        <row r="74">
          <cell r="A74" t="str">
            <v>088704</v>
          </cell>
          <cell r="B74" t="str">
            <v>CARL ALLEN B 15 WAS</v>
          </cell>
          <cell r="C74" t="str">
            <v>01</v>
          </cell>
          <cell r="E74" t="str">
            <v>7</v>
          </cell>
          <cell r="F74">
            <v>1.3765000000000001E-4</v>
          </cell>
          <cell r="G74" t="str">
            <v>OR</v>
          </cell>
        </row>
        <row r="75">
          <cell r="A75" t="str">
            <v>088904</v>
          </cell>
          <cell r="B75" t="str">
            <v>CARL ALLEN B 17 WAS</v>
          </cell>
          <cell r="C75" t="str">
            <v>01</v>
          </cell>
          <cell r="E75" t="str">
            <v>7</v>
          </cell>
          <cell r="F75">
            <v>1.3765000000000001E-4</v>
          </cell>
          <cell r="G75" t="str">
            <v>OR</v>
          </cell>
        </row>
        <row r="76">
          <cell r="A76" t="str">
            <v>089004</v>
          </cell>
          <cell r="B76" t="str">
            <v>CARL ALLEN B 18 WAS</v>
          </cell>
          <cell r="C76" t="str">
            <v>01</v>
          </cell>
          <cell r="E76" t="str">
            <v>7</v>
          </cell>
          <cell r="F76">
            <v>1.3765000000000001E-4</v>
          </cell>
          <cell r="G76" t="str">
            <v>OR</v>
          </cell>
        </row>
        <row r="77">
          <cell r="A77" t="str">
            <v>089106</v>
          </cell>
          <cell r="B77" t="str">
            <v>CARL ALLEN A 19 FT UN</v>
          </cell>
          <cell r="C77" t="str">
            <v>01</v>
          </cell>
          <cell r="E77" t="str">
            <v>7</v>
          </cell>
          <cell r="F77">
            <v>1.3765000000000001E-4</v>
          </cell>
          <cell r="G77" t="str">
            <v>OR</v>
          </cell>
        </row>
        <row r="78">
          <cell r="A78" t="str">
            <v>089206</v>
          </cell>
          <cell r="B78" t="str">
            <v>CARL ALLEN A 20 FT UN</v>
          </cell>
          <cell r="C78" t="str">
            <v>01</v>
          </cell>
          <cell r="E78" t="str">
            <v>7</v>
          </cell>
          <cell r="F78">
            <v>1.3765000000000001E-4</v>
          </cell>
          <cell r="G78" t="str">
            <v>OR</v>
          </cell>
        </row>
        <row r="79">
          <cell r="A79" t="str">
            <v>089304</v>
          </cell>
          <cell r="B79" t="str">
            <v>BW MUSSER A 1 WAS</v>
          </cell>
          <cell r="C79" t="str">
            <v>01</v>
          </cell>
          <cell r="E79" t="str">
            <v>7</v>
          </cell>
          <cell r="F79">
            <v>1.3765000000000001E-4</v>
          </cell>
          <cell r="G79" t="str">
            <v>OR</v>
          </cell>
        </row>
        <row r="80">
          <cell r="A80" t="str">
            <v>089506</v>
          </cell>
          <cell r="B80" t="str">
            <v>BW MUSSER B 21 FT UN</v>
          </cell>
          <cell r="C80" t="str">
            <v>01</v>
          </cell>
          <cell r="E80" t="str">
            <v>7</v>
          </cell>
          <cell r="F80">
            <v>1.3765000000000001E-4</v>
          </cell>
          <cell r="G80" t="str">
            <v>OR</v>
          </cell>
        </row>
        <row r="81">
          <cell r="A81" t="str">
            <v>089604</v>
          </cell>
          <cell r="B81" t="str">
            <v>BW MUSSER A 4 WAS</v>
          </cell>
          <cell r="C81" t="str">
            <v>01</v>
          </cell>
          <cell r="E81" t="str">
            <v>7</v>
          </cell>
          <cell r="F81">
            <v>1.3765000000000001E-4</v>
          </cell>
          <cell r="G81" t="str">
            <v>OR</v>
          </cell>
        </row>
        <row r="82">
          <cell r="A82" t="str">
            <v>089704</v>
          </cell>
          <cell r="B82" t="str">
            <v>BW MUSSER B 5 WAS</v>
          </cell>
          <cell r="C82" t="str">
            <v>01</v>
          </cell>
          <cell r="E82" t="str">
            <v>7</v>
          </cell>
          <cell r="F82">
            <v>1.3765000000000001E-4</v>
          </cell>
          <cell r="G82" t="str">
            <v>OR</v>
          </cell>
        </row>
        <row r="83">
          <cell r="A83" t="str">
            <v>089804</v>
          </cell>
          <cell r="B83" t="str">
            <v>BW MUSSER B 6 WAS</v>
          </cell>
          <cell r="C83" t="str">
            <v>01</v>
          </cell>
          <cell r="E83" t="str">
            <v>7</v>
          </cell>
          <cell r="F83">
            <v>1.3765000000000001E-4</v>
          </cell>
          <cell r="G83" t="str">
            <v>OR</v>
          </cell>
        </row>
        <row r="84">
          <cell r="A84" t="str">
            <v>090104</v>
          </cell>
          <cell r="B84" t="str">
            <v>BW MUSSER A 9 WAS</v>
          </cell>
          <cell r="C84" t="str">
            <v>01</v>
          </cell>
          <cell r="E84" t="str">
            <v>7</v>
          </cell>
          <cell r="F84">
            <v>1.3765000000000001E-4</v>
          </cell>
          <cell r="G84" t="str">
            <v>OR</v>
          </cell>
        </row>
        <row r="85">
          <cell r="A85" t="str">
            <v>090206</v>
          </cell>
          <cell r="B85" t="str">
            <v>BW MUSSER B 10 FT UN</v>
          </cell>
          <cell r="C85" t="str">
            <v>01</v>
          </cell>
          <cell r="E85" t="str">
            <v>7</v>
          </cell>
          <cell r="F85">
            <v>1.3765000000000001E-4</v>
          </cell>
          <cell r="G85" t="str">
            <v>OR</v>
          </cell>
        </row>
        <row r="86">
          <cell r="A86" t="str">
            <v>090306</v>
          </cell>
          <cell r="B86" t="str">
            <v>BW MUSSER B 11 FT UN</v>
          </cell>
          <cell r="C86" t="str">
            <v>01</v>
          </cell>
          <cell r="E86" t="str">
            <v>7</v>
          </cell>
          <cell r="F86">
            <v>1.3765000000000001E-4</v>
          </cell>
          <cell r="G86" t="str">
            <v>OR</v>
          </cell>
        </row>
        <row r="87">
          <cell r="A87" t="str">
            <v>090404</v>
          </cell>
          <cell r="B87" t="str">
            <v>JC DONNELL B 3 WAS</v>
          </cell>
          <cell r="C87" t="str">
            <v>01</v>
          </cell>
          <cell r="E87" t="str">
            <v>7</v>
          </cell>
          <cell r="F87">
            <v>1.3765000000000001E-4</v>
          </cell>
          <cell r="G87" t="str">
            <v>OR</v>
          </cell>
        </row>
        <row r="88">
          <cell r="A88" t="str">
            <v>090606</v>
          </cell>
          <cell r="B88" t="str">
            <v>JC DONNELL B 5 FT UN</v>
          </cell>
          <cell r="C88" t="str">
            <v>01</v>
          </cell>
          <cell r="E88" t="str">
            <v>7</v>
          </cell>
          <cell r="F88">
            <v>1.3765000000000001E-4</v>
          </cell>
          <cell r="G88" t="str">
            <v>OR</v>
          </cell>
        </row>
        <row r="89">
          <cell r="A89" t="str">
            <v>090804</v>
          </cell>
          <cell r="B89" t="str">
            <v>JC DONNELL B 7 WAS</v>
          </cell>
          <cell r="C89" t="str">
            <v>01</v>
          </cell>
          <cell r="E89" t="str">
            <v>7</v>
          </cell>
          <cell r="F89">
            <v>1.3765000000000001E-4</v>
          </cell>
          <cell r="G89" t="str">
            <v>OR</v>
          </cell>
        </row>
        <row r="90">
          <cell r="A90" t="str">
            <v>091004</v>
          </cell>
          <cell r="B90" t="str">
            <v>JC DONNELL B 9 (SEE FTUN)</v>
          </cell>
          <cell r="C90" t="str">
            <v>01</v>
          </cell>
          <cell r="E90" t="str">
            <v>7</v>
          </cell>
          <cell r="F90">
            <v>1.3765000000000001E-4</v>
          </cell>
          <cell r="G90" t="str">
            <v>OR</v>
          </cell>
        </row>
        <row r="91">
          <cell r="A91" t="str">
            <v>091006</v>
          </cell>
          <cell r="B91" t="str">
            <v>JC DONNELL B 9 FT UN</v>
          </cell>
          <cell r="C91" t="str">
            <v>01</v>
          </cell>
          <cell r="E91" t="str">
            <v>7</v>
          </cell>
          <cell r="F91">
            <v>1.3765000000000001E-4</v>
          </cell>
          <cell r="G91" t="str">
            <v>OR</v>
          </cell>
        </row>
        <row r="92">
          <cell r="A92" t="str">
            <v>091106</v>
          </cell>
          <cell r="B92" t="str">
            <v>JC DONNELL B 10 FT UN</v>
          </cell>
          <cell r="C92" t="str">
            <v>01</v>
          </cell>
          <cell r="E92" t="str">
            <v>7</v>
          </cell>
          <cell r="F92">
            <v>1.3765000000000001E-4</v>
          </cell>
          <cell r="G92" t="str">
            <v>OR</v>
          </cell>
        </row>
        <row r="93">
          <cell r="A93" t="str">
            <v>091206</v>
          </cell>
          <cell r="B93" t="str">
            <v>H STEWART A 1 FT UN</v>
          </cell>
          <cell r="C93" t="str">
            <v>01</v>
          </cell>
          <cell r="E93" t="str">
            <v>7</v>
          </cell>
          <cell r="F93">
            <v>1.3765000000000001E-4</v>
          </cell>
          <cell r="G93" t="str">
            <v>OR</v>
          </cell>
        </row>
        <row r="94">
          <cell r="A94" t="str">
            <v>091604</v>
          </cell>
          <cell r="B94" t="str">
            <v>BW MUSSER B 13 WAS</v>
          </cell>
          <cell r="C94" t="str">
            <v>01</v>
          </cell>
          <cell r="E94" t="str">
            <v>7</v>
          </cell>
          <cell r="F94">
            <v>1.3765000000000001E-4</v>
          </cell>
          <cell r="G94" t="str">
            <v>OR</v>
          </cell>
        </row>
        <row r="95">
          <cell r="A95" t="str">
            <v>091606</v>
          </cell>
          <cell r="B95" t="str">
            <v>BW MUSSER B 13 FT UN</v>
          </cell>
          <cell r="C95" t="str">
            <v>01</v>
          </cell>
          <cell r="E95" t="str">
            <v>7</v>
          </cell>
          <cell r="F95">
            <v>1.3765000000000001E-4</v>
          </cell>
          <cell r="G95" t="str">
            <v>OR</v>
          </cell>
        </row>
        <row r="96">
          <cell r="A96" t="str">
            <v>091706</v>
          </cell>
          <cell r="B96" t="str">
            <v>BW MUSSER A 14 FT UN</v>
          </cell>
          <cell r="C96" t="str">
            <v>01</v>
          </cell>
          <cell r="E96" t="str">
            <v>7</v>
          </cell>
          <cell r="F96">
            <v>1.3765000000000001E-4</v>
          </cell>
          <cell r="G96" t="str">
            <v>OR</v>
          </cell>
        </row>
        <row r="97">
          <cell r="A97" t="str">
            <v>091804</v>
          </cell>
          <cell r="B97" t="str">
            <v>BW MUSSER B 15 WAS</v>
          </cell>
          <cell r="C97" t="str">
            <v>01</v>
          </cell>
          <cell r="E97" t="str">
            <v>7</v>
          </cell>
          <cell r="F97">
            <v>1.3765000000000001E-4</v>
          </cell>
          <cell r="G97" t="str">
            <v>OR</v>
          </cell>
        </row>
        <row r="98">
          <cell r="A98" t="str">
            <v>091906</v>
          </cell>
          <cell r="B98" t="str">
            <v>BW MUSSER A 16 FT UN</v>
          </cell>
          <cell r="C98" t="str">
            <v>01</v>
          </cell>
          <cell r="E98" t="str">
            <v>7</v>
          </cell>
          <cell r="F98">
            <v>1.3765000000000001E-4</v>
          </cell>
          <cell r="G98" t="str">
            <v>OR</v>
          </cell>
        </row>
        <row r="99">
          <cell r="A99" t="str">
            <v>092006</v>
          </cell>
          <cell r="B99" t="str">
            <v>BW MUSSER B 17 FT UN</v>
          </cell>
          <cell r="C99" t="str">
            <v>01</v>
          </cell>
          <cell r="E99" t="str">
            <v>7</v>
          </cell>
          <cell r="F99">
            <v>1.3765000000000001E-4</v>
          </cell>
          <cell r="G99" t="str">
            <v>OR</v>
          </cell>
        </row>
        <row r="100">
          <cell r="A100" t="str">
            <v>092106</v>
          </cell>
          <cell r="B100" t="str">
            <v>BW MUSSER B 18 FT UN</v>
          </cell>
          <cell r="C100" t="str">
            <v>01</v>
          </cell>
          <cell r="E100" t="str">
            <v>7</v>
          </cell>
          <cell r="F100">
            <v>1.3765000000000001E-4</v>
          </cell>
          <cell r="G100" t="str">
            <v>OR</v>
          </cell>
        </row>
        <row r="101">
          <cell r="A101" t="str">
            <v>092206</v>
          </cell>
          <cell r="B101" t="str">
            <v>BW MUSSER B 19 FT UN</v>
          </cell>
          <cell r="C101" t="str">
            <v>01</v>
          </cell>
          <cell r="E101" t="str">
            <v>7</v>
          </cell>
          <cell r="F101">
            <v>1.3765000000000001E-4</v>
          </cell>
          <cell r="G101" t="str">
            <v>OR</v>
          </cell>
        </row>
        <row r="102">
          <cell r="A102" t="str">
            <v>092306</v>
          </cell>
          <cell r="B102" t="str">
            <v>BW MUSSER B 20 FT UN</v>
          </cell>
          <cell r="C102" t="str">
            <v>01</v>
          </cell>
          <cell r="E102" t="str">
            <v>7</v>
          </cell>
          <cell r="F102">
            <v>1.3765000000000001E-4</v>
          </cell>
          <cell r="G102" t="str">
            <v>OR</v>
          </cell>
        </row>
        <row r="103">
          <cell r="A103" t="str">
            <v>092406</v>
          </cell>
          <cell r="B103" t="str">
            <v>POWDER WASH GOVT 1 FT UN</v>
          </cell>
          <cell r="C103" t="str">
            <v>01</v>
          </cell>
          <cell r="E103" t="str">
            <v>7</v>
          </cell>
          <cell r="F103">
            <v>1.3765000000000001E-4</v>
          </cell>
          <cell r="G103" t="str">
            <v>OR</v>
          </cell>
        </row>
        <row r="104">
          <cell r="A104" t="str">
            <v>092506</v>
          </cell>
          <cell r="B104" t="str">
            <v>POWDER WASH GOVT 2 FT UN</v>
          </cell>
          <cell r="C104" t="str">
            <v>01</v>
          </cell>
          <cell r="E104" t="str">
            <v>7</v>
          </cell>
          <cell r="F104">
            <v>1.3765000000000001E-4</v>
          </cell>
          <cell r="G104" t="str">
            <v>OR</v>
          </cell>
        </row>
        <row r="105">
          <cell r="A105" t="str">
            <v>092606</v>
          </cell>
          <cell r="B105" t="str">
            <v>JC DONNELL A 11 FT UN</v>
          </cell>
          <cell r="C105" t="str">
            <v>01</v>
          </cell>
          <cell r="E105" t="str">
            <v>7</v>
          </cell>
          <cell r="F105">
            <v>1.3765000000000001E-4</v>
          </cell>
          <cell r="G105" t="str">
            <v>OR</v>
          </cell>
        </row>
        <row r="106">
          <cell r="A106" t="str">
            <v>092706</v>
          </cell>
          <cell r="B106" t="str">
            <v>JC DONNELL B 12 FT UN</v>
          </cell>
          <cell r="C106" t="str">
            <v>01</v>
          </cell>
          <cell r="E106" t="str">
            <v>7</v>
          </cell>
          <cell r="F106">
            <v>1.3765000000000001E-4</v>
          </cell>
          <cell r="G106" t="str">
            <v>OR</v>
          </cell>
        </row>
        <row r="107">
          <cell r="A107" t="str">
            <v>092806</v>
          </cell>
          <cell r="B107" t="str">
            <v>JA LEE 1 FT UN</v>
          </cell>
          <cell r="C107" t="str">
            <v>01</v>
          </cell>
          <cell r="E107" t="str">
            <v>7</v>
          </cell>
          <cell r="F107">
            <v>1.3765000000000001E-4</v>
          </cell>
          <cell r="G107" t="str">
            <v>OR</v>
          </cell>
        </row>
        <row r="108">
          <cell r="A108" t="str">
            <v>092906</v>
          </cell>
          <cell r="B108" t="str">
            <v>JC DONNELL A 1 FT UN</v>
          </cell>
          <cell r="C108" t="str">
            <v>01</v>
          </cell>
          <cell r="E108" t="str">
            <v>7</v>
          </cell>
          <cell r="F108">
            <v>1.3765000000000001E-4</v>
          </cell>
          <cell r="G108" t="str">
            <v>OR</v>
          </cell>
        </row>
        <row r="109">
          <cell r="A109" t="str">
            <v>093506</v>
          </cell>
          <cell r="B109" t="str">
            <v>MF FED 1-12 FT UN</v>
          </cell>
          <cell r="C109" t="str">
            <v>01</v>
          </cell>
          <cell r="E109" t="str">
            <v>7</v>
          </cell>
          <cell r="F109">
            <v>1.2500000000000001E-2</v>
          </cell>
          <cell r="G109" t="str">
            <v>OR</v>
          </cell>
        </row>
        <row r="110">
          <cell r="A110" t="str">
            <v>099902</v>
          </cell>
          <cell r="B110" t="str">
            <v>SOUTH BAXTER UNIT 15 DK</v>
          </cell>
          <cell r="C110" t="str">
            <v>01</v>
          </cell>
          <cell r="E110" t="str">
            <v>7</v>
          </cell>
          <cell r="F110">
            <v>2.575E-3</v>
          </cell>
          <cell r="G110" t="str">
            <v>OR</v>
          </cell>
        </row>
        <row r="111">
          <cell r="A111" t="str">
            <v>100002</v>
          </cell>
          <cell r="B111" t="str">
            <v>SOUTH BAXTER UNIT 1 SR DK</v>
          </cell>
          <cell r="C111" t="str">
            <v>01</v>
          </cell>
          <cell r="E111" t="str">
            <v>7</v>
          </cell>
          <cell r="F111">
            <v>2.575E-3</v>
          </cell>
          <cell r="G111" t="str">
            <v>OR</v>
          </cell>
        </row>
        <row r="112">
          <cell r="A112" t="str">
            <v>101401</v>
          </cell>
          <cell r="B112" t="str">
            <v>SOUTH BAXTER UNIT 2 FR</v>
          </cell>
          <cell r="C112" t="str">
            <v>01</v>
          </cell>
          <cell r="E112" t="str">
            <v>7</v>
          </cell>
          <cell r="F112">
            <v>2.3985199999999999E-3</v>
          </cell>
          <cell r="G112" t="str">
            <v>OR</v>
          </cell>
        </row>
        <row r="113">
          <cell r="A113" t="str">
            <v>101501</v>
          </cell>
          <cell r="B113" t="str">
            <v>SOUTH BAXTER UNIT 3 FR</v>
          </cell>
          <cell r="C113" t="str">
            <v>01</v>
          </cell>
          <cell r="E113" t="str">
            <v>7</v>
          </cell>
          <cell r="F113">
            <v>2.3985199999999999E-3</v>
          </cell>
          <cell r="G113" t="str">
            <v>OR</v>
          </cell>
        </row>
        <row r="114">
          <cell r="A114" t="str">
            <v>101601</v>
          </cell>
          <cell r="B114" t="str">
            <v>SOUTH BAXTER UNIT 6 FR</v>
          </cell>
          <cell r="C114" t="str">
            <v>01</v>
          </cell>
          <cell r="E114" t="str">
            <v>7</v>
          </cell>
          <cell r="F114">
            <v>2.3985199999999999E-3</v>
          </cell>
          <cell r="G114" t="str">
            <v>OR</v>
          </cell>
        </row>
        <row r="115">
          <cell r="A115" t="str">
            <v>101801</v>
          </cell>
          <cell r="B115" t="str">
            <v>A COOPER 1 FR</v>
          </cell>
          <cell r="C115" t="str">
            <v>01</v>
          </cell>
          <cell r="E115" t="str">
            <v>7</v>
          </cell>
          <cell r="F115">
            <v>2.3985199999999999E-3</v>
          </cell>
          <cell r="G115" t="str">
            <v>OR</v>
          </cell>
        </row>
        <row r="116">
          <cell r="A116" t="str">
            <v>101901</v>
          </cell>
          <cell r="B116" t="str">
            <v>WT NIGHTINGALE A 1 FR</v>
          </cell>
          <cell r="C116" t="str">
            <v>01</v>
          </cell>
          <cell r="E116" t="str">
            <v>7</v>
          </cell>
          <cell r="F116">
            <v>2.3985199999999999E-3</v>
          </cell>
          <cell r="G116" t="str">
            <v>OR</v>
          </cell>
        </row>
        <row r="117">
          <cell r="A117" t="str">
            <v>102001</v>
          </cell>
          <cell r="B117" t="str">
            <v>AJ POSTON A 2 FR</v>
          </cell>
          <cell r="C117" t="str">
            <v>01</v>
          </cell>
          <cell r="E117" t="str">
            <v>7</v>
          </cell>
          <cell r="F117">
            <v>2.3985199999999999E-3</v>
          </cell>
          <cell r="G117" t="str">
            <v>OR</v>
          </cell>
        </row>
        <row r="118">
          <cell r="A118" t="str">
            <v>102101</v>
          </cell>
          <cell r="B118" t="str">
            <v>AJ POSTON A 3 FR</v>
          </cell>
          <cell r="C118" t="str">
            <v>01</v>
          </cell>
          <cell r="E118" t="str">
            <v>7</v>
          </cell>
          <cell r="F118">
            <v>2.3985199999999999E-3</v>
          </cell>
          <cell r="G118" t="str">
            <v>OR</v>
          </cell>
        </row>
        <row r="119">
          <cell r="A119" t="str">
            <v>102201</v>
          </cell>
          <cell r="B119" t="str">
            <v>UP 11 16 104 1 FR</v>
          </cell>
          <cell r="C119" t="str">
            <v>01</v>
          </cell>
          <cell r="E119" t="str">
            <v>7</v>
          </cell>
          <cell r="F119">
            <v>2.3985199999999999E-3</v>
          </cell>
          <cell r="G119" t="str">
            <v>OR</v>
          </cell>
        </row>
        <row r="120">
          <cell r="A120" t="str">
            <v>102301</v>
          </cell>
          <cell r="B120" t="str">
            <v>UP 15 16 104 2 FR</v>
          </cell>
          <cell r="C120" t="str">
            <v>01</v>
          </cell>
          <cell r="E120" t="str">
            <v>7</v>
          </cell>
          <cell r="F120">
            <v>2.3985199999999999E-3</v>
          </cell>
          <cell r="G120" t="str">
            <v>OR</v>
          </cell>
        </row>
        <row r="121">
          <cell r="A121" t="str">
            <v>102501</v>
          </cell>
          <cell r="B121" t="str">
            <v>UP 21 16 104 2 FR</v>
          </cell>
          <cell r="C121" t="str">
            <v>01</v>
          </cell>
          <cell r="E121" t="str">
            <v>7</v>
          </cell>
          <cell r="F121">
            <v>2.3985199999999999E-3</v>
          </cell>
          <cell r="G121" t="str">
            <v>OR</v>
          </cell>
        </row>
        <row r="122">
          <cell r="A122" t="str">
            <v>102601</v>
          </cell>
          <cell r="B122" t="str">
            <v>MF WHELAN 1 FR</v>
          </cell>
          <cell r="C122" t="str">
            <v>01</v>
          </cell>
          <cell r="E122" t="str">
            <v>7</v>
          </cell>
          <cell r="F122">
            <v>2.3985199999999999E-3</v>
          </cell>
          <cell r="G122" t="str">
            <v>OR</v>
          </cell>
        </row>
        <row r="123">
          <cell r="A123" t="str">
            <v>102801</v>
          </cell>
          <cell r="B123" t="str">
            <v>SOUTH BAXTER UNIT 9 FR</v>
          </cell>
          <cell r="C123" t="str">
            <v>01</v>
          </cell>
          <cell r="E123" t="str">
            <v>7</v>
          </cell>
          <cell r="F123">
            <v>1.8913E-4</v>
          </cell>
          <cell r="G123" t="str">
            <v>OR</v>
          </cell>
        </row>
        <row r="124">
          <cell r="A124" t="str">
            <v>102901</v>
          </cell>
          <cell r="B124" t="str">
            <v>WE MULLEN A 2 FR</v>
          </cell>
          <cell r="C124" t="str">
            <v>01</v>
          </cell>
          <cell r="E124" t="str">
            <v>7</v>
          </cell>
          <cell r="F124">
            <v>1.8913E-4</v>
          </cell>
          <cell r="G124" t="str">
            <v>OR</v>
          </cell>
        </row>
        <row r="125">
          <cell r="A125" t="str">
            <v>103001</v>
          </cell>
          <cell r="B125" t="str">
            <v>SL 10 17 104 1 FR</v>
          </cell>
          <cell r="C125" t="str">
            <v>01</v>
          </cell>
          <cell r="E125" t="str">
            <v>7</v>
          </cell>
          <cell r="F125">
            <v>1.8913E-4</v>
          </cell>
          <cell r="G125" t="str">
            <v>OR</v>
          </cell>
        </row>
        <row r="126">
          <cell r="A126" t="str">
            <v>103101</v>
          </cell>
          <cell r="B126" t="str">
            <v>SL 36 18 104 2 FR</v>
          </cell>
          <cell r="C126" t="str">
            <v>01</v>
          </cell>
          <cell r="E126" t="str">
            <v>7</v>
          </cell>
          <cell r="F126">
            <v>1.8913E-4</v>
          </cell>
          <cell r="G126" t="str">
            <v>OR</v>
          </cell>
        </row>
        <row r="127">
          <cell r="A127" t="str">
            <v>103301</v>
          </cell>
          <cell r="B127" t="str">
            <v>SOUTH BAXTER UNIT 8 FR</v>
          </cell>
          <cell r="C127" t="str">
            <v>01</v>
          </cell>
          <cell r="E127" t="str">
            <v>7</v>
          </cell>
          <cell r="F127">
            <v>5.6136600000000004E-3</v>
          </cell>
          <cell r="G127" t="str">
            <v>OR</v>
          </cell>
        </row>
        <row r="128">
          <cell r="A128" t="str">
            <v>108601</v>
          </cell>
          <cell r="B128" t="str">
            <v>SPEARHEAD RANCH 17 FR</v>
          </cell>
          <cell r="C128" t="str">
            <v>01</v>
          </cell>
          <cell r="E128" t="str">
            <v>7</v>
          </cell>
          <cell r="F128">
            <v>1.4511599999999999E-3</v>
          </cell>
          <cell r="G128" t="str">
            <v>OR</v>
          </cell>
        </row>
        <row r="129">
          <cell r="A129" t="str">
            <v>110903</v>
          </cell>
          <cell r="B129" t="str">
            <v>TRAIL UNIT 2 MESA</v>
          </cell>
          <cell r="C129" t="str">
            <v>01</v>
          </cell>
          <cell r="E129" t="str">
            <v>7</v>
          </cell>
          <cell r="F129">
            <v>7.7400000000000004E-6</v>
          </cell>
          <cell r="G129" t="str">
            <v>OR</v>
          </cell>
        </row>
        <row r="130">
          <cell r="A130" t="str">
            <v>111003</v>
          </cell>
          <cell r="B130" t="str">
            <v>TRAIL UNIT 3 MESA</v>
          </cell>
          <cell r="C130" t="str">
            <v>01</v>
          </cell>
          <cell r="E130" t="str">
            <v>7</v>
          </cell>
          <cell r="F130">
            <v>7.7400000000000004E-6</v>
          </cell>
          <cell r="G130" t="str">
            <v>OR</v>
          </cell>
        </row>
        <row r="131">
          <cell r="A131" t="str">
            <v>111103</v>
          </cell>
          <cell r="B131" t="str">
            <v>TRAIL UNIT 4 MESA</v>
          </cell>
          <cell r="C131" t="str">
            <v>01</v>
          </cell>
          <cell r="E131" t="str">
            <v>7</v>
          </cell>
          <cell r="F131">
            <v>7.7400000000000004E-6</v>
          </cell>
          <cell r="G131" t="str">
            <v>OR</v>
          </cell>
        </row>
        <row r="132">
          <cell r="A132" t="str">
            <v>111303</v>
          </cell>
          <cell r="B132" t="str">
            <v>TRAIL UNIT 6 MESA</v>
          </cell>
          <cell r="C132" t="str">
            <v>01</v>
          </cell>
          <cell r="E132" t="str">
            <v>7</v>
          </cell>
          <cell r="F132">
            <v>7.7400000000000004E-6</v>
          </cell>
          <cell r="G132" t="str">
            <v>OR</v>
          </cell>
        </row>
        <row r="133">
          <cell r="A133" t="str">
            <v>111403</v>
          </cell>
          <cell r="B133" t="str">
            <v>TRAIL UNIT 8 MESA</v>
          </cell>
          <cell r="C133" t="str">
            <v>01</v>
          </cell>
          <cell r="E133" t="str">
            <v>7</v>
          </cell>
          <cell r="F133">
            <v>7.7400000000000004E-6</v>
          </cell>
          <cell r="G133" t="str">
            <v>OR</v>
          </cell>
        </row>
        <row r="134">
          <cell r="A134" t="str">
            <v>123604</v>
          </cell>
          <cell r="B134" t="str">
            <v>WB LASHER A 2 WAS</v>
          </cell>
          <cell r="C134" t="str">
            <v>01</v>
          </cell>
          <cell r="E134" t="str">
            <v>7</v>
          </cell>
          <cell r="F134">
            <v>0.03</v>
          </cell>
          <cell r="G134" t="str">
            <v>OR</v>
          </cell>
        </row>
        <row r="135">
          <cell r="A135" t="str">
            <v>123806</v>
          </cell>
          <cell r="B135" t="str">
            <v>WB LASHER A 4 FT UN</v>
          </cell>
          <cell r="C135" t="str">
            <v>01</v>
          </cell>
          <cell r="E135" t="str">
            <v>7</v>
          </cell>
          <cell r="F135">
            <v>0.03</v>
          </cell>
          <cell r="G135" t="str">
            <v>OR</v>
          </cell>
        </row>
        <row r="136">
          <cell r="A136" t="str">
            <v>124004</v>
          </cell>
          <cell r="B136" t="str">
            <v>WM WHEELER A 2 WAS</v>
          </cell>
          <cell r="C136" t="str">
            <v>01</v>
          </cell>
          <cell r="E136" t="str">
            <v>7</v>
          </cell>
          <cell r="F136">
            <v>3.4375000000000003E-2</v>
          </cell>
          <cell r="G136" t="str">
            <v>OR</v>
          </cell>
        </row>
        <row r="137">
          <cell r="A137" t="str">
            <v>124006</v>
          </cell>
          <cell r="B137" t="str">
            <v>WM WHEELER A 2 FT UN</v>
          </cell>
          <cell r="C137" t="str">
            <v>01</v>
          </cell>
          <cell r="E137" t="str">
            <v>7</v>
          </cell>
          <cell r="F137">
            <v>3.4375000000000003E-2</v>
          </cell>
          <cell r="G137" t="str">
            <v>OR</v>
          </cell>
        </row>
        <row r="138">
          <cell r="A138" t="str">
            <v>124106</v>
          </cell>
          <cell r="B138" t="str">
            <v>WM WHEELER A 3 FT UN</v>
          </cell>
          <cell r="C138" t="str">
            <v>01</v>
          </cell>
          <cell r="E138" t="str">
            <v>7</v>
          </cell>
          <cell r="F138">
            <v>3.4375000000000003E-2</v>
          </cell>
          <cell r="G138" t="str">
            <v>OR</v>
          </cell>
        </row>
        <row r="139">
          <cell r="A139" t="str">
            <v>125906</v>
          </cell>
          <cell r="B139" t="str">
            <v>WB LASHER A 5 FT UN</v>
          </cell>
          <cell r="C139" t="str">
            <v>01</v>
          </cell>
          <cell r="E139" t="str">
            <v>7</v>
          </cell>
          <cell r="F139">
            <v>2.6249999999999999E-2</v>
          </cell>
          <cell r="G139" t="str">
            <v>OR</v>
          </cell>
        </row>
        <row r="140">
          <cell r="A140" t="str">
            <v>140309</v>
          </cell>
          <cell r="B140" t="str">
            <v>HIAWATHA DEEP UNIT 3 NUGGET</v>
          </cell>
          <cell r="C140" t="str">
            <v>01</v>
          </cell>
          <cell r="E140" t="str">
            <v>75</v>
          </cell>
          <cell r="F140">
            <v>3.765E-5</v>
          </cell>
          <cell r="G140" t="str">
            <v>OR</v>
          </cell>
        </row>
        <row r="141">
          <cell r="A141" t="str">
            <v>140309</v>
          </cell>
          <cell r="B141" t="str">
            <v>HIAWATHA DEEP UNIT 3 NUGGET</v>
          </cell>
          <cell r="C141" t="str">
            <v>01</v>
          </cell>
          <cell r="E141" t="str">
            <v>7</v>
          </cell>
          <cell r="F141">
            <v>3.9060700000000002E-3</v>
          </cell>
          <cell r="G141" t="str">
            <v>OR</v>
          </cell>
        </row>
        <row r="142">
          <cell r="A142" t="str">
            <v>140409</v>
          </cell>
          <cell r="B142" t="str">
            <v>HIAWATHA DEEP UNIT 2 NUGGET</v>
          </cell>
          <cell r="C142" t="str">
            <v>01</v>
          </cell>
          <cell r="E142" t="str">
            <v>75</v>
          </cell>
          <cell r="F142">
            <v>2.51E-5</v>
          </cell>
          <cell r="G142" t="str">
            <v>OR</v>
          </cell>
        </row>
        <row r="143">
          <cell r="A143" t="str">
            <v>140409</v>
          </cell>
          <cell r="B143" t="str">
            <v>HIAWATHA DEEP UNIT 2 NUGGET</v>
          </cell>
          <cell r="C143" t="str">
            <v>01</v>
          </cell>
          <cell r="E143" t="str">
            <v>7</v>
          </cell>
          <cell r="F143">
            <v>4.17572E-3</v>
          </cell>
          <cell r="G143" t="str">
            <v>OR</v>
          </cell>
        </row>
        <row r="144">
          <cell r="A144" t="str">
            <v>141404</v>
          </cell>
          <cell r="B144" t="str">
            <v>ISLAND UNIT 14 WAS</v>
          </cell>
          <cell r="C144" t="str">
            <v>01</v>
          </cell>
          <cell r="E144" t="str">
            <v>7</v>
          </cell>
          <cell r="F144">
            <v>3.7348899999999998E-3</v>
          </cell>
          <cell r="G144" t="str">
            <v>OR</v>
          </cell>
        </row>
        <row r="145">
          <cell r="A145" t="str">
            <v>141504</v>
          </cell>
          <cell r="B145" t="str">
            <v>ISLAND UNIT 15 WAS</v>
          </cell>
          <cell r="C145" t="str">
            <v>01</v>
          </cell>
          <cell r="E145" t="str">
            <v>7</v>
          </cell>
          <cell r="F145">
            <v>3.7348899999999998E-3</v>
          </cell>
          <cell r="G145" t="str">
            <v>OR</v>
          </cell>
        </row>
        <row r="146">
          <cell r="A146" t="str">
            <v>141604</v>
          </cell>
          <cell r="B146" t="str">
            <v>ISLAND UNIT 11 WAS</v>
          </cell>
          <cell r="C146" t="str">
            <v>01</v>
          </cell>
          <cell r="E146" t="str">
            <v>7</v>
          </cell>
          <cell r="F146">
            <v>3.7348899999999998E-3</v>
          </cell>
          <cell r="G146" t="str">
            <v>OR</v>
          </cell>
        </row>
        <row r="147">
          <cell r="A147" t="str">
            <v>141704</v>
          </cell>
          <cell r="B147" t="str">
            <v>ISLAND UNIT 13 WAS</v>
          </cell>
          <cell r="C147" t="str">
            <v>01</v>
          </cell>
          <cell r="E147" t="str">
            <v>7</v>
          </cell>
          <cell r="F147">
            <v>3.7348899999999998E-3</v>
          </cell>
          <cell r="G147" t="str">
            <v>OR</v>
          </cell>
        </row>
        <row r="148">
          <cell r="A148" t="str">
            <v>141804</v>
          </cell>
          <cell r="B148" t="str">
            <v>ISLAND UNIT 12 WAS</v>
          </cell>
          <cell r="C148" t="str">
            <v>01</v>
          </cell>
          <cell r="E148" t="str">
            <v>7</v>
          </cell>
          <cell r="F148">
            <v>3.7348899999999998E-3</v>
          </cell>
          <cell r="G148" t="str">
            <v>OR</v>
          </cell>
        </row>
        <row r="149">
          <cell r="A149" t="str">
            <v>147903</v>
          </cell>
          <cell r="B149" t="str">
            <v>TRAIL UNIT 13 MESA</v>
          </cell>
          <cell r="C149" t="str">
            <v>01</v>
          </cell>
          <cell r="E149" t="str">
            <v>7</v>
          </cell>
          <cell r="F149">
            <v>7.7400000000000004E-6</v>
          </cell>
          <cell r="G149" t="str">
            <v>OR</v>
          </cell>
        </row>
        <row r="150">
          <cell r="A150" t="str">
            <v>183701</v>
          </cell>
          <cell r="B150" t="str">
            <v>SOUTH BAXTER UNIT 17 FR</v>
          </cell>
          <cell r="C150" t="str">
            <v>01</v>
          </cell>
          <cell r="E150" t="str">
            <v>7</v>
          </cell>
          <cell r="F150">
            <v>5.6136600000000004E-3</v>
          </cell>
          <cell r="G150" t="str">
            <v>OR</v>
          </cell>
        </row>
        <row r="151">
          <cell r="A151" t="str">
            <v>205906</v>
          </cell>
          <cell r="B151" t="str">
            <v>F WILSON A 26 FT UN</v>
          </cell>
          <cell r="C151" t="str">
            <v>01</v>
          </cell>
          <cell r="E151" t="str">
            <v>7</v>
          </cell>
          <cell r="F151">
            <v>3.0781300000000001E-2</v>
          </cell>
          <cell r="G151" t="str">
            <v>OR</v>
          </cell>
        </row>
        <row r="152">
          <cell r="A152" t="str">
            <v>209104</v>
          </cell>
          <cell r="B152" t="str">
            <v>ISLAND UNIT 18 WAS</v>
          </cell>
          <cell r="C152" t="str">
            <v>01</v>
          </cell>
          <cell r="E152" t="str">
            <v>7</v>
          </cell>
          <cell r="F152">
            <v>3.7348899999999998E-3</v>
          </cell>
          <cell r="G152" t="str">
            <v>OR</v>
          </cell>
        </row>
        <row r="153">
          <cell r="A153" t="str">
            <v>209204</v>
          </cell>
          <cell r="B153" t="str">
            <v>ISLAND UNIT 17 WAS</v>
          </cell>
          <cell r="C153" t="str">
            <v>01</v>
          </cell>
          <cell r="E153" t="str">
            <v>7</v>
          </cell>
          <cell r="F153">
            <v>3.7348899999999998E-3</v>
          </cell>
          <cell r="G153" t="str">
            <v>OR</v>
          </cell>
        </row>
        <row r="154">
          <cell r="A154" t="str">
            <v>211304</v>
          </cell>
          <cell r="B154" t="str">
            <v>ISLAND UNIT 21 WAS</v>
          </cell>
          <cell r="C154" t="str">
            <v>01</v>
          </cell>
          <cell r="E154" t="str">
            <v>7</v>
          </cell>
          <cell r="F154">
            <v>3.7348899999999998E-3</v>
          </cell>
          <cell r="G154" t="str">
            <v>OR</v>
          </cell>
        </row>
        <row r="155">
          <cell r="A155" t="str">
            <v>211803</v>
          </cell>
          <cell r="B155" t="str">
            <v>TRAIL UNIT 12 MESA</v>
          </cell>
          <cell r="C155" t="str">
            <v>01</v>
          </cell>
          <cell r="E155" t="str">
            <v>7</v>
          </cell>
          <cell r="F155">
            <v>7.7400000000000004E-6</v>
          </cell>
          <cell r="G155" t="str">
            <v>OR</v>
          </cell>
        </row>
        <row r="156">
          <cell r="A156" t="str">
            <v>212401</v>
          </cell>
          <cell r="B156" t="str">
            <v>CLAY BASIN UNIT 62 FR</v>
          </cell>
          <cell r="C156" t="str">
            <v>01</v>
          </cell>
          <cell r="E156" t="str">
            <v>7</v>
          </cell>
          <cell r="F156">
            <v>6.0039200000000003E-3</v>
          </cell>
          <cell r="G156" t="str">
            <v>OR</v>
          </cell>
        </row>
        <row r="157">
          <cell r="A157" t="str">
            <v>212648</v>
          </cell>
          <cell r="B157" t="str">
            <v>ISLAND UNIT 19 WAS 4856-4876</v>
          </cell>
          <cell r="C157" t="str">
            <v>01</v>
          </cell>
          <cell r="E157" t="str">
            <v>7</v>
          </cell>
          <cell r="F157">
            <v>3.7348899999999998E-3</v>
          </cell>
          <cell r="G157" t="str">
            <v>OR</v>
          </cell>
        </row>
        <row r="158">
          <cell r="A158" t="str">
            <v>212740</v>
          </cell>
          <cell r="B158" t="str">
            <v>ISLAND UNIT 20 LO WAS</v>
          </cell>
          <cell r="C158" t="str">
            <v>01</v>
          </cell>
          <cell r="E158" t="str">
            <v>7</v>
          </cell>
          <cell r="F158">
            <v>3.7348899999999998E-3</v>
          </cell>
          <cell r="G158" t="str">
            <v>OR</v>
          </cell>
        </row>
        <row r="159">
          <cell r="A159" t="str">
            <v>212804</v>
          </cell>
          <cell r="B159" t="str">
            <v>ISLAND UNIT 22 WAS</v>
          </cell>
          <cell r="C159" t="str">
            <v>01</v>
          </cell>
          <cell r="E159" t="str">
            <v>7</v>
          </cell>
          <cell r="F159">
            <v>3.7348899999999998E-3</v>
          </cell>
          <cell r="G159" t="str">
            <v>OR</v>
          </cell>
        </row>
        <row r="160">
          <cell r="A160" t="str">
            <v>212849</v>
          </cell>
          <cell r="B160" t="str">
            <v>ISLAND UNIT 22 WAS 5082-5092</v>
          </cell>
          <cell r="C160" t="str">
            <v>01</v>
          </cell>
          <cell r="E160" t="str">
            <v>7</v>
          </cell>
          <cell r="F160">
            <v>3.7348899999999998E-3</v>
          </cell>
          <cell r="G160" t="str">
            <v>OR</v>
          </cell>
        </row>
        <row r="161">
          <cell r="A161" t="str">
            <v>212904</v>
          </cell>
          <cell r="B161" t="str">
            <v>ISLAND UNIT 23 WAS</v>
          </cell>
          <cell r="C161" t="str">
            <v>01</v>
          </cell>
          <cell r="E161" t="str">
            <v>7</v>
          </cell>
          <cell r="F161">
            <v>3.7348899999999998E-3</v>
          </cell>
          <cell r="G161" t="str">
            <v>OR</v>
          </cell>
        </row>
        <row r="162">
          <cell r="A162" t="str">
            <v>213004</v>
          </cell>
          <cell r="B162" t="str">
            <v>ISLAND UNIT 24 WAS</v>
          </cell>
          <cell r="C162" t="str">
            <v>01</v>
          </cell>
          <cell r="E162" t="str">
            <v>7</v>
          </cell>
          <cell r="F162">
            <v>3.7348899999999998E-3</v>
          </cell>
          <cell r="G162" t="str">
            <v>OR</v>
          </cell>
        </row>
        <row r="163">
          <cell r="A163" t="str">
            <v>213106</v>
          </cell>
          <cell r="B163" t="str">
            <v>MW NEWBERGER 7 FT UN</v>
          </cell>
          <cell r="C163" t="str">
            <v>01</v>
          </cell>
          <cell r="E163" t="str">
            <v>7</v>
          </cell>
          <cell r="F163">
            <v>0.03</v>
          </cell>
          <cell r="G163" t="str">
            <v>OR</v>
          </cell>
        </row>
        <row r="164">
          <cell r="A164" t="str">
            <v>213301</v>
          </cell>
          <cell r="B164" t="str">
            <v>CLAY BASIN UNIT 61 FR</v>
          </cell>
          <cell r="C164" t="str">
            <v>01</v>
          </cell>
          <cell r="E164" t="str">
            <v>7</v>
          </cell>
          <cell r="F164">
            <v>6.0039200000000003E-3</v>
          </cell>
          <cell r="G164" t="str">
            <v>OR</v>
          </cell>
        </row>
        <row r="165">
          <cell r="A165" t="str">
            <v>224304</v>
          </cell>
          <cell r="B165" t="str">
            <v>ISLAND UNIT 25 WAS</v>
          </cell>
          <cell r="C165" t="str">
            <v>01</v>
          </cell>
          <cell r="E165" t="str">
            <v>7</v>
          </cell>
          <cell r="F165">
            <v>3.7348899999999998E-3</v>
          </cell>
          <cell r="G165" t="str">
            <v>OR</v>
          </cell>
        </row>
        <row r="166">
          <cell r="A166" t="str">
            <v>224404</v>
          </cell>
          <cell r="B166" t="str">
            <v>ISLAND UNIT 26 WAS</v>
          </cell>
          <cell r="C166" t="str">
            <v>01</v>
          </cell>
          <cell r="E166" t="str">
            <v>7</v>
          </cell>
          <cell r="F166">
            <v>3.7348899999999998E-3</v>
          </cell>
          <cell r="G166" t="str">
            <v>OR</v>
          </cell>
        </row>
        <row r="167">
          <cell r="A167" t="str">
            <v>224504</v>
          </cell>
          <cell r="B167" t="str">
            <v>ISLAND UNIT 27 WAS</v>
          </cell>
          <cell r="C167" t="str">
            <v>01</v>
          </cell>
          <cell r="E167" t="str">
            <v>7</v>
          </cell>
          <cell r="F167">
            <v>3.7348899999999998E-3</v>
          </cell>
          <cell r="G167" t="str">
            <v>OR</v>
          </cell>
        </row>
        <row r="168">
          <cell r="A168" t="str">
            <v>228904</v>
          </cell>
          <cell r="B168" t="str">
            <v>ISLAND UNIT 32 WAS</v>
          </cell>
          <cell r="C168" t="str">
            <v>01</v>
          </cell>
          <cell r="E168" t="str">
            <v>7</v>
          </cell>
          <cell r="F168">
            <v>3.7348899999999998E-3</v>
          </cell>
          <cell r="G168" t="str">
            <v>OR</v>
          </cell>
        </row>
        <row r="169">
          <cell r="A169" t="str">
            <v>229004</v>
          </cell>
          <cell r="B169" t="str">
            <v>ISLAND UNIT 29 WAS</v>
          </cell>
          <cell r="C169" t="str">
            <v>01</v>
          </cell>
          <cell r="E169" t="str">
            <v>7</v>
          </cell>
          <cell r="F169">
            <v>3.7348899999999998E-3</v>
          </cell>
          <cell r="G169" t="str">
            <v>OR</v>
          </cell>
        </row>
        <row r="170">
          <cell r="A170" t="str">
            <v>229104</v>
          </cell>
          <cell r="B170" t="str">
            <v>ISLAND UNIT 30 WAS</v>
          </cell>
          <cell r="C170" t="str">
            <v>01</v>
          </cell>
          <cell r="E170" t="str">
            <v>7</v>
          </cell>
          <cell r="F170">
            <v>3.7348899999999998E-3</v>
          </cell>
          <cell r="G170" t="str">
            <v>OR</v>
          </cell>
        </row>
        <row r="171">
          <cell r="A171" t="str">
            <v>229304</v>
          </cell>
          <cell r="B171" t="str">
            <v>CARL ALLEN A 16 WAS</v>
          </cell>
          <cell r="C171" t="str">
            <v>01</v>
          </cell>
          <cell r="E171" t="str">
            <v>7</v>
          </cell>
          <cell r="F171">
            <v>1.3765000000000001E-4</v>
          </cell>
          <cell r="G171" t="str">
            <v>OR</v>
          </cell>
        </row>
        <row r="172">
          <cell r="A172" t="str">
            <v>230204</v>
          </cell>
          <cell r="B172" t="str">
            <v>H STEWART A 2 WAS</v>
          </cell>
          <cell r="C172" t="str">
            <v>01</v>
          </cell>
          <cell r="E172" t="str">
            <v>7</v>
          </cell>
          <cell r="F172">
            <v>1.3765000000000001E-4</v>
          </cell>
          <cell r="G172" t="str">
            <v>OR</v>
          </cell>
        </row>
        <row r="173">
          <cell r="A173" t="str">
            <v>230206</v>
          </cell>
          <cell r="B173" t="str">
            <v>H STEWART A 2 FT UN</v>
          </cell>
          <cell r="C173" t="str">
            <v>01</v>
          </cell>
          <cell r="E173" t="str">
            <v>7</v>
          </cell>
          <cell r="F173">
            <v>1.3765000000000001E-4</v>
          </cell>
          <cell r="G173" t="str">
            <v>OR</v>
          </cell>
        </row>
        <row r="174">
          <cell r="A174" t="str">
            <v>230804</v>
          </cell>
          <cell r="B174" t="str">
            <v>H STEWART A 4 WAS</v>
          </cell>
          <cell r="C174" t="str">
            <v>01</v>
          </cell>
          <cell r="E174" t="str">
            <v>7</v>
          </cell>
          <cell r="F174">
            <v>1.3765000000000001E-4</v>
          </cell>
          <cell r="G174" t="str">
            <v>OR</v>
          </cell>
        </row>
        <row r="175">
          <cell r="A175" t="str">
            <v>230806</v>
          </cell>
          <cell r="B175" t="str">
            <v>H STEWART A 4 FT UN</v>
          </cell>
          <cell r="C175" t="str">
            <v>01</v>
          </cell>
          <cell r="E175" t="str">
            <v>7</v>
          </cell>
          <cell r="F175">
            <v>1.3765000000000001E-4</v>
          </cell>
          <cell r="G175" t="str">
            <v>OR</v>
          </cell>
        </row>
        <row r="176">
          <cell r="A176" t="str">
            <v>233201</v>
          </cell>
          <cell r="B176" t="str">
            <v>ADAMSON EKLUND 1-14 FR</v>
          </cell>
          <cell r="C176" t="str">
            <v>01</v>
          </cell>
          <cell r="E176" t="str">
            <v>75</v>
          </cell>
          <cell r="F176">
            <v>8.3957000000000007E-3</v>
          </cell>
          <cell r="G176" t="str">
            <v>OR</v>
          </cell>
        </row>
        <row r="177">
          <cell r="A177" t="str">
            <v>239112</v>
          </cell>
          <cell r="B177" t="str">
            <v>BRADY UNIT 1-W WEBER</v>
          </cell>
          <cell r="C177" t="str">
            <v>01</v>
          </cell>
          <cell r="E177" t="str">
            <v>7</v>
          </cell>
          <cell r="F177">
            <v>8.4592899999999995E-3</v>
          </cell>
          <cell r="G177" t="str">
            <v>OR</v>
          </cell>
        </row>
        <row r="178">
          <cell r="A178" t="str">
            <v>239212</v>
          </cell>
          <cell r="B178" t="str">
            <v>BRADY UNIT 2-W WEBER</v>
          </cell>
          <cell r="C178" t="str">
            <v>01</v>
          </cell>
          <cell r="E178" t="str">
            <v>7</v>
          </cell>
          <cell r="F178">
            <v>8.4592899999999995E-3</v>
          </cell>
          <cell r="G178" t="str">
            <v>OR</v>
          </cell>
        </row>
        <row r="179">
          <cell r="A179" t="str">
            <v>239312</v>
          </cell>
          <cell r="B179" t="str">
            <v>BRADY UNIT 3-W WEBER</v>
          </cell>
          <cell r="C179" t="str">
            <v>01</v>
          </cell>
          <cell r="E179" t="str">
            <v>7</v>
          </cell>
          <cell r="F179">
            <v>8.4592899999999995E-3</v>
          </cell>
          <cell r="G179" t="str">
            <v>OR</v>
          </cell>
        </row>
        <row r="180">
          <cell r="A180" t="str">
            <v>239412</v>
          </cell>
          <cell r="B180" t="str">
            <v>BRADY UNIT 4-W WEBER</v>
          </cell>
          <cell r="C180" t="str">
            <v>01</v>
          </cell>
          <cell r="E180" t="str">
            <v>7</v>
          </cell>
          <cell r="F180">
            <v>8.4592899999999995E-3</v>
          </cell>
          <cell r="G180" t="str">
            <v>OR</v>
          </cell>
        </row>
        <row r="181">
          <cell r="A181" t="str">
            <v>239509</v>
          </cell>
          <cell r="B181" t="str">
            <v>BRADY UNIT 5-N NUGGET</v>
          </cell>
          <cell r="C181" t="str">
            <v>01</v>
          </cell>
          <cell r="E181" t="str">
            <v>7</v>
          </cell>
          <cell r="F181">
            <v>1.0519550000000001E-2</v>
          </cell>
          <cell r="G181" t="str">
            <v>OR</v>
          </cell>
        </row>
        <row r="182">
          <cell r="A182" t="str">
            <v>239602</v>
          </cell>
          <cell r="B182" t="str">
            <v>BRADY UNIT 6-D DK</v>
          </cell>
          <cell r="C182" t="str">
            <v>01</v>
          </cell>
          <cell r="E182" t="str">
            <v>7</v>
          </cell>
          <cell r="F182">
            <v>8.4288499999999999E-3</v>
          </cell>
          <cell r="G182" t="str">
            <v>OR</v>
          </cell>
        </row>
        <row r="183">
          <cell r="A183" t="str">
            <v>239702</v>
          </cell>
          <cell r="B183" t="str">
            <v>BRADY UNIT 7-D DK</v>
          </cell>
          <cell r="C183" t="str">
            <v>01</v>
          </cell>
          <cell r="E183" t="str">
            <v>7</v>
          </cell>
          <cell r="F183">
            <v>8.4288499999999999E-3</v>
          </cell>
          <cell r="G183" t="str">
            <v>OR</v>
          </cell>
        </row>
        <row r="184">
          <cell r="A184" t="str">
            <v>239809</v>
          </cell>
          <cell r="B184" t="str">
            <v>BRADY UNIT 8-N NUGGET</v>
          </cell>
          <cell r="C184" t="str">
            <v>01</v>
          </cell>
          <cell r="E184" t="str">
            <v>7</v>
          </cell>
          <cell r="F184">
            <v>1.0519550000000001E-2</v>
          </cell>
          <cell r="G184" t="str">
            <v>OR</v>
          </cell>
        </row>
        <row r="185">
          <cell r="A185" t="str">
            <v>239902</v>
          </cell>
          <cell r="B185" t="str">
            <v>BRADY UNIT 9-N DK</v>
          </cell>
          <cell r="C185" t="str">
            <v>01</v>
          </cell>
          <cell r="E185" t="str">
            <v>7</v>
          </cell>
          <cell r="F185">
            <v>8.4288499999999999E-3</v>
          </cell>
          <cell r="G185" t="str">
            <v>OR</v>
          </cell>
        </row>
        <row r="186">
          <cell r="A186" t="str">
            <v>239909</v>
          </cell>
          <cell r="B186" t="str">
            <v>BRADY UNIT 9-N NUGGET</v>
          </cell>
          <cell r="C186" t="str">
            <v>01</v>
          </cell>
          <cell r="E186" t="str">
            <v>7</v>
          </cell>
          <cell r="F186">
            <v>1.0519550000000001E-2</v>
          </cell>
          <cell r="G186" t="str">
            <v>OR</v>
          </cell>
        </row>
        <row r="187">
          <cell r="A187" t="str">
            <v>240033</v>
          </cell>
          <cell r="B187" t="str">
            <v>BRADY UNIT 10-P PHOSP</v>
          </cell>
          <cell r="C187" t="str">
            <v>01</v>
          </cell>
          <cell r="E187" t="str">
            <v>7</v>
          </cell>
          <cell r="F187">
            <v>7.6691499999999996E-3</v>
          </cell>
          <cell r="G187" t="str">
            <v>OR</v>
          </cell>
        </row>
        <row r="188">
          <cell r="A188" t="str">
            <v>240112</v>
          </cell>
          <cell r="B188" t="str">
            <v>BRADY UNIT 11-W WEBER</v>
          </cell>
          <cell r="C188" t="str">
            <v>01</v>
          </cell>
          <cell r="E188" t="str">
            <v>7</v>
          </cell>
          <cell r="F188">
            <v>8.4592899999999995E-3</v>
          </cell>
          <cell r="G188" t="str">
            <v>OR</v>
          </cell>
        </row>
        <row r="189">
          <cell r="A189" t="str">
            <v>240212</v>
          </cell>
          <cell r="B189" t="str">
            <v>BRADY UNIT 13-W WEBER</v>
          </cell>
          <cell r="C189" t="str">
            <v>01</v>
          </cell>
          <cell r="E189" t="str">
            <v>7</v>
          </cell>
          <cell r="F189">
            <v>8.4592899999999995E-3</v>
          </cell>
          <cell r="G189" t="str">
            <v>OR</v>
          </cell>
        </row>
        <row r="190">
          <cell r="A190" t="str">
            <v>240412</v>
          </cell>
          <cell r="B190" t="str">
            <v>BRADY UNIT 16-W WEBER</v>
          </cell>
          <cell r="C190" t="str">
            <v>01</v>
          </cell>
          <cell r="E190" t="str">
            <v>7</v>
          </cell>
          <cell r="F190">
            <v>8.4592899999999995E-3</v>
          </cell>
          <cell r="G190" t="str">
            <v>OR</v>
          </cell>
        </row>
        <row r="191">
          <cell r="A191" t="str">
            <v>240612</v>
          </cell>
          <cell r="B191" t="str">
            <v>BRADY UNIT 18-W WEBER</v>
          </cell>
          <cell r="C191" t="str">
            <v>01</v>
          </cell>
          <cell r="E191" t="str">
            <v>7</v>
          </cell>
          <cell r="F191">
            <v>8.4592899999999995E-3</v>
          </cell>
          <cell r="G191" t="str">
            <v>OR</v>
          </cell>
        </row>
        <row r="192">
          <cell r="A192" t="str">
            <v>240702</v>
          </cell>
          <cell r="B192" t="str">
            <v>BRADY UNIT 19-D DK</v>
          </cell>
          <cell r="C192" t="str">
            <v>01</v>
          </cell>
          <cell r="E192" t="str">
            <v>7</v>
          </cell>
          <cell r="F192">
            <v>8.4288499999999999E-3</v>
          </cell>
          <cell r="G192" t="str">
            <v>OR</v>
          </cell>
        </row>
        <row r="193">
          <cell r="A193" t="str">
            <v>240802</v>
          </cell>
          <cell r="B193" t="str">
            <v>BRADY UNIT 20-D DK</v>
          </cell>
          <cell r="C193" t="str">
            <v>01</v>
          </cell>
          <cell r="E193" t="str">
            <v>7</v>
          </cell>
          <cell r="F193">
            <v>8.4288499999999999E-3</v>
          </cell>
          <cell r="G193" t="str">
            <v>OR</v>
          </cell>
        </row>
        <row r="194">
          <cell r="A194" t="str">
            <v>240912</v>
          </cell>
          <cell r="B194" t="str">
            <v>BRADY UNIT 21-W WEBER</v>
          </cell>
          <cell r="C194" t="str">
            <v>01</v>
          </cell>
          <cell r="E194" t="str">
            <v>7</v>
          </cell>
          <cell r="F194">
            <v>8.4592899999999995E-3</v>
          </cell>
          <cell r="G194" t="str">
            <v>OR</v>
          </cell>
        </row>
        <row r="195">
          <cell r="A195" t="str">
            <v>240933</v>
          </cell>
          <cell r="B195" t="str">
            <v>BRADY UNIT 21-W PHOS</v>
          </cell>
          <cell r="C195" t="str">
            <v>01</v>
          </cell>
          <cell r="E195" t="str">
            <v>7</v>
          </cell>
          <cell r="F195">
            <v>2.5000000000000001E-2</v>
          </cell>
          <cell r="G195" t="str">
            <v>OR</v>
          </cell>
        </row>
        <row r="196">
          <cell r="A196" t="str">
            <v>241012</v>
          </cell>
          <cell r="B196" t="str">
            <v>BRADY UNIT 22-W WEBER</v>
          </cell>
          <cell r="C196" t="str">
            <v>01</v>
          </cell>
          <cell r="E196" t="str">
            <v>7</v>
          </cell>
          <cell r="F196">
            <v>8.4592899999999995E-3</v>
          </cell>
          <cell r="G196" t="str">
            <v>OR</v>
          </cell>
        </row>
        <row r="197">
          <cell r="A197" t="str">
            <v>241112</v>
          </cell>
          <cell r="B197" t="str">
            <v>BRADY UNIT 23-W WEBER</v>
          </cell>
          <cell r="C197" t="str">
            <v>01</v>
          </cell>
          <cell r="E197" t="str">
            <v>7</v>
          </cell>
          <cell r="F197">
            <v>8.4592899999999995E-3</v>
          </cell>
          <cell r="G197" t="str">
            <v>OR</v>
          </cell>
        </row>
        <row r="198">
          <cell r="A198" t="str">
            <v>241212</v>
          </cell>
          <cell r="B198" t="str">
            <v>BRADY UNIT 24-W WEBER</v>
          </cell>
          <cell r="C198" t="str">
            <v>01</v>
          </cell>
          <cell r="E198" t="str">
            <v>7</v>
          </cell>
          <cell r="F198">
            <v>8.4592899999999995E-3</v>
          </cell>
          <cell r="G198" t="str">
            <v>OR</v>
          </cell>
        </row>
        <row r="199">
          <cell r="A199" t="str">
            <v>241409</v>
          </cell>
          <cell r="B199" t="str">
            <v>BRADY UNIT 27-N NUGGET</v>
          </cell>
          <cell r="C199" t="str">
            <v>01</v>
          </cell>
          <cell r="E199" t="str">
            <v>7</v>
          </cell>
          <cell r="F199">
            <v>1.0519550000000001E-2</v>
          </cell>
          <cell r="G199" t="str">
            <v>OR</v>
          </cell>
        </row>
        <row r="200">
          <cell r="A200" t="str">
            <v>241502</v>
          </cell>
          <cell r="B200" t="str">
            <v>BRADY UNIT 28-D DK</v>
          </cell>
          <cell r="C200" t="str">
            <v>01</v>
          </cell>
          <cell r="E200" t="str">
            <v>7</v>
          </cell>
          <cell r="F200">
            <v>8.4288499999999999E-3</v>
          </cell>
          <cell r="G200" t="str">
            <v>OR</v>
          </cell>
        </row>
        <row r="201">
          <cell r="A201" t="str">
            <v>241602</v>
          </cell>
          <cell r="B201" t="str">
            <v>JACKKNIFE SPRINGS 6 DK</v>
          </cell>
          <cell r="C201" t="str">
            <v>01</v>
          </cell>
          <cell r="E201" t="str">
            <v>7</v>
          </cell>
          <cell r="F201">
            <v>8.4288499999999999E-3</v>
          </cell>
          <cell r="G201" t="str">
            <v>OR</v>
          </cell>
        </row>
        <row r="202">
          <cell r="A202" t="str">
            <v>241609</v>
          </cell>
          <cell r="B202" t="str">
            <v>JACKKNIFE SPRINGS 6 NUGGET</v>
          </cell>
          <cell r="C202" t="str">
            <v>01</v>
          </cell>
          <cell r="E202" t="str">
            <v>7</v>
          </cell>
          <cell r="F202">
            <v>1.0519550000000001E-2</v>
          </cell>
          <cell r="G202" t="str">
            <v>OR</v>
          </cell>
        </row>
        <row r="203">
          <cell r="A203" t="str">
            <v>241637</v>
          </cell>
          <cell r="B203" t="str">
            <v>JACKKNIFE SPRINGS 6 BLAIR</v>
          </cell>
          <cell r="C203" t="str">
            <v>01</v>
          </cell>
          <cell r="E203" t="str">
            <v>7</v>
          </cell>
          <cell r="F203">
            <v>1.38339E-2</v>
          </cell>
          <cell r="G203" t="str">
            <v>OR</v>
          </cell>
        </row>
        <row r="204">
          <cell r="A204" t="str">
            <v>241702</v>
          </cell>
          <cell r="B204" t="str">
            <v>BRADY UNIT 31-D DK</v>
          </cell>
          <cell r="C204" t="str">
            <v>01</v>
          </cell>
          <cell r="E204" t="str">
            <v>7</v>
          </cell>
          <cell r="F204">
            <v>8.4288499999999999E-3</v>
          </cell>
          <cell r="G204" t="str">
            <v>OR</v>
          </cell>
        </row>
        <row r="205">
          <cell r="A205" t="str">
            <v>241709</v>
          </cell>
          <cell r="B205" t="str">
            <v>BRADY UNIT 31-D NUGGET</v>
          </cell>
          <cell r="C205" t="str">
            <v>01</v>
          </cell>
          <cell r="E205" t="str">
            <v>7</v>
          </cell>
          <cell r="F205">
            <v>1.0519550000000001E-2</v>
          </cell>
          <cell r="G205" t="str">
            <v>OR</v>
          </cell>
        </row>
        <row r="206">
          <cell r="A206" t="str">
            <v>241812</v>
          </cell>
          <cell r="B206" t="str">
            <v>BRADY UNIT 33-W WEBER</v>
          </cell>
          <cell r="C206" t="str">
            <v>01</v>
          </cell>
          <cell r="E206" t="str">
            <v>7</v>
          </cell>
          <cell r="F206">
            <v>8.4592899999999995E-3</v>
          </cell>
          <cell r="G206" t="str">
            <v>OR</v>
          </cell>
        </row>
        <row r="207">
          <cell r="A207" t="str">
            <v>241912</v>
          </cell>
          <cell r="B207" t="str">
            <v>BRADY UNIT 34-W WEBER</v>
          </cell>
          <cell r="C207" t="str">
            <v>01</v>
          </cell>
          <cell r="E207" t="str">
            <v>7</v>
          </cell>
          <cell r="F207">
            <v>8.4592899999999995E-3</v>
          </cell>
          <cell r="G207" t="str">
            <v>OR</v>
          </cell>
        </row>
        <row r="208">
          <cell r="A208" t="str">
            <v>242109</v>
          </cell>
          <cell r="B208" t="str">
            <v>BRADY UNIT 36-N NUGGET</v>
          </cell>
          <cell r="C208" t="str">
            <v>01</v>
          </cell>
          <cell r="E208" t="str">
            <v>7</v>
          </cell>
          <cell r="F208">
            <v>1.0519550000000001E-2</v>
          </cell>
          <cell r="G208" t="str">
            <v>OR</v>
          </cell>
        </row>
        <row r="209">
          <cell r="A209" t="str">
            <v>242202</v>
          </cell>
          <cell r="B209" t="str">
            <v>BRADY UNIT 37-D DK</v>
          </cell>
          <cell r="C209" t="str">
            <v>01</v>
          </cell>
          <cell r="E209" t="str">
            <v>7</v>
          </cell>
          <cell r="F209">
            <v>8.4288499999999999E-3</v>
          </cell>
          <cell r="G209" t="str">
            <v>OR</v>
          </cell>
        </row>
        <row r="210">
          <cell r="A210" t="str">
            <v>242352</v>
          </cell>
          <cell r="B210" t="str">
            <v>BRADY 38-W MID/UPPER WEBER</v>
          </cell>
          <cell r="C210" t="str">
            <v>01</v>
          </cell>
          <cell r="E210" t="str">
            <v>7</v>
          </cell>
          <cell r="F210">
            <v>8.4592899999999995E-3</v>
          </cell>
          <cell r="G210" t="str">
            <v>OR</v>
          </cell>
        </row>
        <row r="211">
          <cell r="A211" t="str">
            <v>243204</v>
          </cell>
          <cell r="B211" t="str">
            <v>CARL ALLEN B 9 WAS</v>
          </cell>
          <cell r="C211" t="str">
            <v>01</v>
          </cell>
          <cell r="E211" t="str">
            <v>7</v>
          </cell>
          <cell r="F211">
            <v>1.3765000000000001E-4</v>
          </cell>
          <cell r="G211" t="str">
            <v>OR</v>
          </cell>
        </row>
        <row r="212">
          <cell r="A212" t="str">
            <v>243259</v>
          </cell>
          <cell r="B212" t="str">
            <v>CARL ALLEN B 9 UPPER WAS</v>
          </cell>
          <cell r="C212" t="str">
            <v>01</v>
          </cell>
          <cell r="E212" t="str">
            <v>7</v>
          </cell>
          <cell r="F212">
            <v>1.3765000000000001E-4</v>
          </cell>
          <cell r="G212" t="str">
            <v>OR</v>
          </cell>
        </row>
        <row r="213">
          <cell r="A213" t="str">
            <v>243304</v>
          </cell>
          <cell r="B213" t="str">
            <v>CARL ALLEN B 13 WAS</v>
          </cell>
          <cell r="C213" t="str">
            <v>01</v>
          </cell>
          <cell r="E213" t="str">
            <v>7</v>
          </cell>
          <cell r="F213">
            <v>1.3765000000000001E-4</v>
          </cell>
          <cell r="G213" t="str">
            <v>OR</v>
          </cell>
        </row>
        <row r="214">
          <cell r="A214" t="str">
            <v>247401</v>
          </cell>
          <cell r="B214" t="str">
            <v>DILTS CO GOVT 7-1 FR</v>
          </cell>
          <cell r="C214" t="str">
            <v>01</v>
          </cell>
          <cell r="E214" t="str">
            <v>7</v>
          </cell>
          <cell r="F214">
            <v>1.4511700000000001E-3</v>
          </cell>
          <cell r="G214" t="str">
            <v>OR</v>
          </cell>
        </row>
        <row r="215">
          <cell r="A215" t="str">
            <v>249804</v>
          </cell>
          <cell r="B215" t="str">
            <v>F WILSON A 5 WAS</v>
          </cell>
          <cell r="C215" t="str">
            <v>01</v>
          </cell>
          <cell r="E215" t="str">
            <v>75</v>
          </cell>
          <cell r="F215">
            <v>2.0677069999999999E-2</v>
          </cell>
          <cell r="G215" t="str">
            <v>OR</v>
          </cell>
        </row>
        <row r="216">
          <cell r="A216" t="str">
            <v>249904</v>
          </cell>
          <cell r="B216" t="str">
            <v>F WILSON A 7 WAS</v>
          </cell>
          <cell r="C216" t="str">
            <v>01</v>
          </cell>
          <cell r="E216" t="str">
            <v>75</v>
          </cell>
          <cell r="F216">
            <v>2.0677069999999999E-2</v>
          </cell>
          <cell r="G216" t="str">
            <v>OR</v>
          </cell>
        </row>
        <row r="217">
          <cell r="A217" t="str">
            <v>249945</v>
          </cell>
          <cell r="B217" t="str">
            <v>F WILSON A 7 UPPER WAS</v>
          </cell>
          <cell r="C217" t="str">
            <v>01</v>
          </cell>
          <cell r="E217" t="str">
            <v>7</v>
          </cell>
          <cell r="F217">
            <v>3.0781300000000001E-2</v>
          </cell>
          <cell r="G217" t="str">
            <v>OR</v>
          </cell>
        </row>
        <row r="218">
          <cell r="A218" t="str">
            <v>250204</v>
          </cell>
          <cell r="B218" t="str">
            <v>F WILSON B 4 WAS</v>
          </cell>
          <cell r="C218" t="str">
            <v>01</v>
          </cell>
          <cell r="E218" t="str">
            <v>75</v>
          </cell>
          <cell r="F218">
            <v>2.0677069999999999E-2</v>
          </cell>
          <cell r="G218" t="str">
            <v>OR</v>
          </cell>
        </row>
        <row r="219">
          <cell r="A219" t="str">
            <v>250304</v>
          </cell>
          <cell r="B219" t="str">
            <v>F WILSON B 11 WAS</v>
          </cell>
          <cell r="C219" t="str">
            <v>01</v>
          </cell>
          <cell r="E219" t="str">
            <v>7</v>
          </cell>
          <cell r="F219">
            <v>1.25E-3</v>
          </cell>
          <cell r="G219" t="str">
            <v>OR</v>
          </cell>
        </row>
        <row r="220">
          <cell r="A220" t="str">
            <v>250404</v>
          </cell>
          <cell r="B220" t="str">
            <v>F WILSON B 14 WAS</v>
          </cell>
          <cell r="C220" t="str">
            <v>01</v>
          </cell>
          <cell r="E220" t="str">
            <v>75</v>
          </cell>
          <cell r="F220">
            <v>2.0677069999999999E-2</v>
          </cell>
          <cell r="G220" t="str">
            <v>OR</v>
          </cell>
        </row>
        <row r="221">
          <cell r="A221" t="str">
            <v>250504</v>
          </cell>
          <cell r="B221" t="str">
            <v>F WILSON B 15 WAS</v>
          </cell>
          <cell r="C221" t="str">
            <v>01</v>
          </cell>
          <cell r="E221" t="str">
            <v>7</v>
          </cell>
          <cell r="F221">
            <v>1.25E-3</v>
          </cell>
          <cell r="G221" t="str">
            <v>OR</v>
          </cell>
        </row>
        <row r="222">
          <cell r="A222" t="str">
            <v>250604</v>
          </cell>
          <cell r="B222" t="str">
            <v>F WILSON MONITOR B 19 WAS</v>
          </cell>
          <cell r="C222" t="str">
            <v>01</v>
          </cell>
          <cell r="E222" t="str">
            <v>7</v>
          </cell>
          <cell r="F222">
            <v>1.25E-3</v>
          </cell>
          <cell r="G222" t="str">
            <v>OR</v>
          </cell>
        </row>
        <row r="223">
          <cell r="A223" t="str">
            <v>253904</v>
          </cell>
          <cell r="B223" t="str">
            <v>G KUYKENDALL A 1 WAS</v>
          </cell>
          <cell r="C223" t="str">
            <v>01</v>
          </cell>
          <cell r="E223" t="str">
            <v>75</v>
          </cell>
          <cell r="F223">
            <v>2.0677069999999999E-2</v>
          </cell>
          <cell r="G223" t="str">
            <v>OR</v>
          </cell>
        </row>
        <row r="224">
          <cell r="A224" t="str">
            <v>254004</v>
          </cell>
          <cell r="B224" t="str">
            <v>G KUYKENDALL A 3 WAS</v>
          </cell>
          <cell r="C224" t="str">
            <v>01</v>
          </cell>
          <cell r="E224" t="str">
            <v>75</v>
          </cell>
          <cell r="F224">
            <v>2.0677069999999999E-2</v>
          </cell>
          <cell r="G224" t="str">
            <v>OR</v>
          </cell>
        </row>
        <row r="225">
          <cell r="A225" t="str">
            <v>254104</v>
          </cell>
          <cell r="B225" t="str">
            <v>G KUYKENDALL A 6 WAS</v>
          </cell>
          <cell r="C225" t="str">
            <v>01</v>
          </cell>
          <cell r="E225" t="str">
            <v>75</v>
          </cell>
          <cell r="F225">
            <v>0.03</v>
          </cell>
          <cell r="G225" t="str">
            <v>OR</v>
          </cell>
        </row>
        <row r="226">
          <cell r="A226" t="str">
            <v>254204</v>
          </cell>
          <cell r="B226" t="str">
            <v>G KUYKENDALL A 7 WAS</v>
          </cell>
          <cell r="C226" t="str">
            <v>01</v>
          </cell>
          <cell r="E226" t="str">
            <v>75</v>
          </cell>
          <cell r="F226">
            <v>2.0677069999999999E-2</v>
          </cell>
          <cell r="G226" t="str">
            <v>OR</v>
          </cell>
        </row>
        <row r="227">
          <cell r="A227" t="str">
            <v>256504</v>
          </cell>
          <cell r="B227" t="str">
            <v>JC DONNELL A 6 WAS</v>
          </cell>
          <cell r="C227" t="str">
            <v>01</v>
          </cell>
          <cell r="E227" t="str">
            <v>7</v>
          </cell>
          <cell r="F227">
            <v>1.3765000000000001E-4</v>
          </cell>
          <cell r="G227" t="str">
            <v>OR</v>
          </cell>
        </row>
        <row r="228">
          <cell r="A228" t="str">
            <v>256604</v>
          </cell>
          <cell r="B228" t="str">
            <v>JC DONNELL B 8 WAS</v>
          </cell>
          <cell r="C228" t="str">
            <v>01</v>
          </cell>
          <cell r="E228" t="str">
            <v>7</v>
          </cell>
          <cell r="F228">
            <v>1.3765000000000001E-4</v>
          </cell>
          <cell r="G228" t="str">
            <v>OR</v>
          </cell>
        </row>
        <row r="229">
          <cell r="A229" t="str">
            <v>274601</v>
          </cell>
          <cell r="B229" t="str">
            <v>SPEARHEAD RANCH 12 FR</v>
          </cell>
          <cell r="C229" t="str">
            <v>01</v>
          </cell>
          <cell r="E229" t="str">
            <v>7</v>
          </cell>
          <cell r="F229">
            <v>1.4511599999999999E-3</v>
          </cell>
          <cell r="G229" t="str">
            <v>OR</v>
          </cell>
        </row>
        <row r="230">
          <cell r="A230" t="str">
            <v>280404</v>
          </cell>
          <cell r="B230" t="str">
            <v>UTE TRAIL UNIT 83 WAS</v>
          </cell>
          <cell r="C230" t="str">
            <v>01</v>
          </cell>
          <cell r="E230" t="str">
            <v>7</v>
          </cell>
          <cell r="F230">
            <v>5.9579999999999998E-3</v>
          </cell>
          <cell r="G230" t="str">
            <v>OR</v>
          </cell>
        </row>
        <row r="231">
          <cell r="A231" t="str">
            <v>280504</v>
          </cell>
          <cell r="B231" t="str">
            <v>UTE TRAIL UNIT 88 WAS</v>
          </cell>
          <cell r="C231" t="str">
            <v>01</v>
          </cell>
          <cell r="E231" t="str">
            <v>7</v>
          </cell>
          <cell r="F231">
            <v>5.9579999999999998E-3</v>
          </cell>
          <cell r="G231" t="str">
            <v>OR</v>
          </cell>
        </row>
        <row r="232">
          <cell r="A232" t="str">
            <v>304404</v>
          </cell>
          <cell r="B232" t="str">
            <v>ISLAND UNIT 28 WAS</v>
          </cell>
          <cell r="C232" t="str">
            <v>01</v>
          </cell>
          <cell r="E232" t="str">
            <v>7</v>
          </cell>
          <cell r="F232">
            <v>3.7348899999999998E-3</v>
          </cell>
          <cell r="G232" t="str">
            <v>OR</v>
          </cell>
        </row>
        <row r="233">
          <cell r="A233" t="str">
            <v>304804</v>
          </cell>
          <cell r="B233" t="str">
            <v>JC DONNELL B 4 WAS</v>
          </cell>
          <cell r="C233" t="str">
            <v>01</v>
          </cell>
          <cell r="E233" t="str">
            <v>7</v>
          </cell>
          <cell r="F233">
            <v>1.3765000000000001E-4</v>
          </cell>
          <cell r="G233" t="str">
            <v>OR</v>
          </cell>
        </row>
        <row r="234">
          <cell r="A234" t="str">
            <v>308921</v>
          </cell>
          <cell r="B234" t="str">
            <v>NIERENBERG 26-3 BOW ISLE</v>
          </cell>
          <cell r="C234" t="str">
            <v>01</v>
          </cell>
          <cell r="E234" t="str">
            <v>7</v>
          </cell>
          <cell r="F234">
            <v>0.01</v>
          </cell>
          <cell r="G234" t="str">
            <v>OR</v>
          </cell>
        </row>
        <row r="235">
          <cell r="A235" t="str">
            <v>334806</v>
          </cell>
          <cell r="B235" t="str">
            <v>F WILSON 28-E FT UN</v>
          </cell>
          <cell r="C235" t="str">
            <v>01</v>
          </cell>
          <cell r="E235" t="str">
            <v>7</v>
          </cell>
          <cell r="F235">
            <v>1.25E-3</v>
          </cell>
          <cell r="G235" t="str">
            <v>OR</v>
          </cell>
        </row>
        <row r="236">
          <cell r="A236" t="str">
            <v>334906</v>
          </cell>
          <cell r="B236" t="str">
            <v>G KUYKENDALL 9 FT UN</v>
          </cell>
          <cell r="C236" t="str">
            <v>01</v>
          </cell>
          <cell r="E236" t="str">
            <v>7</v>
          </cell>
          <cell r="F236">
            <v>0.03</v>
          </cell>
          <cell r="G236" t="str">
            <v>OR</v>
          </cell>
        </row>
        <row r="237">
          <cell r="A237" t="str">
            <v>340206</v>
          </cell>
          <cell r="B237" t="str">
            <v>F WILSON A 20 FT UN</v>
          </cell>
          <cell r="C237" t="str">
            <v>01</v>
          </cell>
          <cell r="E237" t="str">
            <v>7</v>
          </cell>
          <cell r="F237">
            <v>3.0781300000000001E-2</v>
          </cell>
          <cell r="G237" t="str">
            <v>OR</v>
          </cell>
        </row>
        <row r="238">
          <cell r="A238" t="str">
            <v>340256</v>
          </cell>
          <cell r="B238" t="str">
            <v>F WILSON A 20 LEW/LAN/FT UN</v>
          </cell>
          <cell r="C238" t="str">
            <v>01</v>
          </cell>
          <cell r="E238" t="str">
            <v>7</v>
          </cell>
          <cell r="F238">
            <v>3.0781300000000001E-2</v>
          </cell>
          <cell r="G238" t="str">
            <v>OR</v>
          </cell>
        </row>
        <row r="239">
          <cell r="A239" t="str">
            <v>340256</v>
          </cell>
          <cell r="B239" t="str">
            <v>F WILSON A 20 LEW/LAN/FT UN</v>
          </cell>
          <cell r="C239" t="str">
            <v>01</v>
          </cell>
          <cell r="E239" t="str">
            <v>7</v>
          </cell>
          <cell r="F239">
            <v>3.0781300000000001E-2</v>
          </cell>
          <cell r="G239" t="str">
            <v>OR</v>
          </cell>
        </row>
        <row r="240">
          <cell r="A240" t="str">
            <v>357104</v>
          </cell>
          <cell r="B240" t="str">
            <v>CARL ALLEN A 2 WAS</v>
          </cell>
          <cell r="C240" t="str">
            <v>01</v>
          </cell>
          <cell r="E240" t="str">
            <v>7</v>
          </cell>
          <cell r="F240">
            <v>1.3765000000000001E-4</v>
          </cell>
          <cell r="G240" t="str">
            <v>OR</v>
          </cell>
        </row>
        <row r="241">
          <cell r="A241" t="str">
            <v>410634</v>
          </cell>
          <cell r="B241" t="str">
            <v>CELSIUS STATE 4-2 SNBRST</v>
          </cell>
          <cell r="C241" t="str">
            <v>01</v>
          </cell>
          <cell r="E241" t="str">
            <v>7</v>
          </cell>
          <cell r="F241">
            <v>0</v>
          </cell>
          <cell r="G241" t="str">
            <v>OR</v>
          </cell>
        </row>
        <row r="242">
          <cell r="A242" t="str">
            <v>415933</v>
          </cell>
          <cell r="B242" t="str">
            <v>BRADY UNIT 41-P PHOS</v>
          </cell>
          <cell r="C242" t="str">
            <v>01</v>
          </cell>
          <cell r="E242" t="str">
            <v>7</v>
          </cell>
          <cell r="F242">
            <v>7.6691499999999996E-3</v>
          </cell>
          <cell r="G242" t="str">
            <v>OR</v>
          </cell>
        </row>
        <row r="243">
          <cell r="A243" t="str">
            <v>426201</v>
          </cell>
          <cell r="B243" t="str">
            <v>PPMU PW FR</v>
          </cell>
          <cell r="C243" t="str">
            <v>01</v>
          </cell>
          <cell r="E243" t="str">
            <v>7</v>
          </cell>
          <cell r="F243">
            <v>1.4511599999999999E-3</v>
          </cell>
          <cell r="G243" t="str">
            <v>OR</v>
          </cell>
        </row>
        <row r="244">
          <cell r="A244" t="str">
            <v>426301</v>
          </cell>
          <cell r="B244" t="str">
            <v>PPMU D21 FR</v>
          </cell>
          <cell r="C244" t="str">
            <v>01</v>
          </cell>
          <cell r="E244" t="str">
            <v>7</v>
          </cell>
          <cell r="F244">
            <v>1.4511599999999999E-3</v>
          </cell>
          <cell r="G244" t="str">
            <v>OR</v>
          </cell>
        </row>
        <row r="245">
          <cell r="A245" t="str">
            <v>427706</v>
          </cell>
          <cell r="B245" t="str">
            <v>BW MUSSER 22 FT UN</v>
          </cell>
          <cell r="C245" t="str">
            <v>01</v>
          </cell>
          <cell r="E245" t="str">
            <v>7</v>
          </cell>
          <cell r="F245">
            <v>1.3765000000000001E-4</v>
          </cell>
          <cell r="G245" t="str">
            <v>OR</v>
          </cell>
        </row>
        <row r="246">
          <cell r="A246" t="str">
            <v>430317</v>
          </cell>
          <cell r="B246" t="str">
            <v>WAMSUTTER 21-36 ALMOND</v>
          </cell>
          <cell r="C246" t="str">
            <v>01</v>
          </cell>
          <cell r="E246" t="str">
            <v>7</v>
          </cell>
          <cell r="F246">
            <v>3.5000000000000003E-2</v>
          </cell>
          <cell r="G246" t="str">
            <v>OR</v>
          </cell>
        </row>
        <row r="247">
          <cell r="A247" t="str">
            <v>430317</v>
          </cell>
          <cell r="B247" t="str">
            <v>WAMSUTTER 21-36 ALMOND</v>
          </cell>
          <cell r="C247" t="str">
            <v>01</v>
          </cell>
          <cell r="E247" t="str">
            <v>7</v>
          </cell>
          <cell r="F247">
            <v>3.5000000000000003E-2</v>
          </cell>
          <cell r="G247" t="str">
            <v>OR</v>
          </cell>
        </row>
        <row r="248">
          <cell r="A248" t="str">
            <v>431103</v>
          </cell>
          <cell r="B248" t="str">
            <v>JACKKNIFE SPRINGS 5 MESA</v>
          </cell>
          <cell r="C248" t="str">
            <v>01</v>
          </cell>
          <cell r="E248" t="str">
            <v>7</v>
          </cell>
          <cell r="F248">
            <v>1.38339E-2</v>
          </cell>
          <cell r="G248" t="str">
            <v>OR</v>
          </cell>
        </row>
        <row r="249">
          <cell r="A249" t="str">
            <v>433303</v>
          </cell>
          <cell r="B249" t="str">
            <v>ISLAND UNIT 33 MESA</v>
          </cell>
          <cell r="C249" t="str">
            <v>01</v>
          </cell>
          <cell r="E249" t="str">
            <v>7</v>
          </cell>
          <cell r="F249">
            <v>3.7348899999999998E-3</v>
          </cell>
          <cell r="G249" t="str">
            <v>OR</v>
          </cell>
        </row>
        <row r="250">
          <cell r="A250" t="str">
            <v>433304</v>
          </cell>
          <cell r="B250" t="str">
            <v>ISLAND UNIT 33 WAS</v>
          </cell>
          <cell r="C250" t="str">
            <v>01</v>
          </cell>
          <cell r="E250" t="str">
            <v>7</v>
          </cell>
          <cell r="F250">
            <v>3.7348899999999998E-3</v>
          </cell>
          <cell r="G250" t="str">
            <v>OR</v>
          </cell>
        </row>
        <row r="251">
          <cell r="A251" t="str">
            <v>433404</v>
          </cell>
          <cell r="B251" t="str">
            <v>ISLAND UNIT 34 WAS</v>
          </cell>
          <cell r="C251" t="str">
            <v>01</v>
          </cell>
          <cell r="E251" t="str">
            <v>7</v>
          </cell>
          <cell r="F251">
            <v>3.7348899999999998E-3</v>
          </cell>
          <cell r="G251" t="str">
            <v>OR</v>
          </cell>
        </row>
        <row r="252">
          <cell r="A252" t="str">
            <v>433504</v>
          </cell>
          <cell r="B252" t="str">
            <v>ISLAND UNIT 35 WAS</v>
          </cell>
          <cell r="C252" t="str">
            <v>01</v>
          </cell>
          <cell r="E252" t="str">
            <v>7</v>
          </cell>
          <cell r="F252">
            <v>3.7348899999999998E-3</v>
          </cell>
          <cell r="G252" t="str">
            <v>OR</v>
          </cell>
        </row>
        <row r="253">
          <cell r="A253" t="str">
            <v>433604</v>
          </cell>
          <cell r="B253" t="str">
            <v>ISLAND UNIT 36 WAS</v>
          </cell>
          <cell r="C253" t="str">
            <v>01</v>
          </cell>
          <cell r="E253" t="str">
            <v>7</v>
          </cell>
          <cell r="F253">
            <v>3.7348899999999998E-3</v>
          </cell>
          <cell r="G253" t="str">
            <v>OR</v>
          </cell>
        </row>
        <row r="254">
          <cell r="A254" t="str">
            <v>433704</v>
          </cell>
          <cell r="B254" t="str">
            <v>ISLAND UNIT 37 WAS</v>
          </cell>
          <cell r="C254" t="str">
            <v>01</v>
          </cell>
          <cell r="E254" t="str">
            <v>7</v>
          </cell>
          <cell r="F254">
            <v>3.7348899999999998E-3</v>
          </cell>
          <cell r="G254" t="str">
            <v>OR</v>
          </cell>
        </row>
        <row r="255">
          <cell r="A255" t="str">
            <v>433804</v>
          </cell>
          <cell r="B255" t="str">
            <v>ISLAND UNIT 38 WAS</v>
          </cell>
          <cell r="C255" t="str">
            <v>01</v>
          </cell>
          <cell r="E255" t="str">
            <v>7</v>
          </cell>
          <cell r="F255">
            <v>3.7348899999999998E-3</v>
          </cell>
          <cell r="G255" t="str">
            <v>OR</v>
          </cell>
        </row>
        <row r="256">
          <cell r="A256" t="str">
            <v>433904</v>
          </cell>
          <cell r="B256" t="str">
            <v>ISLAND UNIT 39 WAS</v>
          </cell>
          <cell r="C256" t="str">
            <v>01</v>
          </cell>
          <cell r="E256" t="str">
            <v>7</v>
          </cell>
          <cell r="F256">
            <v>3.7348899999999998E-3</v>
          </cell>
          <cell r="G256" t="str">
            <v>OR</v>
          </cell>
        </row>
        <row r="257">
          <cell r="A257" t="str">
            <v>434104</v>
          </cell>
          <cell r="B257" t="str">
            <v>ISLAND UNIT 41 WAS</v>
          </cell>
          <cell r="C257" t="str">
            <v>01</v>
          </cell>
          <cell r="E257" t="str">
            <v>7</v>
          </cell>
          <cell r="F257">
            <v>3.7348899999999998E-3</v>
          </cell>
          <cell r="G257" t="str">
            <v>OR</v>
          </cell>
        </row>
        <row r="258">
          <cell r="A258" t="str">
            <v>434304</v>
          </cell>
          <cell r="B258" t="str">
            <v>ISLAND UNIT 43 WAS</v>
          </cell>
          <cell r="C258" t="str">
            <v>01</v>
          </cell>
          <cell r="E258" t="str">
            <v>7</v>
          </cell>
          <cell r="F258">
            <v>3.7348899999999998E-3</v>
          </cell>
          <cell r="G258" t="str">
            <v>OR</v>
          </cell>
        </row>
        <row r="259">
          <cell r="A259" t="str">
            <v>434404</v>
          </cell>
          <cell r="B259" t="str">
            <v>ISLAND UNIT 44 WAS</v>
          </cell>
          <cell r="C259" t="str">
            <v>01</v>
          </cell>
          <cell r="E259" t="str">
            <v>7</v>
          </cell>
          <cell r="F259">
            <v>3.7348899999999998E-3</v>
          </cell>
          <cell r="G259" t="str">
            <v>OR</v>
          </cell>
        </row>
        <row r="260">
          <cell r="A260" t="str">
            <v>434504</v>
          </cell>
          <cell r="B260" t="str">
            <v>ISLAND UNIT 45 WAS</v>
          </cell>
          <cell r="C260" t="str">
            <v>01</v>
          </cell>
          <cell r="E260" t="str">
            <v>7</v>
          </cell>
          <cell r="F260">
            <v>3.7348899999999998E-3</v>
          </cell>
          <cell r="G260" t="str">
            <v>OR</v>
          </cell>
        </row>
        <row r="261">
          <cell r="A261" t="str">
            <v>434604</v>
          </cell>
          <cell r="B261" t="str">
            <v>ISLAND UNIT 46 WAS</v>
          </cell>
          <cell r="C261" t="str">
            <v>01</v>
          </cell>
          <cell r="E261" t="str">
            <v>7</v>
          </cell>
          <cell r="F261">
            <v>3.7348899999999998E-3</v>
          </cell>
          <cell r="G261" t="str">
            <v>OR</v>
          </cell>
        </row>
        <row r="262">
          <cell r="A262" t="str">
            <v>437433</v>
          </cell>
          <cell r="B262" t="str">
            <v>BRADY UNIT 42-P PHOSP</v>
          </cell>
          <cell r="C262" t="str">
            <v>01</v>
          </cell>
          <cell r="E262" t="str">
            <v>7</v>
          </cell>
          <cell r="F262">
            <v>7.6691499999999996E-3</v>
          </cell>
          <cell r="G262" t="str">
            <v>OR</v>
          </cell>
        </row>
        <row r="263">
          <cell r="A263" t="str">
            <v>441004</v>
          </cell>
          <cell r="B263" t="str">
            <v>ISLAND UNIT 50 WAS</v>
          </cell>
          <cell r="C263" t="str">
            <v>01</v>
          </cell>
          <cell r="E263" t="str">
            <v>7</v>
          </cell>
          <cell r="F263">
            <v>3.7348899999999998E-3</v>
          </cell>
          <cell r="G263" t="str">
            <v>OR</v>
          </cell>
        </row>
        <row r="264">
          <cell r="A264" t="str">
            <v>441104</v>
          </cell>
          <cell r="B264" t="str">
            <v>ISLAND UNIT 51 WAS</v>
          </cell>
          <cell r="C264" t="str">
            <v>01</v>
          </cell>
          <cell r="E264" t="str">
            <v>7</v>
          </cell>
          <cell r="F264">
            <v>3.7348899999999998E-3</v>
          </cell>
          <cell r="G264" t="str">
            <v>OR</v>
          </cell>
        </row>
        <row r="265">
          <cell r="A265" t="str">
            <v>441204</v>
          </cell>
          <cell r="B265" t="str">
            <v>ISLAND UNIT 52 WAS</v>
          </cell>
          <cell r="C265" t="str">
            <v>01</v>
          </cell>
          <cell r="E265" t="str">
            <v>7</v>
          </cell>
          <cell r="F265">
            <v>3.7348899999999998E-3</v>
          </cell>
          <cell r="G265" t="str">
            <v>OR</v>
          </cell>
        </row>
        <row r="266">
          <cell r="A266" t="str">
            <v>441304</v>
          </cell>
          <cell r="B266" t="str">
            <v>ISLAND UNIT 53 WAS</v>
          </cell>
          <cell r="C266" t="str">
            <v>01</v>
          </cell>
          <cell r="E266" t="str">
            <v>7</v>
          </cell>
          <cell r="F266">
            <v>3.7348899999999998E-3</v>
          </cell>
          <cell r="G266" t="str">
            <v>OR</v>
          </cell>
        </row>
        <row r="267">
          <cell r="A267" t="str">
            <v>441404</v>
          </cell>
          <cell r="B267" t="str">
            <v>ISLAND UNIT 54 WAS</v>
          </cell>
          <cell r="C267" t="str">
            <v>01</v>
          </cell>
          <cell r="E267" t="str">
            <v>7</v>
          </cell>
          <cell r="F267">
            <v>3.7348899999999998E-3</v>
          </cell>
          <cell r="G267" t="str">
            <v>OR</v>
          </cell>
        </row>
        <row r="268">
          <cell r="A268" t="str">
            <v>441504</v>
          </cell>
          <cell r="B268" t="str">
            <v>ISLAND UNIT 55 WAS</v>
          </cell>
          <cell r="C268" t="str">
            <v>01</v>
          </cell>
          <cell r="E268" t="str">
            <v>7</v>
          </cell>
          <cell r="F268">
            <v>3.7348899999999998E-3</v>
          </cell>
          <cell r="G268" t="str">
            <v>OR</v>
          </cell>
        </row>
        <row r="269">
          <cell r="A269" t="str">
            <v>441604</v>
          </cell>
          <cell r="B269" t="str">
            <v>ISLAND UNIT 56 WAS</v>
          </cell>
          <cell r="C269" t="str">
            <v>01</v>
          </cell>
          <cell r="E269" t="str">
            <v>7</v>
          </cell>
          <cell r="F269">
            <v>3.7348899999999998E-3</v>
          </cell>
          <cell r="G269" t="str">
            <v>OR</v>
          </cell>
        </row>
        <row r="270">
          <cell r="A270" t="str">
            <v>445103</v>
          </cell>
          <cell r="B270" t="str">
            <v>TRAIL UNIT 15 MESA</v>
          </cell>
          <cell r="C270" t="str">
            <v>01</v>
          </cell>
          <cell r="E270" t="str">
            <v>7</v>
          </cell>
          <cell r="F270">
            <v>7.7400000000000004E-6</v>
          </cell>
          <cell r="G270" t="str">
            <v>OR</v>
          </cell>
        </row>
        <row r="271">
          <cell r="A271" t="str">
            <v>445203</v>
          </cell>
          <cell r="B271" t="str">
            <v>TRAIL UNIT 16 MESA</v>
          </cell>
          <cell r="C271" t="str">
            <v>01</v>
          </cell>
          <cell r="E271" t="str">
            <v>7</v>
          </cell>
          <cell r="F271">
            <v>7.7400000000000004E-6</v>
          </cell>
          <cell r="G271" t="str">
            <v>OR</v>
          </cell>
        </row>
        <row r="272">
          <cell r="A272" t="str">
            <v>445303</v>
          </cell>
          <cell r="B272" t="str">
            <v>TRAIL UNIT 17 MESA</v>
          </cell>
          <cell r="C272" t="str">
            <v>01</v>
          </cell>
          <cell r="E272" t="str">
            <v>7</v>
          </cell>
          <cell r="F272">
            <v>7.7400000000000004E-6</v>
          </cell>
          <cell r="G272" t="str">
            <v>OR</v>
          </cell>
        </row>
        <row r="273">
          <cell r="A273" t="str">
            <v>445403</v>
          </cell>
          <cell r="B273" t="str">
            <v>TRAIL UNIT 18 MESA</v>
          </cell>
          <cell r="C273" t="str">
            <v>01</v>
          </cell>
          <cell r="E273" t="str">
            <v>7</v>
          </cell>
          <cell r="F273">
            <v>7.7400000000000004E-6</v>
          </cell>
          <cell r="G273" t="str">
            <v>OR</v>
          </cell>
        </row>
        <row r="274">
          <cell r="A274" t="str">
            <v>445640</v>
          </cell>
          <cell r="B274" t="str">
            <v>ISLAND UNIT 10 LOW WAS</v>
          </cell>
          <cell r="C274" t="str">
            <v>01</v>
          </cell>
          <cell r="E274" t="str">
            <v>7</v>
          </cell>
          <cell r="F274">
            <v>3.7348899999999998E-3</v>
          </cell>
          <cell r="G274" t="str">
            <v>OR</v>
          </cell>
        </row>
        <row r="275">
          <cell r="A275" t="str">
            <v>445804</v>
          </cell>
          <cell r="B275" t="str">
            <v>ISLAND UNIT 64 WAS</v>
          </cell>
          <cell r="C275" t="str">
            <v>01</v>
          </cell>
          <cell r="E275" t="str">
            <v>7</v>
          </cell>
          <cell r="F275">
            <v>3.7348899999999998E-3</v>
          </cell>
          <cell r="G275" t="str">
            <v>OR</v>
          </cell>
        </row>
        <row r="276">
          <cell r="A276" t="str">
            <v>445904</v>
          </cell>
          <cell r="B276" t="str">
            <v>ISLAND UNIT 65 WAS</v>
          </cell>
          <cell r="C276" t="str">
            <v>01</v>
          </cell>
          <cell r="E276" t="str">
            <v>7</v>
          </cell>
          <cell r="F276">
            <v>3.7348899999999998E-3</v>
          </cell>
          <cell r="G276" t="str">
            <v>OR</v>
          </cell>
        </row>
        <row r="277">
          <cell r="A277" t="str">
            <v>446004</v>
          </cell>
          <cell r="B277" t="str">
            <v>ISLAND UNIT 66 WAS</v>
          </cell>
          <cell r="C277" t="str">
            <v>01</v>
          </cell>
          <cell r="E277" t="str">
            <v>7</v>
          </cell>
          <cell r="F277">
            <v>3.7348899999999998E-3</v>
          </cell>
          <cell r="G277" t="str">
            <v>OR</v>
          </cell>
        </row>
        <row r="278">
          <cell r="A278" t="str">
            <v>446104</v>
          </cell>
          <cell r="B278" t="str">
            <v>ISLAND UNIT 67 WAS</v>
          </cell>
          <cell r="C278" t="str">
            <v>01</v>
          </cell>
          <cell r="E278" t="str">
            <v>7</v>
          </cell>
          <cell r="F278">
            <v>3.7348899999999998E-3</v>
          </cell>
          <cell r="G278" t="str">
            <v>OR</v>
          </cell>
        </row>
        <row r="279">
          <cell r="A279" t="str">
            <v>446204</v>
          </cell>
          <cell r="B279" t="str">
            <v>ISLAND UNIT 68 WAS</v>
          </cell>
          <cell r="C279" t="str">
            <v>01</v>
          </cell>
          <cell r="E279" t="str">
            <v>7</v>
          </cell>
          <cell r="F279">
            <v>3.7348899999999998E-3</v>
          </cell>
          <cell r="G279" t="str">
            <v>OR</v>
          </cell>
        </row>
        <row r="280">
          <cell r="A280" t="str">
            <v>446337</v>
          </cell>
          <cell r="B280" t="str">
            <v>JACKKNIFE SPRINGS 7 BLAIR</v>
          </cell>
          <cell r="C280" t="str">
            <v>01</v>
          </cell>
          <cell r="E280" t="str">
            <v>7</v>
          </cell>
          <cell r="F280">
            <v>1.38339E-2</v>
          </cell>
          <cell r="G280" t="str">
            <v>OR</v>
          </cell>
        </row>
        <row r="281">
          <cell r="A281" t="str">
            <v>446437</v>
          </cell>
          <cell r="B281" t="str">
            <v>JACKKNIFE SPRINGS 8 BLAIR</v>
          </cell>
          <cell r="C281" t="str">
            <v>01</v>
          </cell>
          <cell r="E281" t="str">
            <v>7</v>
          </cell>
          <cell r="F281">
            <v>1.38339E-2</v>
          </cell>
          <cell r="G281" t="str">
            <v>OR</v>
          </cell>
        </row>
        <row r="282">
          <cell r="A282" t="str">
            <v>446537</v>
          </cell>
          <cell r="B282" t="str">
            <v>JACKKNIFE SPRINGS 9 BLAIR</v>
          </cell>
          <cell r="C282" t="str">
            <v>01</v>
          </cell>
          <cell r="E282" t="str">
            <v>7</v>
          </cell>
          <cell r="F282">
            <v>1.38339E-2</v>
          </cell>
          <cell r="G282" t="str">
            <v>OR</v>
          </cell>
        </row>
        <row r="283">
          <cell r="A283" t="str">
            <v>446637</v>
          </cell>
          <cell r="B283" t="str">
            <v>JACKKNIFE SPRINGS 10 BLAIR</v>
          </cell>
          <cell r="C283" t="str">
            <v>01</v>
          </cell>
          <cell r="E283" t="str">
            <v>7</v>
          </cell>
          <cell r="F283">
            <v>1.38339E-2</v>
          </cell>
          <cell r="G283" t="str">
            <v>OR</v>
          </cell>
        </row>
        <row r="284">
          <cell r="A284" t="str">
            <v>449401</v>
          </cell>
          <cell r="B284" t="str">
            <v>SOUTH BAXTER UNIT 19 FR</v>
          </cell>
          <cell r="C284" t="str">
            <v>01</v>
          </cell>
          <cell r="E284" t="str">
            <v>7</v>
          </cell>
          <cell r="F284">
            <v>5.6136600000000004E-3</v>
          </cell>
          <cell r="G284" t="str">
            <v>OR</v>
          </cell>
        </row>
        <row r="285">
          <cell r="A285" t="str">
            <v>452006</v>
          </cell>
          <cell r="B285" t="str">
            <v>CARL ALLEN 22 FT UN</v>
          </cell>
          <cell r="C285" t="str">
            <v>01</v>
          </cell>
          <cell r="E285" t="str">
            <v>7</v>
          </cell>
          <cell r="F285">
            <v>1.3765000000000001E-4</v>
          </cell>
          <cell r="G285" t="str">
            <v>OR</v>
          </cell>
        </row>
        <row r="286">
          <cell r="A286" t="str">
            <v>453406</v>
          </cell>
          <cell r="B286" t="str">
            <v>JC DONNELL 14-29 FT UN</v>
          </cell>
          <cell r="C286" t="str">
            <v>01</v>
          </cell>
          <cell r="E286" t="str">
            <v>7</v>
          </cell>
          <cell r="F286">
            <v>1.3765000000000001E-4</v>
          </cell>
          <cell r="G286" t="str">
            <v>OR</v>
          </cell>
        </row>
        <row r="287">
          <cell r="A287" t="str">
            <v>453506</v>
          </cell>
          <cell r="B287" t="str">
            <v>CARL ALLEN 23 FT UN</v>
          </cell>
          <cell r="C287" t="str">
            <v>01</v>
          </cell>
          <cell r="E287" t="str">
            <v>7</v>
          </cell>
          <cell r="F287">
            <v>1.3765000000000001E-4</v>
          </cell>
          <cell r="G287" t="str">
            <v>OR</v>
          </cell>
        </row>
        <row r="288">
          <cell r="A288" t="str">
            <v>453804</v>
          </cell>
          <cell r="B288" t="str">
            <v>ISLAND UNIT 47 WAS</v>
          </cell>
          <cell r="C288" t="str">
            <v>01</v>
          </cell>
          <cell r="E288" t="str">
            <v>7</v>
          </cell>
          <cell r="F288">
            <v>3.7348899999999998E-3</v>
          </cell>
          <cell r="G288" t="str">
            <v>OR</v>
          </cell>
        </row>
        <row r="289">
          <cell r="A289" t="str">
            <v>453904</v>
          </cell>
          <cell r="B289" t="str">
            <v>ISLAND UNIT 57 WAS</v>
          </cell>
          <cell r="C289" t="str">
            <v>01</v>
          </cell>
          <cell r="E289" t="str">
            <v>7</v>
          </cell>
          <cell r="F289">
            <v>3.7348899999999998E-3</v>
          </cell>
          <cell r="G289" t="str">
            <v>OR</v>
          </cell>
        </row>
        <row r="290">
          <cell r="A290" t="str">
            <v>454004</v>
          </cell>
          <cell r="B290" t="str">
            <v>ISLAND UNIT 58 WAS</v>
          </cell>
          <cell r="C290" t="str">
            <v>01</v>
          </cell>
          <cell r="E290" t="str">
            <v>7</v>
          </cell>
          <cell r="F290">
            <v>3.7348899999999998E-3</v>
          </cell>
          <cell r="G290" t="str">
            <v>OR</v>
          </cell>
        </row>
        <row r="291">
          <cell r="A291" t="str">
            <v>454104</v>
          </cell>
          <cell r="B291" t="str">
            <v>ISLAND UNIT 59 WAS</v>
          </cell>
          <cell r="C291" t="str">
            <v>01</v>
          </cell>
          <cell r="E291" t="str">
            <v>7</v>
          </cell>
          <cell r="F291">
            <v>3.7348899999999998E-3</v>
          </cell>
          <cell r="G291" t="str">
            <v>OR</v>
          </cell>
        </row>
        <row r="292">
          <cell r="A292" t="str">
            <v>454204</v>
          </cell>
          <cell r="B292" t="str">
            <v>ISLAND UNIT 60 WAS</v>
          </cell>
          <cell r="C292" t="str">
            <v>01</v>
          </cell>
          <cell r="E292" t="str">
            <v>7</v>
          </cell>
          <cell r="F292">
            <v>3.7348899999999998E-3</v>
          </cell>
          <cell r="G292" t="str">
            <v>OR</v>
          </cell>
        </row>
        <row r="293">
          <cell r="A293" t="str">
            <v>454304</v>
          </cell>
          <cell r="B293" t="str">
            <v>ISLAND UNIT 69 WAS</v>
          </cell>
          <cell r="C293" t="str">
            <v>01</v>
          </cell>
          <cell r="E293" t="str">
            <v>7</v>
          </cell>
          <cell r="F293">
            <v>3.7348899999999998E-3</v>
          </cell>
          <cell r="G293" t="str">
            <v>OR</v>
          </cell>
        </row>
        <row r="294">
          <cell r="A294" t="str">
            <v>454404</v>
          </cell>
          <cell r="B294" t="str">
            <v>ISLAND UNIT 70 WAS</v>
          </cell>
          <cell r="C294" t="str">
            <v>01</v>
          </cell>
          <cell r="E294" t="str">
            <v>7</v>
          </cell>
          <cell r="F294">
            <v>3.7348899999999998E-3</v>
          </cell>
          <cell r="G294" t="str">
            <v>OR</v>
          </cell>
        </row>
        <row r="295">
          <cell r="A295" t="str">
            <v>454504</v>
          </cell>
          <cell r="B295" t="str">
            <v>ISLAND UNIT 71 WAS</v>
          </cell>
          <cell r="C295" t="str">
            <v>01</v>
          </cell>
          <cell r="E295" t="str">
            <v>7</v>
          </cell>
          <cell r="F295">
            <v>3.7348899999999998E-3</v>
          </cell>
          <cell r="G295" t="str">
            <v>OR</v>
          </cell>
        </row>
        <row r="296">
          <cell r="A296" t="str">
            <v>454604</v>
          </cell>
          <cell r="B296" t="str">
            <v>ISLAND UNIT 72 WAS</v>
          </cell>
          <cell r="C296" t="str">
            <v>01</v>
          </cell>
          <cell r="E296" t="str">
            <v>7</v>
          </cell>
          <cell r="F296">
            <v>3.7348899999999998E-3</v>
          </cell>
          <cell r="G296" t="str">
            <v>OR</v>
          </cell>
        </row>
        <row r="297">
          <cell r="A297" t="str">
            <v>454704</v>
          </cell>
          <cell r="B297" t="str">
            <v>ISLAND UNIT 73 WAS</v>
          </cell>
          <cell r="C297" t="str">
            <v>01</v>
          </cell>
          <cell r="E297" t="str">
            <v>7</v>
          </cell>
          <cell r="F297">
            <v>3.7348899999999998E-3</v>
          </cell>
          <cell r="G297" t="str">
            <v>OR</v>
          </cell>
        </row>
        <row r="298">
          <cell r="A298" t="str">
            <v>454804</v>
          </cell>
          <cell r="B298" t="str">
            <v>ISLAND UNIT 74 WAS</v>
          </cell>
          <cell r="C298" t="str">
            <v>01</v>
          </cell>
          <cell r="E298" t="str">
            <v>7</v>
          </cell>
          <cell r="F298">
            <v>3.7348899999999998E-3</v>
          </cell>
          <cell r="G298" t="str">
            <v>OR</v>
          </cell>
        </row>
        <row r="299">
          <cell r="A299" t="str">
            <v>474237</v>
          </cell>
          <cell r="B299" t="str">
            <v>JACKKNIFE SPRINGS 11 BLAIR</v>
          </cell>
          <cell r="C299" t="str">
            <v>01</v>
          </cell>
          <cell r="E299" t="str">
            <v>7</v>
          </cell>
          <cell r="F299">
            <v>1.38339E-2</v>
          </cell>
          <cell r="G299" t="str">
            <v>OR</v>
          </cell>
        </row>
        <row r="300">
          <cell r="A300" t="str">
            <v>474804</v>
          </cell>
          <cell r="B300" t="str">
            <v>ISLAND UNIT 75 WAS</v>
          </cell>
          <cell r="C300" t="str">
            <v>01</v>
          </cell>
          <cell r="E300" t="str">
            <v>7</v>
          </cell>
          <cell r="F300">
            <v>3.7348899999999998E-3</v>
          </cell>
          <cell r="G300" t="str">
            <v>OR</v>
          </cell>
        </row>
        <row r="301">
          <cell r="A301" t="str">
            <v>474904</v>
          </cell>
          <cell r="B301" t="str">
            <v>ISLAND UNIT 76 WAS</v>
          </cell>
          <cell r="C301" t="str">
            <v>01</v>
          </cell>
          <cell r="E301" t="str">
            <v>7</v>
          </cell>
          <cell r="F301">
            <v>3.7348899999999998E-3</v>
          </cell>
          <cell r="G301" t="str">
            <v>OR</v>
          </cell>
        </row>
        <row r="302">
          <cell r="A302" t="str">
            <v>475004</v>
          </cell>
          <cell r="B302" t="str">
            <v>ISLAND UNIT 77 WAS</v>
          </cell>
          <cell r="C302" t="str">
            <v>01</v>
          </cell>
          <cell r="E302" t="str">
            <v>7</v>
          </cell>
          <cell r="F302">
            <v>3.7348899999999998E-3</v>
          </cell>
          <cell r="G302" t="str">
            <v>OR</v>
          </cell>
        </row>
        <row r="303">
          <cell r="A303" t="str">
            <v>475104</v>
          </cell>
          <cell r="B303" t="str">
            <v>ISLAND UNIT 78 WAS</v>
          </cell>
          <cell r="C303" t="str">
            <v>01</v>
          </cell>
          <cell r="E303" t="str">
            <v>7</v>
          </cell>
          <cell r="F303">
            <v>3.7348899999999998E-3</v>
          </cell>
          <cell r="G303" t="str">
            <v>OR</v>
          </cell>
        </row>
        <row r="304">
          <cell r="A304" t="str">
            <v>475204</v>
          </cell>
          <cell r="B304" t="str">
            <v>ISLAND UNIT 79 WAS</v>
          </cell>
          <cell r="C304" t="str">
            <v>01</v>
          </cell>
          <cell r="E304" t="str">
            <v>7</v>
          </cell>
          <cell r="F304">
            <v>3.7348899999999998E-3</v>
          </cell>
          <cell r="G304" t="str">
            <v>OR</v>
          </cell>
        </row>
        <row r="305">
          <cell r="A305" t="str">
            <v>475304</v>
          </cell>
          <cell r="B305" t="str">
            <v>ISLAND UNIT 80 WAS</v>
          </cell>
          <cell r="C305" t="str">
            <v>01</v>
          </cell>
          <cell r="E305" t="str">
            <v>7</v>
          </cell>
          <cell r="F305">
            <v>3.7348899999999998E-3</v>
          </cell>
          <cell r="G305" t="str">
            <v>OR</v>
          </cell>
        </row>
        <row r="306">
          <cell r="A306" t="str">
            <v>475404</v>
          </cell>
          <cell r="B306" t="str">
            <v>ISLAND UNIT 81 WAS</v>
          </cell>
          <cell r="C306" t="str">
            <v>01</v>
          </cell>
          <cell r="E306" t="str">
            <v>7</v>
          </cell>
          <cell r="F306">
            <v>3.7348899999999998E-3</v>
          </cell>
          <cell r="G306" t="str">
            <v>OR</v>
          </cell>
        </row>
        <row r="307">
          <cell r="A307" t="str">
            <v>475504</v>
          </cell>
          <cell r="B307" t="str">
            <v>ISLAND UNIT 82 WAS</v>
          </cell>
          <cell r="C307" t="str">
            <v>01</v>
          </cell>
          <cell r="E307" t="str">
            <v>7</v>
          </cell>
          <cell r="F307">
            <v>3.7348899999999998E-3</v>
          </cell>
          <cell r="G307" t="str">
            <v>OR</v>
          </cell>
        </row>
        <row r="308">
          <cell r="A308" t="str">
            <v>480803</v>
          </cell>
          <cell r="B308" t="str">
            <v>ISLAND UNIT 83 MESA</v>
          </cell>
          <cell r="C308" t="str">
            <v>01</v>
          </cell>
          <cell r="E308" t="str">
            <v>7</v>
          </cell>
          <cell r="F308">
            <v>3.7348899999999998E-3</v>
          </cell>
          <cell r="G308" t="str">
            <v>OR</v>
          </cell>
        </row>
        <row r="309">
          <cell r="A309" t="str">
            <v>480804</v>
          </cell>
          <cell r="B309" t="str">
            <v>ISLAND UNIT 83 WAS</v>
          </cell>
          <cell r="C309" t="str">
            <v>01</v>
          </cell>
          <cell r="E309" t="str">
            <v>7</v>
          </cell>
          <cell r="F309">
            <v>3.7348899999999998E-3</v>
          </cell>
          <cell r="G309" t="str">
            <v>OR</v>
          </cell>
        </row>
        <row r="310">
          <cell r="A310" t="str">
            <v>486203</v>
          </cell>
          <cell r="B310" t="str">
            <v>F WILSON 32 MESA</v>
          </cell>
          <cell r="C310" t="str">
            <v>01</v>
          </cell>
          <cell r="E310" t="str">
            <v>75</v>
          </cell>
          <cell r="F310">
            <v>5.4679999999999996E-4</v>
          </cell>
          <cell r="G310" t="str">
            <v>OR</v>
          </cell>
        </row>
        <row r="311">
          <cell r="A311" t="str">
            <v>486203</v>
          </cell>
          <cell r="B311" t="str">
            <v>F WILSON 32 MESA</v>
          </cell>
          <cell r="C311" t="str">
            <v>01</v>
          </cell>
          <cell r="E311" t="str">
            <v>7</v>
          </cell>
          <cell r="F311">
            <v>3.0781300000000001E-2</v>
          </cell>
          <cell r="G311" t="str">
            <v>OR</v>
          </cell>
        </row>
        <row r="312">
          <cell r="A312" t="str">
            <v>490512</v>
          </cell>
          <cell r="B312" t="str">
            <v>BRADY UNIT 56-W WEBER</v>
          </cell>
          <cell r="C312" t="str">
            <v>01</v>
          </cell>
          <cell r="E312" t="str">
            <v>7</v>
          </cell>
          <cell r="F312">
            <v>8.4592899999999995E-3</v>
          </cell>
          <cell r="G312" t="str">
            <v>OR</v>
          </cell>
        </row>
        <row r="313">
          <cell r="A313" t="str">
            <v>490655</v>
          </cell>
          <cell r="B313" t="str">
            <v>COPPER RIDGE 2-3 CBM</v>
          </cell>
          <cell r="C313" t="str">
            <v>01</v>
          </cell>
          <cell r="E313" t="str">
            <v>7</v>
          </cell>
          <cell r="F313">
            <v>4.8863400000000003E-3</v>
          </cell>
          <cell r="G313" t="str">
            <v>OR</v>
          </cell>
        </row>
        <row r="314">
          <cell r="A314" t="str">
            <v>490755</v>
          </cell>
          <cell r="B314" t="str">
            <v>COPPER RIDGE 3-2 CBM</v>
          </cell>
          <cell r="C314" t="str">
            <v>01</v>
          </cell>
          <cell r="E314" t="str">
            <v>7</v>
          </cell>
          <cell r="F314">
            <v>4.8863400000000003E-3</v>
          </cell>
          <cell r="G314" t="str">
            <v>OR</v>
          </cell>
        </row>
        <row r="315">
          <cell r="A315" t="str">
            <v>490855</v>
          </cell>
          <cell r="B315" t="str">
            <v>COPPER RIDGE 10-1 CBM</v>
          </cell>
          <cell r="C315" t="str">
            <v>01</v>
          </cell>
          <cell r="E315" t="str">
            <v>7</v>
          </cell>
          <cell r="F315">
            <v>4.8863400000000003E-3</v>
          </cell>
          <cell r="G315" t="str">
            <v>OR</v>
          </cell>
        </row>
        <row r="316">
          <cell r="A316" t="str">
            <v>490955</v>
          </cell>
          <cell r="B316" t="str">
            <v>COPPER RIDGE 11-4 CBM</v>
          </cell>
          <cell r="C316" t="str">
            <v>01</v>
          </cell>
          <cell r="E316" t="str">
            <v>7</v>
          </cell>
          <cell r="F316">
            <v>4.8863400000000003E-3</v>
          </cell>
          <cell r="G316" t="str">
            <v>OR</v>
          </cell>
        </row>
        <row r="317">
          <cell r="A317" t="str">
            <v>491156</v>
          </cell>
          <cell r="B317" t="str">
            <v>WB LASHER A 6 LEW/LNC/FTUN</v>
          </cell>
          <cell r="C317" t="str">
            <v>01</v>
          </cell>
          <cell r="E317" t="str">
            <v>7</v>
          </cell>
          <cell r="F317">
            <v>0.03</v>
          </cell>
          <cell r="G317" t="str">
            <v>OR</v>
          </cell>
        </row>
        <row r="318">
          <cell r="A318" t="str">
            <v>491256</v>
          </cell>
          <cell r="B318" t="str">
            <v>WM WHEELER A 4 LEW/LNC/FTUN</v>
          </cell>
          <cell r="C318" t="str">
            <v>01</v>
          </cell>
          <cell r="E318" t="str">
            <v>7</v>
          </cell>
          <cell r="F318">
            <v>3.4375000000000003E-2</v>
          </cell>
          <cell r="G318" t="str">
            <v>OR</v>
          </cell>
        </row>
        <row r="319">
          <cell r="A319" t="str">
            <v>491306</v>
          </cell>
          <cell r="B319" t="str">
            <v>BW MUSSER 23 FT UN</v>
          </cell>
          <cell r="C319" t="str">
            <v>01</v>
          </cell>
          <cell r="E319" t="str">
            <v>7</v>
          </cell>
          <cell r="F319">
            <v>1.3765000000000001E-4</v>
          </cell>
          <cell r="G319" t="str">
            <v>OR</v>
          </cell>
        </row>
        <row r="320">
          <cell r="A320" t="str">
            <v>491403</v>
          </cell>
          <cell r="B320" t="str">
            <v>TRAIL UNIT 20 MESA</v>
          </cell>
          <cell r="C320" t="str">
            <v>01</v>
          </cell>
          <cell r="E320" t="str">
            <v>7</v>
          </cell>
          <cell r="F320">
            <v>7.7400000000000004E-6</v>
          </cell>
          <cell r="G320" t="str">
            <v>OR</v>
          </cell>
        </row>
        <row r="321">
          <cell r="A321" t="str">
            <v>492655</v>
          </cell>
          <cell r="B321" t="str">
            <v>COPPER RIDGE 2-2 CBM</v>
          </cell>
          <cell r="C321" t="str">
            <v>01</v>
          </cell>
          <cell r="E321" t="str">
            <v>7</v>
          </cell>
          <cell r="F321">
            <v>2.9627199999999999E-3</v>
          </cell>
          <cell r="G321" t="str">
            <v>OR</v>
          </cell>
        </row>
        <row r="322">
          <cell r="A322" t="str">
            <v>492655</v>
          </cell>
          <cell r="B322" t="str">
            <v>COPPER RIDGE 2-2 CBM</v>
          </cell>
          <cell r="C322" t="str">
            <v>01</v>
          </cell>
          <cell r="E322" t="str">
            <v>7</v>
          </cell>
          <cell r="F322">
            <v>4.8863400000000003E-3</v>
          </cell>
          <cell r="G322" t="str">
            <v>OR</v>
          </cell>
        </row>
        <row r="323">
          <cell r="A323" t="str">
            <v>492755</v>
          </cell>
          <cell r="B323" t="str">
            <v>COPPER RIDGE 10-2 CBM</v>
          </cell>
          <cell r="C323" t="str">
            <v>01</v>
          </cell>
          <cell r="E323" t="str">
            <v>7</v>
          </cell>
          <cell r="F323">
            <v>4.8863400000000003E-3</v>
          </cell>
          <cell r="G323" t="str">
            <v>OR</v>
          </cell>
        </row>
        <row r="324">
          <cell r="A324" t="str">
            <v>492855</v>
          </cell>
          <cell r="B324" t="str">
            <v>COPPER RIDGE 11-1 CBM</v>
          </cell>
          <cell r="C324" t="str">
            <v>01</v>
          </cell>
          <cell r="E324" t="str">
            <v>7</v>
          </cell>
          <cell r="F324">
            <v>4.8863400000000003E-3</v>
          </cell>
          <cell r="G324" t="str">
            <v>OR</v>
          </cell>
        </row>
        <row r="325">
          <cell r="A325" t="str">
            <v>492955</v>
          </cell>
          <cell r="B325" t="str">
            <v>COPPER RIDGE 11-2 CBM</v>
          </cell>
          <cell r="C325" t="str">
            <v>01</v>
          </cell>
          <cell r="E325" t="str">
            <v>7</v>
          </cell>
          <cell r="F325">
            <v>4.8863400000000003E-3</v>
          </cell>
          <cell r="G325" t="str">
            <v>OR</v>
          </cell>
        </row>
        <row r="326">
          <cell r="A326" t="str">
            <v>493055</v>
          </cell>
          <cell r="B326" t="str">
            <v>COPPER RIDGE 11-3 CBM</v>
          </cell>
          <cell r="C326" t="str">
            <v>01</v>
          </cell>
          <cell r="E326" t="str">
            <v>7</v>
          </cell>
          <cell r="F326">
            <v>4.8863400000000003E-3</v>
          </cell>
          <cell r="G326" t="str">
            <v>OR</v>
          </cell>
        </row>
        <row r="327">
          <cell r="A327" t="str">
            <v>493155</v>
          </cell>
          <cell r="B327" t="str">
            <v>COPPER RIDGE 3-4 CBM</v>
          </cell>
          <cell r="C327" t="str">
            <v>01</v>
          </cell>
          <cell r="E327" t="str">
            <v>7</v>
          </cell>
          <cell r="F327">
            <v>4.8863400000000003E-3</v>
          </cell>
          <cell r="G327" t="str">
            <v>OR</v>
          </cell>
        </row>
        <row r="328">
          <cell r="A328" t="str">
            <v>493255</v>
          </cell>
          <cell r="B328" t="str">
            <v>COPPER RIDGE 2-1 CBM</v>
          </cell>
          <cell r="C328" t="str">
            <v>01</v>
          </cell>
          <cell r="E328" t="str">
            <v>7</v>
          </cell>
          <cell r="F328">
            <v>4.8863400000000003E-3</v>
          </cell>
          <cell r="G328" t="str">
            <v>OR</v>
          </cell>
        </row>
        <row r="329">
          <cell r="A329" t="str">
            <v>493355</v>
          </cell>
          <cell r="B329" t="str">
            <v>COPPER RIDGE 2-4 CBM</v>
          </cell>
          <cell r="C329" t="str">
            <v>01</v>
          </cell>
          <cell r="E329" t="str">
            <v>7</v>
          </cell>
          <cell r="F329">
            <v>4.8863400000000003E-3</v>
          </cell>
          <cell r="G329" t="str">
            <v>OR</v>
          </cell>
        </row>
        <row r="330">
          <cell r="A330" t="str">
            <v>493455</v>
          </cell>
          <cell r="B330" t="str">
            <v>COPPER RIDGE 3-1 CBM</v>
          </cell>
          <cell r="C330" t="str">
            <v>01</v>
          </cell>
          <cell r="E330" t="str">
            <v>7</v>
          </cell>
          <cell r="F330">
            <v>4.8863400000000003E-3</v>
          </cell>
          <cell r="G330" t="str">
            <v>OR</v>
          </cell>
        </row>
        <row r="331">
          <cell r="A331" t="str">
            <v>493555</v>
          </cell>
          <cell r="B331" t="str">
            <v>COPPER RIDGE 3-3 CBM</v>
          </cell>
          <cell r="C331" t="str">
            <v>01</v>
          </cell>
          <cell r="E331" t="str">
            <v>7</v>
          </cell>
          <cell r="F331">
            <v>4.8863400000000003E-3</v>
          </cell>
          <cell r="G331" t="str">
            <v>OR</v>
          </cell>
        </row>
        <row r="332">
          <cell r="A332" t="str">
            <v>493655</v>
          </cell>
          <cell r="B332" t="str">
            <v>COPPER RIDGE 10-3 CBM</v>
          </cell>
          <cell r="C332" t="str">
            <v>01</v>
          </cell>
          <cell r="E332" t="str">
            <v>7</v>
          </cell>
          <cell r="F332">
            <v>4.8863400000000003E-3</v>
          </cell>
          <cell r="G332" t="str">
            <v>OR</v>
          </cell>
        </row>
        <row r="333">
          <cell r="A333" t="str">
            <v>494255</v>
          </cell>
          <cell r="B333" t="str">
            <v>COPPER RIDGE 10-4 CBM</v>
          </cell>
          <cell r="C333" t="str">
            <v>01</v>
          </cell>
          <cell r="E333" t="str">
            <v>7</v>
          </cell>
          <cell r="F333">
            <v>4.8863400000000003E-3</v>
          </cell>
          <cell r="G333" t="str">
            <v>OR</v>
          </cell>
        </row>
        <row r="334">
          <cell r="A334" t="str">
            <v>494742</v>
          </cell>
          <cell r="B334" t="str">
            <v>TRAIL UNIT 21 MESA CC/TRAIL</v>
          </cell>
          <cell r="C334" t="str">
            <v>01</v>
          </cell>
          <cell r="E334" t="str">
            <v>7</v>
          </cell>
          <cell r="F334">
            <v>7.7400000000000004E-6</v>
          </cell>
          <cell r="G334" t="str">
            <v>OR</v>
          </cell>
        </row>
        <row r="335">
          <cell r="A335" t="str">
            <v>497018</v>
          </cell>
          <cell r="B335" t="str">
            <v>LASHER 7 LEWIS</v>
          </cell>
          <cell r="C335" t="str">
            <v>01</v>
          </cell>
          <cell r="E335" t="str">
            <v>7</v>
          </cell>
          <cell r="F335">
            <v>0.03</v>
          </cell>
          <cell r="G335" t="str">
            <v>OR</v>
          </cell>
        </row>
        <row r="336">
          <cell r="A336" t="str">
            <v>497118</v>
          </cell>
          <cell r="B336" t="str">
            <v>LASHER 8 LEWIS</v>
          </cell>
          <cell r="C336" t="str">
            <v>01</v>
          </cell>
          <cell r="E336" t="str">
            <v>7</v>
          </cell>
          <cell r="F336">
            <v>2.6249999999999999E-2</v>
          </cell>
          <cell r="G336" t="str">
            <v>OR</v>
          </cell>
        </row>
        <row r="337">
          <cell r="A337" t="str">
            <v>497218</v>
          </cell>
          <cell r="B337" t="str">
            <v>LASHER 9 LEWIS</v>
          </cell>
          <cell r="C337" t="str">
            <v>01</v>
          </cell>
          <cell r="E337" t="str">
            <v>7</v>
          </cell>
          <cell r="F337">
            <v>2.6249999999999999E-2</v>
          </cell>
          <cell r="G337" t="str">
            <v>OR</v>
          </cell>
        </row>
        <row r="338">
          <cell r="A338" t="str">
            <v>498402</v>
          </cell>
          <cell r="B338" t="str">
            <v>LEUCITE HILLS UNIT 4 DK</v>
          </cell>
          <cell r="C338" t="str">
            <v>01</v>
          </cell>
          <cell r="E338" t="str">
            <v>7</v>
          </cell>
          <cell r="F338">
            <v>2.0263500000000001E-3</v>
          </cell>
          <cell r="G338" t="str">
            <v>OR</v>
          </cell>
        </row>
        <row r="339">
          <cell r="A339" t="str">
            <v>505803</v>
          </cell>
          <cell r="B339" t="str">
            <v>LASHER 10 MESA</v>
          </cell>
          <cell r="C339" t="str">
            <v>01</v>
          </cell>
          <cell r="E339" t="str">
            <v>7</v>
          </cell>
          <cell r="F339">
            <v>2.6249999999999999E-2</v>
          </cell>
          <cell r="G339" t="str">
            <v>OR</v>
          </cell>
        </row>
        <row r="340">
          <cell r="A340" t="str">
            <v>505806</v>
          </cell>
          <cell r="B340" t="str">
            <v>LASHER 10 FT.UN</v>
          </cell>
          <cell r="C340" t="str">
            <v>01</v>
          </cell>
          <cell r="E340" t="str">
            <v>7</v>
          </cell>
          <cell r="F340">
            <v>2.6249999999999999E-2</v>
          </cell>
          <cell r="G340" t="str">
            <v>OR</v>
          </cell>
        </row>
        <row r="341">
          <cell r="A341" t="str">
            <v>505818</v>
          </cell>
          <cell r="B341" t="str">
            <v>LASHER 10 LEWIS</v>
          </cell>
          <cell r="C341" t="str">
            <v>01</v>
          </cell>
          <cell r="E341" t="str">
            <v>7</v>
          </cell>
          <cell r="F341">
            <v>2.6249999999999999E-2</v>
          </cell>
          <cell r="G341" t="str">
            <v>OR</v>
          </cell>
        </row>
        <row r="342">
          <cell r="A342" t="str">
            <v>505903</v>
          </cell>
          <cell r="B342" t="str">
            <v>LASHER 11 MESA</v>
          </cell>
          <cell r="C342" t="str">
            <v>01</v>
          </cell>
          <cell r="E342" t="str">
            <v>7</v>
          </cell>
          <cell r="F342">
            <v>2.6249999999999999E-2</v>
          </cell>
          <cell r="G342" t="str">
            <v>OR</v>
          </cell>
        </row>
        <row r="343">
          <cell r="A343" t="str">
            <v>505906</v>
          </cell>
          <cell r="B343" t="str">
            <v>LASHER 11 FT UN</v>
          </cell>
          <cell r="C343" t="str">
            <v>01</v>
          </cell>
          <cell r="E343" t="str">
            <v>7</v>
          </cell>
          <cell r="F343">
            <v>2.6249999999999999E-2</v>
          </cell>
          <cell r="G343" t="str">
            <v>OR</v>
          </cell>
        </row>
        <row r="344">
          <cell r="A344" t="str">
            <v>505918</v>
          </cell>
          <cell r="B344" t="str">
            <v>LASHER 11 LEWIS</v>
          </cell>
          <cell r="C344" t="str">
            <v>01</v>
          </cell>
          <cell r="E344" t="str">
            <v>7</v>
          </cell>
          <cell r="F344">
            <v>2.6249999999999999E-2</v>
          </cell>
          <cell r="G344" t="str">
            <v>OR</v>
          </cell>
        </row>
        <row r="345">
          <cell r="A345" t="str">
            <v>505926</v>
          </cell>
          <cell r="B345" t="str">
            <v>LASHER 11 LANCE</v>
          </cell>
          <cell r="C345" t="str">
            <v>01</v>
          </cell>
          <cell r="E345" t="str">
            <v>7</v>
          </cell>
          <cell r="F345">
            <v>2.6249999999999999E-2</v>
          </cell>
          <cell r="G345" t="str">
            <v>OR</v>
          </cell>
        </row>
        <row r="346">
          <cell r="A346" t="str">
            <v>506301</v>
          </cell>
          <cell r="B346" t="str">
            <v>SHUTE CREEK UNIT 13-04 FR</v>
          </cell>
          <cell r="C346" t="str">
            <v>01</v>
          </cell>
          <cell r="E346" t="str">
            <v>7</v>
          </cell>
          <cell r="F346">
            <v>1.8551E-4</v>
          </cell>
          <cell r="G346" t="str">
            <v>OR</v>
          </cell>
        </row>
        <row r="347">
          <cell r="A347" t="str">
            <v>506406</v>
          </cell>
          <cell r="B347" t="str">
            <v>BW MUSSER 24 FT UN</v>
          </cell>
          <cell r="C347" t="str">
            <v>01</v>
          </cell>
          <cell r="E347" t="str">
            <v>7</v>
          </cell>
          <cell r="F347">
            <v>1.3765000000000001E-4</v>
          </cell>
          <cell r="G347" t="str">
            <v>OR</v>
          </cell>
        </row>
        <row r="348">
          <cell r="A348" t="str">
            <v>506506</v>
          </cell>
          <cell r="B348" t="str">
            <v>HIAWATHA STLD 7 FT UN</v>
          </cell>
          <cell r="C348" t="str">
            <v>01</v>
          </cell>
          <cell r="E348" t="str">
            <v>7</v>
          </cell>
          <cell r="F348">
            <v>1.2500000000000001E-2</v>
          </cell>
          <cell r="G348" t="str">
            <v>OR</v>
          </cell>
        </row>
        <row r="349">
          <cell r="A349" t="str">
            <v>514903</v>
          </cell>
          <cell r="B349" t="str">
            <v>TRAIL UNIT 22W MESA</v>
          </cell>
          <cell r="C349" t="str">
            <v>01</v>
          </cell>
          <cell r="E349" t="str">
            <v>7</v>
          </cell>
          <cell r="F349">
            <v>7.7400000000000004E-6</v>
          </cell>
          <cell r="G349" t="str">
            <v>OR</v>
          </cell>
        </row>
        <row r="350">
          <cell r="A350" t="str">
            <v>515003</v>
          </cell>
          <cell r="B350" t="str">
            <v>TRAIL UNIT 23W MESA</v>
          </cell>
          <cell r="C350" t="str">
            <v>01</v>
          </cell>
          <cell r="E350" t="str">
            <v>7</v>
          </cell>
          <cell r="F350">
            <v>7.7400000000000004E-6</v>
          </cell>
          <cell r="G350" t="str">
            <v>OR</v>
          </cell>
        </row>
        <row r="351">
          <cell r="A351" t="str">
            <v>515203</v>
          </cell>
          <cell r="B351" t="str">
            <v>TRAIL UNIT 25W MESA</v>
          </cell>
          <cell r="C351" t="str">
            <v>01</v>
          </cell>
          <cell r="E351" t="str">
            <v>7</v>
          </cell>
          <cell r="F351">
            <v>7.7400000000000004E-6</v>
          </cell>
          <cell r="G351" t="str">
            <v>OR</v>
          </cell>
        </row>
        <row r="352">
          <cell r="A352" t="str">
            <v>517806</v>
          </cell>
          <cell r="B352" t="str">
            <v>CARL ALLEN 26 FT UN</v>
          </cell>
          <cell r="C352" t="str">
            <v>01</v>
          </cell>
          <cell r="E352" t="str">
            <v>7</v>
          </cell>
          <cell r="F352">
            <v>1.3765000000000001E-4</v>
          </cell>
          <cell r="G352" t="str">
            <v>OR</v>
          </cell>
        </row>
        <row r="353">
          <cell r="A353" t="str">
            <v>517906</v>
          </cell>
          <cell r="B353" t="str">
            <v>BW MUSSER 25 FT UN</v>
          </cell>
          <cell r="C353" t="str">
            <v>01</v>
          </cell>
          <cell r="E353" t="str">
            <v>7</v>
          </cell>
          <cell r="F353">
            <v>1.3765000000000001E-4</v>
          </cell>
          <cell r="G353" t="str">
            <v>OR</v>
          </cell>
        </row>
      </sheetData>
      <sheetData sheetId="3">
        <row r="2">
          <cell r="A2" t="str">
            <v>225902</v>
          </cell>
          <cell r="B2" t="str">
            <v>UP 11 19 104 A1 1 DK</v>
          </cell>
          <cell r="C2" t="str">
            <v>01</v>
          </cell>
          <cell r="E2" t="str">
            <v>7</v>
          </cell>
          <cell r="F2">
            <v>0.125</v>
          </cell>
          <cell r="G2" t="str">
            <v>RI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IB - LOE"/>
      <sheetName val="JIB - Well Master Comparison"/>
      <sheetName val="Well Exceptions"/>
      <sheetName val="LDO WI Master"/>
      <sheetName val="LDO OR Master"/>
      <sheetName val="LDO RI Master"/>
      <sheetName val="REV- JIB GWI COMPARISON"/>
      <sheetName val="REV - JIB Exceptions"/>
      <sheetName val="NBV"/>
      <sheetName val="Update - Well Master"/>
      <sheetName val="Royalty Rate Exceptions"/>
      <sheetName val="Update S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ver Page"/>
      <sheetName val="Operating Stats WEX MTH"/>
      <sheetName val="Operating Stats WEX QTD"/>
      <sheetName val="Operating Stats WEX YTD"/>
      <sheetName val="Operating Stats WEX 12Mth End"/>
      <sheetName val="Income &amp; RE WEX MTH"/>
      <sheetName val="Income &amp; RE WEX QTD"/>
      <sheetName val="Income &amp; RE WEX YTD"/>
      <sheetName val="Income &amp; RE WEX 12Mth Ended"/>
      <sheetName val="Balance Sheet WEX"/>
      <sheetName val="Cash Flow WEX Combined"/>
      <sheetName val="Oper &amp; Fin Stats Combined"/>
      <sheetName val="Sum of Opr Exp WEX MTH"/>
      <sheetName val="Sum of Opr Exp WEX QTD"/>
      <sheetName val="Sum of Opr Exp WEX YTD"/>
      <sheetName val="Sum of Opr Exp WEX 12Mth Ended"/>
      <sheetName val="Cash Flow WEXI"/>
      <sheetName val="Cash Flow WEXII"/>
      <sheetName val="Cash Flow WDC"/>
      <sheetName val="CF WEXI"/>
      <sheetName val="CF WEXII"/>
      <sheetName val="CF WDC"/>
      <sheetName val="Comments"/>
      <sheetName val="CapEx"/>
      <sheetName val="SSDEPREXCALEXCEL"/>
      <sheetName val="Icarap"/>
      <sheetName val="1-D"/>
      <sheetName val="Revenues WEXI"/>
      <sheetName val="Revenues WDC"/>
      <sheetName val="PCVol_DeprVol"/>
      <sheetName val="Sheet2"/>
      <sheetName val="FS_Drill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ights 1-00 "/>
      <sheetName val="act3-31-00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ummary Total"/>
    </sheetNames>
    <sheetDataSet>
      <sheetData sheetId="0">
        <row r="2">
          <cell r="A2" t="str">
            <v>0000</v>
          </cell>
          <cell r="B2" t="str">
            <v>CORRECTIONS ONLY</v>
          </cell>
          <cell r="C2" t="str">
            <v>R P ORD</v>
          </cell>
        </row>
        <row r="3">
          <cell r="A3">
            <v>1000</v>
          </cell>
          <cell r="B3" t="str">
            <v>PRESIDENT &amp; CEO</v>
          </cell>
          <cell r="C3" t="str">
            <v>A J MARUSHACK</v>
          </cell>
          <cell r="E3">
            <v>1000</v>
          </cell>
          <cell r="F3" t="str">
            <v>PRESIDENT &amp; CEO</v>
          </cell>
          <cell r="G3" t="str">
            <v>A J MARUSHACK</v>
          </cell>
        </row>
        <row r="4">
          <cell r="A4">
            <v>1011</v>
          </cell>
          <cell r="B4" t="str">
            <v>COMPANY ORGANIZATION BUDGET</v>
          </cell>
          <cell r="C4" t="str">
            <v>A J MARUSHACK</v>
          </cell>
          <cell r="E4">
            <v>1100</v>
          </cell>
          <cell r="F4" t="str">
            <v>VP MRKTG &amp; TRANSP</v>
          </cell>
          <cell r="G4" t="str">
            <v>J B CARRICABURU</v>
          </cell>
        </row>
        <row r="5">
          <cell r="A5">
            <v>1012</v>
          </cell>
          <cell r="B5" t="str">
            <v>BUDGET EXCEPTION FUND</v>
          </cell>
          <cell r="C5" t="str">
            <v>A J MARUSHACK</v>
          </cell>
          <cell r="E5">
            <v>1300</v>
          </cell>
          <cell r="F5" t="str">
            <v>CONTROLLER &amp; ASST TREASURER</v>
          </cell>
          <cell r="G5" t="str">
            <v>R P ORD</v>
          </cell>
        </row>
        <row r="6">
          <cell r="A6">
            <v>1013</v>
          </cell>
          <cell r="B6" t="str">
            <v>QUESTAR SERVICES CHARGEBACK</v>
          </cell>
          <cell r="C6" t="str">
            <v>A J MARUSHACK</v>
          </cell>
          <cell r="E6">
            <v>1400</v>
          </cell>
          <cell r="F6" t="str">
            <v>VP ENG &amp; TRANSMISSION SERV</v>
          </cell>
          <cell r="G6" t="str">
            <v>G W DEBERNARDI</v>
          </cell>
        </row>
        <row r="7">
          <cell r="A7">
            <v>1014</v>
          </cell>
          <cell r="B7" t="str">
            <v>MFS - DISTRIBUTION CHARGEBACK</v>
          </cell>
          <cell r="C7" t="str">
            <v>A J MARUSHACK</v>
          </cell>
          <cell r="E7">
            <v>1500</v>
          </cell>
          <cell r="F7" t="str">
            <v>MGR ADMINISTRATION</v>
          </cell>
          <cell r="G7" t="str">
            <v>J D VICKERS</v>
          </cell>
        </row>
        <row r="8">
          <cell r="A8">
            <v>1100</v>
          </cell>
          <cell r="B8" t="str">
            <v>VP MRKTG &amp; TRANSP</v>
          </cell>
          <cell r="C8" t="str">
            <v>J B CARRICABURU</v>
          </cell>
          <cell r="E8">
            <v>1600</v>
          </cell>
          <cell r="F8" t="str">
            <v>MGR ENGINEERING</v>
          </cell>
          <cell r="G8" t="str">
            <v>D A LEBAR</v>
          </cell>
        </row>
        <row r="9">
          <cell r="A9">
            <v>1112</v>
          </cell>
          <cell r="B9" t="str">
            <v>ORG BUDGET-VP MRKTG &amp; TRANSP</v>
          </cell>
          <cell r="C9" t="str">
            <v>J B CARRICABURU</v>
          </cell>
          <cell r="E9">
            <v>1800</v>
          </cell>
          <cell r="F9" t="str">
            <v>VP REGULATORY AFFAIRS</v>
          </cell>
          <cell r="G9" t="str">
            <v>L F GILL</v>
          </cell>
        </row>
        <row r="10">
          <cell r="A10">
            <v>1120</v>
          </cell>
          <cell r="B10" t="str">
            <v>MGR PLANNING &amp; MRKT DEV</v>
          </cell>
          <cell r="C10" t="str">
            <v>D L SANFORD</v>
          </cell>
          <cell r="E10">
            <v>3000</v>
          </cell>
          <cell r="F10" t="str">
            <v>GENERAL MANAGER OPERATIONS</v>
          </cell>
          <cell r="G10" t="str">
            <v>J S KAUCHICH</v>
          </cell>
        </row>
        <row r="11">
          <cell r="A11">
            <v>1130</v>
          </cell>
          <cell r="B11" t="str">
            <v>DIR GAS SUPPLY PLANNING</v>
          </cell>
          <cell r="C11" t="str">
            <v>R W FLYGARE</v>
          </cell>
        </row>
        <row r="12">
          <cell r="A12">
            <v>1140</v>
          </cell>
          <cell r="B12" t="str">
            <v>DIR BUSINESS DEVELOPMENT</v>
          </cell>
          <cell r="C12" t="str">
            <v>B E BERGQUIST</v>
          </cell>
        </row>
        <row r="13">
          <cell r="A13">
            <v>1170</v>
          </cell>
          <cell r="B13" t="str">
            <v>DIR MKT &amp; TRANSPORTATION</v>
          </cell>
          <cell r="C13" t="str">
            <v>J E REAL</v>
          </cell>
        </row>
        <row r="14">
          <cell r="A14">
            <v>1180</v>
          </cell>
          <cell r="B14" t="str">
            <v>DIR GAS MEAS &amp; ALLOC</v>
          </cell>
          <cell r="C14" t="str">
            <v>L S NAISBITT</v>
          </cell>
        </row>
        <row r="15">
          <cell r="A15">
            <v>1190</v>
          </cell>
          <cell r="B15" t="str">
            <v>DIR EBB SERVICES</v>
          </cell>
          <cell r="C15" t="str">
            <v>J H GROSS</v>
          </cell>
        </row>
        <row r="16">
          <cell r="A16">
            <v>1300</v>
          </cell>
          <cell r="B16" t="str">
            <v>CONTROLLER &amp; ASST TREASURER</v>
          </cell>
          <cell r="C16" t="str">
            <v>R P ORD</v>
          </cell>
        </row>
        <row r="17">
          <cell r="A17">
            <v>1310</v>
          </cell>
          <cell r="B17" t="str">
            <v>MGR GENERAL ACCOUNTING</v>
          </cell>
          <cell r="C17" t="str">
            <v>R F BOYLE JR</v>
          </cell>
        </row>
        <row r="18">
          <cell r="A18">
            <v>1312</v>
          </cell>
          <cell r="B18" t="str">
            <v>ORG BUDGET- CONTROLLER</v>
          </cell>
          <cell r="C18" t="str">
            <v>R P ORD</v>
          </cell>
        </row>
        <row r="19">
          <cell r="A19">
            <v>1315</v>
          </cell>
          <cell r="B19" t="str">
            <v>COMPUTER BILLINGS</v>
          </cell>
          <cell r="C19" t="str">
            <v>R P ORD</v>
          </cell>
        </row>
        <row r="20">
          <cell r="A20">
            <v>1330</v>
          </cell>
          <cell r="B20" t="str">
            <v>WORK DONE FOR BUDGET</v>
          </cell>
        </row>
        <row r="21">
          <cell r="A21">
            <v>1331</v>
          </cell>
          <cell r="B21" t="str">
            <v>636 BALANCING</v>
          </cell>
        </row>
        <row r="22">
          <cell r="A22">
            <v>1332</v>
          </cell>
          <cell r="B22" t="str">
            <v>MATERIALS MANAGEMENT</v>
          </cell>
        </row>
        <row r="23">
          <cell r="A23">
            <v>1333</v>
          </cell>
          <cell r="B23" t="str">
            <v>CLEARING</v>
          </cell>
        </row>
        <row r="24">
          <cell r="A24">
            <v>1334</v>
          </cell>
          <cell r="B24" t="str">
            <v>GAS SALES</v>
          </cell>
        </row>
        <row r="25">
          <cell r="A25">
            <v>1335</v>
          </cell>
          <cell r="B25" t="str">
            <v>RGAS ENHANCEMENT</v>
          </cell>
        </row>
        <row r="26">
          <cell r="A26">
            <v>1336</v>
          </cell>
          <cell r="B26" t="str">
            <v>EST ENHANCE RGAS/T&amp;E BALANCING</v>
          </cell>
        </row>
        <row r="27">
          <cell r="A27">
            <v>1337</v>
          </cell>
          <cell r="B27" t="str">
            <v>PHYSICAL FACILITIES</v>
          </cell>
        </row>
        <row r="28">
          <cell r="A28">
            <v>1338</v>
          </cell>
          <cell r="B28" t="str">
            <v>EBB CAPTURE RELEASE</v>
          </cell>
        </row>
        <row r="29">
          <cell r="A29">
            <v>1339</v>
          </cell>
          <cell r="B29" t="str">
            <v>NOMIN,PRICING,PRIORITY OF SERV</v>
          </cell>
        </row>
        <row r="30">
          <cell r="A30">
            <v>1340</v>
          </cell>
          <cell r="B30" t="str">
            <v>BALANCING SYSTEM TRADING</v>
          </cell>
        </row>
        <row r="31">
          <cell r="A31">
            <v>1341</v>
          </cell>
          <cell r="B31" t="str">
            <v>ORACLE IMPLEMENTATION</v>
          </cell>
        </row>
        <row r="32">
          <cell r="A32">
            <v>1342</v>
          </cell>
          <cell r="B32" t="str">
            <v>DEVEL TRANS GATHERING NOMIN</v>
          </cell>
          <cell r="C32" t="str">
            <v>--</v>
          </cell>
        </row>
        <row r="33">
          <cell r="A33">
            <v>1343</v>
          </cell>
          <cell r="B33" t="str">
            <v>DEVEL TRANS BALANCING</v>
          </cell>
          <cell r="C33" t="str">
            <v>--</v>
          </cell>
        </row>
        <row r="34">
          <cell r="A34">
            <v>1344</v>
          </cell>
          <cell r="B34" t="str">
            <v>GAS MEAS SYS DEV MTR &amp; BTU</v>
          </cell>
          <cell r="C34" t="str">
            <v>--</v>
          </cell>
        </row>
        <row r="35">
          <cell r="A35">
            <v>1345</v>
          </cell>
          <cell r="B35" t="str">
            <v>A/P IMPLEMENTATION</v>
          </cell>
          <cell r="C35" t="str">
            <v>--</v>
          </cell>
        </row>
        <row r="36">
          <cell r="A36">
            <v>1346</v>
          </cell>
          <cell r="B36" t="str">
            <v>EDI IMPLEMENTATION</v>
          </cell>
          <cell r="C36" t="str">
            <v>--</v>
          </cell>
        </row>
        <row r="37">
          <cell r="A37">
            <v>1350</v>
          </cell>
          <cell r="B37" t="str">
            <v>DIR BUDGET</v>
          </cell>
          <cell r="C37" t="str">
            <v>K W HARROW</v>
          </cell>
        </row>
        <row r="38">
          <cell r="A38">
            <v>1355</v>
          </cell>
          <cell r="B38" t="str">
            <v>BUDGET DEPT ADJUSTMENTS</v>
          </cell>
          <cell r="C38" t="str">
            <v>K W HARROW</v>
          </cell>
        </row>
        <row r="39">
          <cell r="A39">
            <v>1360</v>
          </cell>
          <cell r="B39" t="str">
            <v>MGR REVENUE &amp; TAX ACCTG</v>
          </cell>
          <cell r="C39" t="str">
            <v>M J JACKSON</v>
          </cell>
        </row>
        <row r="40">
          <cell r="A40">
            <v>1390</v>
          </cell>
          <cell r="B40" t="str">
            <v>SPVR SPEC ACCTG</v>
          </cell>
          <cell r="C40" t="str">
            <v>R J JONES</v>
          </cell>
        </row>
        <row r="41">
          <cell r="A41">
            <v>1400</v>
          </cell>
          <cell r="B41" t="str">
            <v>VP ENG &amp; TRANSMISSION SERV</v>
          </cell>
          <cell r="C41" t="str">
            <v>G W DEBERNARDI</v>
          </cell>
        </row>
        <row r="42">
          <cell r="A42">
            <v>1412</v>
          </cell>
          <cell r="B42" t="str">
            <v>ORG BUDGET- VP TRANS SERV</v>
          </cell>
          <cell r="C42" t="str">
            <v>G W DEBERNARDI</v>
          </cell>
        </row>
        <row r="43">
          <cell r="A43">
            <v>1440</v>
          </cell>
          <cell r="B43" t="str">
            <v>MGR GAS CONTROL</v>
          </cell>
          <cell r="C43" t="str">
            <v>L A CONTI</v>
          </cell>
        </row>
        <row r="44">
          <cell r="A44">
            <v>1500</v>
          </cell>
          <cell r="B44" t="str">
            <v>MGR ADMINISTRATION</v>
          </cell>
          <cell r="C44" t="str">
            <v>J D VICKERS</v>
          </cell>
        </row>
        <row r="45">
          <cell r="A45">
            <v>1510</v>
          </cell>
          <cell r="B45" t="str">
            <v>DIR PERSONNEL</v>
          </cell>
          <cell r="C45" t="str">
            <v>R H JOHNSON</v>
          </cell>
        </row>
        <row r="46">
          <cell r="A46">
            <v>1512</v>
          </cell>
          <cell r="B46" t="str">
            <v>SPECIAL TRANS-ADMIN</v>
          </cell>
          <cell r="C46" t="str">
            <v>J D VICKERS</v>
          </cell>
        </row>
        <row r="47">
          <cell r="A47">
            <v>1520</v>
          </cell>
          <cell r="B47" t="str">
            <v>TRAINING</v>
          </cell>
          <cell r="C47" t="str">
            <v>R H JOHNSON</v>
          </cell>
        </row>
        <row r="48">
          <cell r="A48">
            <v>1530</v>
          </cell>
          <cell r="B48" t="str">
            <v>DIR INFORMATION SVCS</v>
          </cell>
          <cell r="C48" t="str">
            <v>J M POTTER</v>
          </cell>
        </row>
        <row r="49">
          <cell r="A49">
            <v>1540</v>
          </cell>
          <cell r="B49" t="str">
            <v>SPVR SAFETY AND SECURITY</v>
          </cell>
          <cell r="C49" t="str">
            <v>M W MAUGHAN</v>
          </cell>
        </row>
        <row r="50">
          <cell r="A50">
            <v>1550</v>
          </cell>
          <cell r="B50" t="str">
            <v>DIR MTLS, EQUIP &amp; BLDG SERV</v>
          </cell>
          <cell r="C50" t="str">
            <v>R J FARMER</v>
          </cell>
        </row>
        <row r="51">
          <cell r="A51">
            <v>1560</v>
          </cell>
          <cell r="B51" t="str">
            <v>SPVR FLEET OPERS</v>
          </cell>
          <cell r="C51" t="str">
            <v>R C HEMMERT</v>
          </cell>
        </row>
        <row r="52">
          <cell r="A52">
            <v>1570</v>
          </cell>
          <cell r="B52" t="str">
            <v>FILLING STATION OPERATIONS</v>
          </cell>
          <cell r="C52" t="str">
            <v>R J FARMER</v>
          </cell>
        </row>
        <row r="53">
          <cell r="A53">
            <v>1575</v>
          </cell>
          <cell r="B53" t="str">
            <v>WAREHOUSE FOREMAN</v>
          </cell>
          <cell r="C53" t="str">
            <v>V P PETERNEL</v>
          </cell>
        </row>
        <row r="54">
          <cell r="A54">
            <v>1580</v>
          </cell>
          <cell r="B54" t="str">
            <v>SPVR BUILDING SERVICES</v>
          </cell>
          <cell r="C54" t="str">
            <v>D J RUGGERA</v>
          </cell>
        </row>
        <row r="55">
          <cell r="A55">
            <v>1585</v>
          </cell>
          <cell r="B55" t="str">
            <v>PURCHASING</v>
          </cell>
          <cell r="C55" t="str">
            <v>R J FARMER</v>
          </cell>
        </row>
        <row r="56">
          <cell r="A56">
            <v>1600</v>
          </cell>
          <cell r="B56" t="str">
            <v>MGR ENGINEERING</v>
          </cell>
          <cell r="C56" t="str">
            <v>D A LEBAR</v>
          </cell>
        </row>
        <row r="57">
          <cell r="A57">
            <v>1612</v>
          </cell>
          <cell r="B57" t="str">
            <v>SPECIAL TRANSACTIONS-ENGR</v>
          </cell>
          <cell r="C57" t="str">
            <v>D A LEBAR</v>
          </cell>
        </row>
        <row r="58">
          <cell r="A58">
            <v>1620</v>
          </cell>
          <cell r="B58" t="str">
            <v>DIR RESERVOIR ENGR</v>
          </cell>
          <cell r="C58" t="str">
            <v>R E ARAKTINGI</v>
          </cell>
        </row>
        <row r="59">
          <cell r="A59">
            <v>1621</v>
          </cell>
          <cell r="B59" t="str">
            <v>WELL TESTING &amp; WORKOVERS</v>
          </cell>
          <cell r="C59" t="str">
            <v>R E ARAKTINGI</v>
          </cell>
        </row>
        <row r="60">
          <cell r="A60">
            <v>1630</v>
          </cell>
          <cell r="B60" t="str">
            <v>DIR PROPERTY &amp; ROW</v>
          </cell>
          <cell r="C60" t="str">
            <v>T R BLACKHAM</v>
          </cell>
        </row>
        <row r="61">
          <cell r="A61">
            <v>1640</v>
          </cell>
          <cell r="B61" t="str">
            <v>SPVR CODES &amp; ENVIR AFF</v>
          </cell>
          <cell r="C61" t="str">
            <v>R S JORGENSEN</v>
          </cell>
        </row>
        <row r="62">
          <cell r="A62">
            <v>1650</v>
          </cell>
          <cell r="B62" t="str">
            <v>DIR DESIGN ENGR</v>
          </cell>
          <cell r="C62" t="str">
            <v>G F MOUSER</v>
          </cell>
        </row>
        <row r="63">
          <cell r="A63">
            <v>1660</v>
          </cell>
          <cell r="B63" t="str">
            <v>SPVR DESIGN ENGR</v>
          </cell>
          <cell r="C63" t="str">
            <v>R W HEADD</v>
          </cell>
        </row>
        <row r="64">
          <cell r="A64">
            <v>1665</v>
          </cell>
          <cell r="B64" t="str">
            <v>SPVR AUTOMATION ENGR</v>
          </cell>
          <cell r="C64" t="str">
            <v>D J GIORGIS</v>
          </cell>
        </row>
        <row r="65">
          <cell r="A65">
            <v>1670</v>
          </cell>
          <cell r="B65" t="str">
            <v>SPVR DESIGN ENGR</v>
          </cell>
          <cell r="C65" t="str">
            <v>J S HRUSKA</v>
          </cell>
        </row>
        <row r="66">
          <cell r="A66">
            <v>1675</v>
          </cell>
          <cell r="B66" t="str">
            <v>DESIGN DRAFTING</v>
          </cell>
          <cell r="C66" t="str">
            <v>D A LEBAR</v>
          </cell>
        </row>
        <row r="67">
          <cell r="A67">
            <v>1680</v>
          </cell>
          <cell r="B67" t="str">
            <v>SPVR DESIGN ENGR</v>
          </cell>
          <cell r="C67" t="str">
            <v>C K BLAIR</v>
          </cell>
        </row>
        <row r="68">
          <cell r="A68">
            <v>1800</v>
          </cell>
          <cell r="B68" t="str">
            <v>VP REGULATORY AFFAIRS</v>
          </cell>
          <cell r="C68" t="str">
            <v>L F GILL</v>
          </cell>
        </row>
        <row r="69">
          <cell r="A69">
            <v>1810</v>
          </cell>
          <cell r="B69" t="str">
            <v>DIRECTOR CERTIFICATES</v>
          </cell>
          <cell r="C69" t="str">
            <v>E W EVANS, JR</v>
          </cell>
        </row>
        <row r="70">
          <cell r="A70">
            <v>1812</v>
          </cell>
          <cell r="B70" t="str">
            <v>ORG BUDGET- VP REG AFFAIRS</v>
          </cell>
          <cell r="C70" t="str">
            <v>L F GILL</v>
          </cell>
        </row>
        <row r="71">
          <cell r="A71">
            <v>1820</v>
          </cell>
          <cell r="B71" t="str">
            <v>MANAGER RATES</v>
          </cell>
          <cell r="C71" t="str">
            <v>L G WRIGHT</v>
          </cell>
        </row>
        <row r="72">
          <cell r="A72">
            <v>1830</v>
          </cell>
          <cell r="B72" t="str">
            <v>DIRECTOR RATES</v>
          </cell>
          <cell r="C72" t="str">
            <v>R L CATLIN</v>
          </cell>
        </row>
        <row r="73">
          <cell r="A73">
            <v>2000</v>
          </cell>
          <cell r="B73" t="str">
            <v>PIPELINE OFFICERS</v>
          </cell>
          <cell r="C73" t="str">
            <v>A J MARUSHACK</v>
          </cell>
        </row>
        <row r="74">
          <cell r="A74">
            <v>2010</v>
          </cell>
          <cell r="B74" t="str">
            <v>LEGAL &amp; INSURANCE SERVICES</v>
          </cell>
          <cell r="C74" t="str">
            <v>R G GROUSSMAN</v>
          </cell>
        </row>
        <row r="75">
          <cell r="A75">
            <v>2020</v>
          </cell>
          <cell r="B75" t="str">
            <v>VP &amp; SECRETARY</v>
          </cell>
          <cell r="C75" t="str">
            <v>C C HOLBROOK</v>
          </cell>
        </row>
        <row r="76">
          <cell r="A76">
            <v>2030</v>
          </cell>
          <cell r="B76" t="str">
            <v>CHIEF PILOT</v>
          </cell>
          <cell r="C76" t="str">
            <v>L C PACK</v>
          </cell>
        </row>
        <row r="77">
          <cell r="A77">
            <v>2060</v>
          </cell>
          <cell r="B77" t="str">
            <v>TREASURER</v>
          </cell>
          <cell r="C77" t="str">
            <v>S E PARKS</v>
          </cell>
        </row>
        <row r="78">
          <cell r="A78">
            <v>2100</v>
          </cell>
          <cell r="B78" t="str">
            <v>ACCOUNTING CORRECTIONS</v>
          </cell>
          <cell r="C78" t="str">
            <v>R P ORD</v>
          </cell>
        </row>
        <row r="79">
          <cell r="A79">
            <v>2300</v>
          </cell>
          <cell r="B79" t="str">
            <v>QUESTAR GAS MANAGEMENT CO</v>
          </cell>
          <cell r="C79" t="str">
            <v>A J MARUSHACK</v>
          </cell>
        </row>
        <row r="80">
          <cell r="A80">
            <v>2340</v>
          </cell>
          <cell r="B80" t="str">
            <v>OVERTHRUST CONSOLIDATION</v>
          </cell>
          <cell r="C80" t="str">
            <v>R P ORD</v>
          </cell>
        </row>
        <row r="81">
          <cell r="A81">
            <v>2341</v>
          </cell>
          <cell r="B81" t="str">
            <v>OVERTHRUST PIPELINE - CREDITS</v>
          </cell>
          <cell r="C81" t="str">
            <v>R P ORD</v>
          </cell>
        </row>
        <row r="82">
          <cell r="A82">
            <v>2342</v>
          </cell>
          <cell r="B82" t="str">
            <v>OVRTHST PIPL - ORGANIZ BUDGET</v>
          </cell>
          <cell r="C82" t="str">
            <v>R P ORD</v>
          </cell>
        </row>
        <row r="83">
          <cell r="A83">
            <v>2500</v>
          </cell>
          <cell r="B83" t="str">
            <v>TRANSCOLORADO (EXTERNAL)</v>
          </cell>
          <cell r="C83" t="str">
            <v>G W DEBERNARDI</v>
          </cell>
        </row>
        <row r="84">
          <cell r="A84">
            <v>2600</v>
          </cell>
          <cell r="B84" t="str">
            <v>QUESTAR WMC</v>
          </cell>
          <cell r="C84" t="str">
            <v>A J MARUSHACK</v>
          </cell>
        </row>
        <row r="85">
          <cell r="A85">
            <v>3000</v>
          </cell>
          <cell r="B85" t="str">
            <v>GENERAL MANAGER OPERATIONS</v>
          </cell>
          <cell r="C85" t="str">
            <v>J S KAUCHICH</v>
          </cell>
        </row>
        <row r="86">
          <cell r="A86">
            <v>3010</v>
          </cell>
          <cell r="B86" t="str">
            <v>SPECIAL TRANSACTIONS</v>
          </cell>
          <cell r="C86" t="str">
            <v>J S KAUCHICH</v>
          </cell>
        </row>
        <row r="87">
          <cell r="A87">
            <v>3020</v>
          </cell>
          <cell r="B87" t="str">
            <v>CONTRACT WORK FOR OTHERS</v>
          </cell>
          <cell r="C87" t="str">
            <v>J S KAUCHICH</v>
          </cell>
        </row>
        <row r="88">
          <cell r="A88">
            <v>3040</v>
          </cell>
          <cell r="B88" t="str">
            <v>CONTRACT WORK BY OTHERS</v>
          </cell>
          <cell r="C88" t="str">
            <v>J S KAUCHICH</v>
          </cell>
        </row>
        <row r="89">
          <cell r="A89">
            <v>3200</v>
          </cell>
          <cell r="B89" t="str">
            <v>MGR OPERATIONS</v>
          </cell>
          <cell r="C89" t="str">
            <v>A J ACKER</v>
          </cell>
        </row>
        <row r="90">
          <cell r="A90">
            <v>3255</v>
          </cell>
          <cell r="B90" t="str">
            <v>OPERATIONS CENTER</v>
          </cell>
          <cell r="C90" t="str">
            <v>N F GARDNER</v>
          </cell>
        </row>
        <row r="91">
          <cell r="A91">
            <v>3300</v>
          </cell>
          <cell r="B91" t="str">
            <v>SUPT CONST &amp; MAINT</v>
          </cell>
          <cell r="C91" t="str">
            <v>D W PARR</v>
          </cell>
        </row>
        <row r="92">
          <cell r="A92">
            <v>3310</v>
          </cell>
          <cell r="B92" t="str">
            <v>CONSTRUCTION</v>
          </cell>
          <cell r="C92" t="str">
            <v>C P ENDRES</v>
          </cell>
        </row>
        <row r="93">
          <cell r="A93">
            <v>3340</v>
          </cell>
          <cell r="B93" t="str">
            <v>SPVR TRUCK/HEAVY EQUIP</v>
          </cell>
          <cell r="C93" t="str">
            <v>C P ENDRES</v>
          </cell>
        </row>
        <row r="94">
          <cell r="A94">
            <v>3355</v>
          </cell>
          <cell r="B94" t="str">
            <v>FOREMAN FAB SERVICES</v>
          </cell>
          <cell r="C94" t="str">
            <v>E E STOUT</v>
          </cell>
        </row>
        <row r="95">
          <cell r="A95">
            <v>3370</v>
          </cell>
          <cell r="B95" t="str">
            <v>SUPT PIPELINE</v>
          </cell>
          <cell r="C95" t="str">
            <v>R J RAMSEY</v>
          </cell>
        </row>
        <row r="96">
          <cell r="A96">
            <v>3400</v>
          </cell>
          <cell r="B96" t="str">
            <v>DIST FOREMAN AUTOM/STA EQ</v>
          </cell>
          <cell r="C96" t="str">
            <v>C D THORNHILL</v>
          </cell>
        </row>
        <row r="97">
          <cell r="A97">
            <v>3420</v>
          </cell>
          <cell r="B97" t="str">
            <v>FOREMAN STA EQUIP</v>
          </cell>
          <cell r="C97" t="str">
            <v>D B MUHLESTEIN</v>
          </cell>
        </row>
        <row r="98">
          <cell r="A98">
            <v>3440</v>
          </cell>
          <cell r="B98" t="str">
            <v>FOREMAN AUTOM/MEAS</v>
          </cell>
          <cell r="C98" t="str">
            <v>J S STARKOVICH</v>
          </cell>
        </row>
        <row r="99">
          <cell r="A99">
            <v>3455</v>
          </cell>
          <cell r="B99" t="str">
            <v>FOREMAN GAS LAB</v>
          </cell>
          <cell r="C99" t="str">
            <v>A S TOMICH</v>
          </cell>
        </row>
        <row r="100">
          <cell r="A100">
            <v>3600</v>
          </cell>
          <cell r="B100" t="str">
            <v>DISTRICT FOREMAN-EAST</v>
          </cell>
          <cell r="C100" t="str">
            <v>R L KIRLIN</v>
          </cell>
        </row>
        <row r="101">
          <cell r="A101">
            <v>3620</v>
          </cell>
          <cell r="B101" t="str">
            <v>FOREMAN POWDER WASH</v>
          </cell>
          <cell r="C101" t="str">
            <v>C E FOSTER</v>
          </cell>
        </row>
        <row r="102">
          <cell r="A102">
            <v>3630</v>
          </cell>
          <cell r="B102" t="str">
            <v>FOREMAN BAGGS</v>
          </cell>
          <cell r="C102" t="str">
            <v>L D RASMUSSEN</v>
          </cell>
        </row>
        <row r="103">
          <cell r="A103">
            <v>3650</v>
          </cell>
          <cell r="B103" t="str">
            <v>FOREMAN HIAWATHA</v>
          </cell>
          <cell r="C103" t="str">
            <v>C A MARTIN</v>
          </cell>
        </row>
        <row r="104">
          <cell r="A104">
            <v>3660</v>
          </cell>
          <cell r="B104" t="str">
            <v>FOREMAN TECHN SERV EAST</v>
          </cell>
          <cell r="C104" t="str">
            <v>J S YERKOVICH</v>
          </cell>
        </row>
        <row r="105">
          <cell r="A105">
            <v>3670</v>
          </cell>
          <cell r="B105" t="str">
            <v>FOREMAN NITCHIE GULCH</v>
          </cell>
          <cell r="C105" t="str">
            <v>G M SHEPARD</v>
          </cell>
        </row>
        <row r="106">
          <cell r="A106">
            <v>3680</v>
          </cell>
          <cell r="B106" t="str">
            <v>FOREMAN NO/SO BAXTER</v>
          </cell>
          <cell r="C106" t="str">
            <v>H D BRUBAKER</v>
          </cell>
        </row>
        <row r="107">
          <cell r="A107">
            <v>3700</v>
          </cell>
          <cell r="B107" t="str">
            <v>DISTRICT MANAGER-SOUTH</v>
          </cell>
          <cell r="C107" t="str">
            <v>S M FABIAN</v>
          </cell>
        </row>
        <row r="108">
          <cell r="A108">
            <v>3710</v>
          </cell>
          <cell r="B108" t="str">
            <v>VERNAL FOREMAN</v>
          </cell>
          <cell r="C108" t="str">
            <v>M T HACKFORD</v>
          </cell>
        </row>
        <row r="109">
          <cell r="A109">
            <v>3730</v>
          </cell>
          <cell r="B109" t="str">
            <v>FOREMAN RANGELY/RIFLE OPERS</v>
          </cell>
          <cell r="C109" t="str">
            <v>C B ERCANBRACK</v>
          </cell>
        </row>
        <row r="110">
          <cell r="A110">
            <v>3740</v>
          </cell>
          <cell r="B110" t="str">
            <v>PRICE OPERATIONS</v>
          </cell>
          <cell r="C110" t="str">
            <v>S J MATSON</v>
          </cell>
        </row>
        <row r="111">
          <cell r="A111">
            <v>3760</v>
          </cell>
          <cell r="B111" t="str">
            <v>FOREMAN TECH SERV SOUTH</v>
          </cell>
          <cell r="C111" t="str">
            <v>S J MATSON</v>
          </cell>
        </row>
        <row r="112">
          <cell r="A112">
            <v>3770</v>
          </cell>
          <cell r="B112" t="str">
            <v>DOVE CREEK OPERATIONS</v>
          </cell>
          <cell r="C112" t="str">
            <v>S M FABIAN</v>
          </cell>
        </row>
        <row r="113">
          <cell r="A113">
            <v>3800</v>
          </cell>
          <cell r="B113" t="str">
            <v>DIST MGR STOR OPER</v>
          </cell>
          <cell r="C113" t="str">
            <v>O A WEST</v>
          </cell>
        </row>
        <row r="114">
          <cell r="A114">
            <v>3830</v>
          </cell>
          <cell r="B114" t="str">
            <v>FOREMAN CLAY BASIN</v>
          </cell>
          <cell r="C114" t="str">
            <v>R P ROPER</v>
          </cell>
        </row>
        <row r="115">
          <cell r="A115">
            <v>3831</v>
          </cell>
          <cell r="B115" t="str">
            <v>CLAY BASIN TRANS DIVISION</v>
          </cell>
          <cell r="C115" t="str">
            <v>J S KAUCHICH</v>
          </cell>
        </row>
        <row r="116">
          <cell r="A116">
            <v>3840</v>
          </cell>
          <cell r="B116" t="str">
            <v>FOREMAN TECHN SERV-STORAGE</v>
          </cell>
          <cell r="C116" t="str">
            <v>G L ANTONINO</v>
          </cell>
        </row>
        <row r="117">
          <cell r="A117">
            <v>3850</v>
          </cell>
          <cell r="B117" t="str">
            <v>FOREMAN COALV/CHALK CR/LEROY</v>
          </cell>
          <cell r="C117" t="str">
            <v>T M GLOVER</v>
          </cell>
        </row>
        <row r="118">
          <cell r="A118">
            <v>3900</v>
          </cell>
          <cell r="B118" t="str">
            <v>DISTRICT FOREMAN-WEST</v>
          </cell>
          <cell r="C118" t="str">
            <v>D J SHORMA</v>
          </cell>
        </row>
        <row r="119">
          <cell r="A119">
            <v>3910</v>
          </cell>
          <cell r="B119" t="str">
            <v>FOREMAN EAKIN</v>
          </cell>
          <cell r="C119" t="str">
            <v>D K DUEY</v>
          </cell>
        </row>
        <row r="120">
          <cell r="A120">
            <v>3920</v>
          </cell>
          <cell r="B120" t="str">
            <v>LABARGE OPERATIONS</v>
          </cell>
          <cell r="C120" t="str">
            <v>R D HUNTER</v>
          </cell>
        </row>
        <row r="121">
          <cell r="A121">
            <v>3930</v>
          </cell>
          <cell r="B121" t="str">
            <v>FOREMAN MTN MEADOW</v>
          </cell>
          <cell r="C121" t="str">
            <v>J E MATHSON</v>
          </cell>
        </row>
        <row r="122">
          <cell r="A122">
            <v>3940</v>
          </cell>
          <cell r="B122" t="str">
            <v>FOREMAN OVERTHRUST</v>
          </cell>
          <cell r="C122" t="str">
            <v>J E MATHSON</v>
          </cell>
        </row>
        <row r="123">
          <cell r="A123">
            <v>3950</v>
          </cell>
          <cell r="B123" t="str">
            <v>FOREMAN NIGHTGL/KANDA/COLEMAN</v>
          </cell>
          <cell r="C123" t="str">
            <v>T D ROSE</v>
          </cell>
        </row>
        <row r="124">
          <cell r="A124">
            <v>3960</v>
          </cell>
          <cell r="B124" t="str">
            <v>FOREMAN TECHN SERV WEST</v>
          </cell>
          <cell r="C124" t="str">
            <v>A R BERTAGNOLLI</v>
          </cell>
        </row>
        <row r="125">
          <cell r="A125">
            <v>3970</v>
          </cell>
          <cell r="B125" t="str">
            <v>MOXA ARCH OPERATIONS</v>
          </cell>
          <cell r="C125" t="str">
            <v>J A EMERY</v>
          </cell>
        </row>
        <row r="126">
          <cell r="A126">
            <v>3980</v>
          </cell>
          <cell r="B126" t="str">
            <v>BLACKSFORK PROCESSING PLANT</v>
          </cell>
          <cell r="C126" t="str">
            <v>D J SHORMA</v>
          </cell>
        </row>
        <row r="129">
          <cell r="A129">
            <v>12</v>
          </cell>
          <cell r="B129" t="str">
            <v>GATHERING FACILITIES</v>
          </cell>
          <cell r="C129" t="str">
            <v>12  GATHERING OUTSIDE FIELDS</v>
          </cell>
        </row>
        <row r="130">
          <cell r="A130">
            <v>13</v>
          </cell>
          <cell r="B130" t="str">
            <v>LATERALS &amp; IMPROVEMENTS</v>
          </cell>
          <cell r="C130" t="str">
            <v>13  LATERALS - IMPROVEMENTS</v>
          </cell>
        </row>
        <row r="131">
          <cell r="A131">
            <v>14</v>
          </cell>
          <cell r="B131" t="str">
            <v>FIELD MEASURING</v>
          </cell>
          <cell r="C131" t="str">
            <v>14  FIELD MEAS &amp; FREG IMPROVEMENTS</v>
          </cell>
        </row>
        <row r="132">
          <cell r="A132">
            <v>15</v>
          </cell>
          <cell r="B132" t="str">
            <v>PURIFICATIONS PLANTS</v>
          </cell>
          <cell r="C132" t="str">
            <v>15  PURIFICATION PLANTS</v>
          </cell>
        </row>
        <row r="133">
          <cell r="A133">
            <v>16</v>
          </cell>
          <cell r="B133" t="str">
            <v>FIELD COMPRESSORS</v>
          </cell>
          <cell r="C133" t="str">
            <v>16  COMPRESSOR PLANTS - FIELD</v>
          </cell>
        </row>
        <row r="134">
          <cell r="A134">
            <v>17</v>
          </cell>
          <cell r="B134" t="str">
            <v>CAMPS &amp; WATER PLANT</v>
          </cell>
          <cell r="C134" t="str">
            <v>17  CAMPS &amp; WATER PLANTS</v>
          </cell>
        </row>
        <row r="135">
          <cell r="A135">
            <v>18</v>
          </cell>
          <cell r="B135" t="str">
            <v>TRANSMISSION PIPELINES</v>
          </cell>
          <cell r="C135" t="str">
            <v>18  TRANSMISSION PIPELINES</v>
          </cell>
        </row>
        <row r="136">
          <cell r="A136">
            <v>19</v>
          </cell>
          <cell r="B136" t="str">
            <v>TRANSMISSION COMPRESSORS</v>
          </cell>
          <cell r="C136" t="str">
            <v>19  COMPRESSOR PLANTS - TRANSMISSION</v>
          </cell>
        </row>
        <row r="137">
          <cell r="A137">
            <v>20</v>
          </cell>
          <cell r="B137" t="str">
            <v>TRANSMISSION MEAS &amp; REGULATING</v>
          </cell>
          <cell r="C137" t="str">
            <v>20  TRANSMISSION PIPELINES</v>
          </cell>
        </row>
        <row r="138">
          <cell r="A138">
            <v>21</v>
          </cell>
          <cell r="B138" t="str">
            <v>UNDERGROUND STORAGE - MISC</v>
          </cell>
          <cell r="C138" t="str">
            <v>21  UNDERGROUND STORAGE - MISC</v>
          </cell>
        </row>
        <row r="139">
          <cell r="A139">
            <v>30</v>
          </cell>
          <cell r="B139" t="str">
            <v>LAND</v>
          </cell>
          <cell r="C139" t="str">
            <v>30  LAND</v>
          </cell>
        </row>
        <row r="140">
          <cell r="A140">
            <v>31</v>
          </cell>
          <cell r="B140" t="str">
            <v>OFFICES,  BLDGS AND RESIDENCES</v>
          </cell>
          <cell r="C140" t="str">
            <v>31  OFFICES, BLDGS AND RESIDENCES</v>
          </cell>
        </row>
        <row r="141">
          <cell r="A141">
            <v>32</v>
          </cell>
          <cell r="B141" t="str">
            <v>FURNITURE AND EQUIPMENT</v>
          </cell>
          <cell r="C141" t="str">
            <v>32  FUNITURE AND EQUIPMENT</v>
          </cell>
        </row>
        <row r="142">
          <cell r="A142">
            <v>33</v>
          </cell>
          <cell r="B142" t="str">
            <v>TRANSPORTATION EQUIPMENT</v>
          </cell>
          <cell r="C142" t="str">
            <v>33  TRANSPORTATION EQUIPMENT</v>
          </cell>
        </row>
        <row r="143">
          <cell r="A143">
            <v>34</v>
          </cell>
          <cell r="B143" t="str">
            <v>STORES EQUIPMENT</v>
          </cell>
          <cell r="C143" t="str">
            <v>34  STORES EQUIPMENT</v>
          </cell>
        </row>
        <row r="144">
          <cell r="A144">
            <v>35</v>
          </cell>
          <cell r="B144" t="str">
            <v>SHOPS &amp; GARAGE EQUIPMENT</v>
          </cell>
          <cell r="C144" t="str">
            <v>35  SHOPS &amp; GARAGE EQUIPMENT</v>
          </cell>
        </row>
        <row r="145">
          <cell r="A145">
            <v>36</v>
          </cell>
          <cell r="B145" t="str">
            <v>TOOLS &amp; WORK EQUIPMENT</v>
          </cell>
          <cell r="C145" t="str">
            <v>36  TOOLS &amp; WORK EQUIPMENT</v>
          </cell>
        </row>
        <row r="146">
          <cell r="A146">
            <v>37</v>
          </cell>
          <cell r="B146" t="str">
            <v>LABORATORY EQUIPMENT</v>
          </cell>
          <cell r="C146" t="str">
            <v>37  LABORATORY EQUIPMENT</v>
          </cell>
        </row>
        <row r="147">
          <cell r="A147">
            <v>38</v>
          </cell>
          <cell r="B147" t="str">
            <v>COMMUNICATION &amp; TELEM EQUIP</v>
          </cell>
          <cell r="C147" t="str">
            <v>38  COMMUNICATION  &amp; TELEM EQUIP</v>
          </cell>
        </row>
        <row r="148">
          <cell r="A148">
            <v>39</v>
          </cell>
          <cell r="B148" t="str">
            <v>MISCELLANEOUS EQUIPMENT</v>
          </cell>
          <cell r="C148" t="str">
            <v>39  MISCELLANEOUS EQUIPMENT</v>
          </cell>
        </row>
        <row r="149">
          <cell r="A149">
            <v>40</v>
          </cell>
          <cell r="B149" t="str">
            <v>EXPEND REQUIRED BY GOVT AGENCY</v>
          </cell>
          <cell r="C149" t="str">
            <v>40  EXPEND REQUIRED BY GOVT AGENCY</v>
          </cell>
        </row>
        <row r="150">
          <cell r="A150">
            <v>41</v>
          </cell>
          <cell r="B150" t="str">
            <v>AIRCRAFT - OPERATIONS</v>
          </cell>
          <cell r="C150" t="str">
            <v>41  AIRCRAFT - OPERATIONS</v>
          </cell>
        </row>
        <row r="151">
          <cell r="A151">
            <v>42</v>
          </cell>
          <cell r="B151" t="str">
            <v>FILLING STATIONS AND PLANTS</v>
          </cell>
          <cell r="C151" t="str">
            <v>42  FILLING STATIONS  AND PLANTS</v>
          </cell>
        </row>
        <row r="152">
          <cell r="A152">
            <v>43</v>
          </cell>
          <cell r="B152" t="str">
            <v>COMPUTER HARDWARE / SOFTWARE</v>
          </cell>
          <cell r="C152" t="str">
            <v>43  COMPUTER  HARDWARE / SOFTWARE</v>
          </cell>
        </row>
        <row r="153">
          <cell r="A153">
            <v>44</v>
          </cell>
          <cell r="B153" t="str">
            <v>CLAY BASIN STORAGE</v>
          </cell>
          <cell r="C153" t="str">
            <v>44  CLAY BASIN</v>
          </cell>
        </row>
        <row r="154">
          <cell r="A154">
            <v>45</v>
          </cell>
          <cell r="B154" t="str">
            <v>PARTNERSHIP INTEREST</v>
          </cell>
          <cell r="C154" t="str">
            <v>45  PARTNERSHIP INTEREST</v>
          </cell>
        </row>
        <row r="155">
          <cell r="A155">
            <v>46</v>
          </cell>
          <cell r="B155" t="str">
            <v>TRANSCOLORADO PIPELINE</v>
          </cell>
          <cell r="C155" t="str">
            <v>46  TRANSCOLORADO PIPELINE</v>
          </cell>
        </row>
        <row r="156">
          <cell r="A156">
            <v>47</v>
          </cell>
          <cell r="B156" t="str">
            <v>SUBSIDIARY INTEREST</v>
          </cell>
          <cell r="C156" t="str">
            <v>47  SUBSIDIARY INTEREST</v>
          </cell>
        </row>
        <row r="157">
          <cell r="A157">
            <v>75</v>
          </cell>
          <cell r="B157" t="str">
            <v>MISC TOOL AND EQUIPMENT FUND</v>
          </cell>
          <cell r="C157" t="str">
            <v>75  MISC TOOL AND EQUIPMENT FUND</v>
          </cell>
        </row>
        <row r="158">
          <cell r="A158">
            <v>76</v>
          </cell>
          <cell r="B158" t="str">
            <v>PRESIDENTS EXCEPTION FUND</v>
          </cell>
          <cell r="C158" t="str">
            <v>76  PRESIDENTS EXCEPTION FUND</v>
          </cell>
        </row>
        <row r="159">
          <cell r="A159" t="str">
            <v xml:space="preserve"> </v>
          </cell>
          <cell r="B159" t="str">
            <v xml:space="preserve"> </v>
          </cell>
          <cell r="C159" t="str">
            <v xml:space="preserve"> 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A Exp Categorires"/>
      <sheetName val="EXCELMASTER"/>
      <sheetName val="MACROS"/>
      <sheetName val="Cover"/>
      <sheetName val="Page01"/>
      <sheetName val="Page02"/>
      <sheetName val="Page03"/>
      <sheetName val="Page04"/>
      <sheetName val="Page05"/>
      <sheetName val="Page06"/>
      <sheetName val="Page07"/>
      <sheetName val="Page08"/>
      <sheetName val="Page0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Wiprodmaster"/>
      <sheetName val="wiprod"/>
    </sheetNames>
    <sheetDataSet>
      <sheetData sheetId="0"/>
      <sheetData sheetId="1">
        <row r="2">
          <cell r="E2" t="str">
            <v>PAGE01DGINV1</v>
          </cell>
          <cell r="F2">
            <v>502026999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E3" t="str">
            <v>PAGE01DOINV1</v>
          </cell>
          <cell r="F3">
            <v>4439416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 t="str">
            <v>PAGE01ERINV1</v>
          </cell>
          <cell r="F4">
            <v>741897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 t="str">
            <v>PAGE01GPLANT</v>
          </cell>
          <cell r="F5">
            <v>3692595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 t="str">
            <v>PAGE01GPLANT1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E7" t="str">
            <v>PAGE01LSHLD1</v>
          </cell>
          <cell r="F7">
            <v>734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 t="str">
            <v>PAGE01PCINV1</v>
          </cell>
          <cell r="F8">
            <v>7967746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 t="str">
            <v>PAGE01PWINV1</v>
          </cell>
          <cell r="F9">
            <v>3678773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 t="str">
            <v>PAGE02DEP5812</v>
          </cell>
          <cell r="F10">
            <v>262558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 t="str">
            <v>PAGE02DEP5822</v>
          </cell>
          <cell r="F11">
            <v>13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 t="str">
            <v>PAGE02DEP5832</v>
          </cell>
          <cell r="F12">
            <v>4648335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 t="str">
            <v>PAGE02DEP5852</v>
          </cell>
          <cell r="F13">
            <v>152823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 t="str">
            <v>PAGE02DEP5892</v>
          </cell>
          <cell r="F14">
            <v>34975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PAGE02GANDA2</v>
          </cell>
          <cell r="F15">
            <v>1613928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 t="str">
            <v>PAGE02MAIN2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 t="str">
            <v>PAGE02MON5312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PAGE02OPER2</v>
          </cell>
          <cell r="F18">
            <v>1696000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 t="str">
            <v>PAGE02ROY6722</v>
          </cell>
          <cell r="F19">
            <v>-3514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 t="str">
            <v>PAGE02T955552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 t="str">
            <v>PAGE02TAX5512</v>
          </cell>
          <cell r="F21">
            <v>2217220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PAGE02TAX5532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 t="str">
            <v>PAGE02TAX5592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 t="str">
            <v>PAGE03BUTPI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 t="str">
            <v>PAGE03BUTROY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 t="str">
            <v>PAGE03BUTS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 t="str">
            <v>PAGE03CONPI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 t="str">
            <v>PAGE03CONROY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PAGE03CONS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 t="str">
            <v>PAGE03EXTRA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 t="str">
            <v>PAGE03GASPI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 t="str">
            <v>PAGE03GASROY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PAGE03GASS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 t="str">
            <v>PAGE03OIL241</v>
          </cell>
          <cell r="F34">
            <v>6226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PAGE03OILPI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 t="str">
            <v>PAGE03OILROY</v>
          </cell>
          <cell r="F36">
            <v>2010225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PAGE03OILS</v>
          </cell>
          <cell r="F37">
            <v>4048647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PAGE03PROPI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PAGE03PROROY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PAGE03PROS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PAGE03YPI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PAGE03YROY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 t="str">
            <v>PAGE03YS</v>
          </cell>
          <cell r="F43">
            <v>75666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PAGE04D5824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 t="str">
            <v>PAGE04D5854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 t="str">
            <v>PAGE04D5894</v>
          </cell>
          <cell r="F46">
            <v>34975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 t="str">
            <v>PAGE04DEFTAX4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 t="str">
            <v>PAGE04GANDA4</v>
          </cell>
          <cell r="F48">
            <v>1592569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PAGE04GPLANT4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PAGE04INVPAGE4</v>
          </cell>
          <cell r="F50">
            <v>0</v>
          </cell>
          <cell r="G50">
            <v>55379851</v>
          </cell>
          <cell r="H50">
            <v>25630483</v>
          </cell>
          <cell r="I50">
            <v>856157798</v>
          </cell>
          <cell r="J50">
            <v>2700779</v>
          </cell>
          <cell r="K50">
            <v>17509509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 t="str">
            <v>PAGE04LSHLD4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 t="str">
            <v>PAGE04MAIN4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 t="str">
            <v>PAGE04OPER4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 t="str">
            <v>PAGE04PERPROD4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PAGE04PERTOT4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PAGE04PERWELL4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PAGE04R6724</v>
          </cell>
          <cell r="F57">
            <v>-3820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PAGE04T5514</v>
          </cell>
          <cell r="F58">
            <v>1716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PAGE04T5534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PAGE04T5554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PAGE04T5594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PAGE04WIPPAGE4</v>
          </cell>
          <cell r="F62">
            <v>0</v>
          </cell>
          <cell r="G62">
            <v>80660</v>
          </cell>
          <cell r="H62">
            <v>0</v>
          </cell>
          <cell r="I62">
            <v>26356741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PAGE05ADDDEP5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PAGE05ADJDFTX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49130.33999999996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PAGE05BOOKDEP5</v>
          </cell>
          <cell r="F65">
            <v>25613</v>
          </cell>
          <cell r="G65">
            <v>58655</v>
          </cell>
          <cell r="H65">
            <v>48267</v>
          </cell>
          <cell r="I65">
            <v>4749146</v>
          </cell>
          <cell r="J65">
            <v>2164</v>
          </cell>
          <cell r="K65">
            <v>101553</v>
          </cell>
          <cell r="L65">
            <v>49130.33999999996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 t="str">
            <v>PAGE05BRADYTP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0.14418070999999999</v>
          </cell>
          <cell r="O66">
            <v>0.62783305</v>
          </cell>
          <cell r="P66">
            <v>0.22798624000000001</v>
          </cell>
        </row>
        <row r="67">
          <cell r="E67" t="str">
            <v>PAGE05DFTAXIN5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 t="str">
            <v>PAGE05INTAN5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 t="str">
            <v>PAGE05INTAX15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 t="str">
            <v>PAGE05PRIORT5</v>
          </cell>
          <cell r="F70">
            <v>484367</v>
          </cell>
          <cell r="G70">
            <v>1809606</v>
          </cell>
          <cell r="H70">
            <v>483454</v>
          </cell>
          <cell r="I70">
            <v>105728371</v>
          </cell>
          <cell r="J70">
            <v>169960</v>
          </cell>
          <cell r="K70">
            <v>1086300</v>
          </cell>
          <cell r="L70">
            <v>484367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E71" t="str">
            <v>PAGE05TAN5</v>
          </cell>
          <cell r="F71">
            <v>57331</v>
          </cell>
          <cell r="G71">
            <v>3723</v>
          </cell>
          <cell r="H71">
            <v>55</v>
          </cell>
          <cell r="I71">
            <v>1362370</v>
          </cell>
          <cell r="J71">
            <v>0</v>
          </cell>
          <cell r="K71">
            <v>135</v>
          </cell>
          <cell r="L71">
            <v>57331.48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E72" t="str">
            <v>PAGE05TIB005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 t="str">
            <v>PAGE05TIB015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E74" t="str">
            <v>PAGE05TIB965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 t="str">
            <v>PAGE05TIB975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 t="str">
            <v>PAGE05TIB985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PAGE05TIB995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 t="str">
            <v>PAGE05TID005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 t="str">
            <v>PAGE05TID015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 t="str">
            <v>PAGE05TID01C5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E81" t="str">
            <v>PAGE05TID965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PAGE05TID975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E83" t="str">
            <v>PAGE05TID985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E84" t="str">
            <v>PAGE05TID995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 t="str">
            <v>PAGE05TTB005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PAGE05TTB015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PAGE05TTB945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 t="str">
            <v>PAGE05TTB955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 t="str">
            <v>PAGE05TTB965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 t="str">
            <v>PAGE05TTB975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 t="str">
            <v>PAGE05TTB985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 t="str">
            <v>PAGE05TTB995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 t="str">
            <v>PAGE05TTD005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 t="str">
            <v>PAGE05TTD015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 t="str">
            <v>PAGE05TTD945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 t="str">
            <v>PAGE05TTD955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 t="str">
            <v>PAGE05TTD965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 t="str">
            <v>PAGE05TTD975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 t="str">
            <v>PAGE05TTD985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 t="str">
            <v>PAGE05TTD995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 t="str">
            <v>PAGE06DEFTAX6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 t="str">
            <v>PAGE06DEP5836</v>
          </cell>
          <cell r="F102">
            <v>9292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 t="str">
            <v>PAGE06DEP5856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 t="str">
            <v>PAGE06DEP5896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 t="str">
            <v>PAGE06DEPD5856</v>
          </cell>
          <cell r="F105">
            <v>14642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 t="str">
            <v>PAGE06DRYEXP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 t="str">
            <v>PAGE06EXCESS6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 t="str">
            <v>PAGE06GANDA6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 t="str">
            <v>PAGE06GASREV6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 t="str">
            <v>PAGE06GPLANT6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 t="str">
            <v>PAGE06MAIN6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 t="str">
            <v>PAGE06MAINAL6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 t="str">
            <v>PAGE06MONITOR6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 t="str">
            <v>PAGE06NETINV6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 t="str">
            <v>PAGE06OPER6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 t="str">
            <v>PAGE06OPERAL6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 t="str">
            <v>PAGE06RETURN6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 t="str">
            <v>PAGE06REV6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 t="str">
            <v>PAGE06ROY6726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 t="str">
            <v>PAGE06ROY672A6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 t="str">
            <v>PAGE06TAX5516</v>
          </cell>
          <cell r="F121">
            <v>14042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 t="str">
            <v>PAGE06TAX551A6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 t="str">
            <v>PAGE06TAX555A6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 t="str">
            <v>PAGE06TAX559A6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 t="str">
            <v>PAGE06TAX6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 t="str">
            <v>PAGE06WCAP6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 t="str">
            <v>PAGE07ACE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 t="str">
            <v>PAGE07BIRCH</v>
          </cell>
          <cell r="F128">
            <v>47236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 t="str">
            <v>PAGE07BONNIDEE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 t="str">
            <v>PAGE07BRADY</v>
          </cell>
          <cell r="F130">
            <v>30741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 t="str">
            <v>PAGE07BRADYR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 t="str">
            <v>PAGE07BRADYS</v>
          </cell>
          <cell r="F132">
            <v>20083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 t="str">
            <v>PAGE07BRUFF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 t="str">
            <v>PAGE07BUCKR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 t="str">
            <v>PAGE07BUG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 t="str">
            <v>PAGE07CASTLE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 t="str">
            <v>PAGE07COWBOYR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 t="str">
            <v>PAGE07DRY</v>
          </cell>
          <cell r="F138">
            <v>32532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 t="str">
            <v>PAGE07EAST</v>
          </cell>
          <cell r="F139">
            <v>-1902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 t="str">
            <v>PAGE07EASTR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 t="str">
            <v>PAGE07FEATHER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 t="str">
            <v>PAGE07FOX</v>
          </cell>
          <cell r="F142">
            <v>502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 t="str">
            <v>PAGE07FOXR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 t="str">
            <v>PAGE07GRAYWOLF</v>
          </cell>
          <cell r="F144">
            <v>4136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 t="str">
            <v>PAGE07JACKS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 t="str">
            <v>PAGE07MCCLEAN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 t="str">
            <v>PAGE07PATTERC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 t="str">
            <v>PAGE07PATTERU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 t="str">
            <v>PAGE07POWDER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 t="str">
            <v>PAGE07POWELL</v>
          </cell>
          <cell r="F150">
            <v>56371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 t="str">
            <v>PAGE07POWELLR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 t="str">
            <v>PAGE07SADDLER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 t="str">
            <v>PAGE07SPEAR</v>
          </cell>
          <cell r="F153">
            <v>954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 t="str">
            <v>PAGE07SQUAW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 t="str">
            <v>PAGE07TABLER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 t="str">
            <v>PAGE07TRAP</v>
          </cell>
          <cell r="F156">
            <v>6790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 t="str">
            <v>PAGE07VERDER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 t="str">
            <v>PAGE07YELLOW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 t="str">
            <v>PAGE08ACE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 t="str">
            <v>PAGE08ACEDG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 t="str">
            <v>PAGE08BHORSEDG</v>
          </cell>
          <cell r="F161">
            <v>0</v>
          </cell>
          <cell r="G161">
            <v>21142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 t="str">
            <v>PAGE08BIRCH</v>
          </cell>
          <cell r="F162">
            <v>148540</v>
          </cell>
          <cell r="G162">
            <v>0</v>
          </cell>
          <cell r="H162">
            <v>2255</v>
          </cell>
          <cell r="I162">
            <v>9758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 t="str">
            <v>PAGE08BIRCHDG</v>
          </cell>
          <cell r="F163">
            <v>0</v>
          </cell>
          <cell r="G163">
            <v>855850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 t="str">
            <v>PAGE08BIRCHDO</v>
          </cell>
          <cell r="F164">
            <v>0</v>
          </cell>
          <cell r="G164">
            <v>15424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 t="str">
            <v>PAGE08BONNIDEE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 t="str">
            <v>PAGE08BRADY</v>
          </cell>
          <cell r="F166">
            <v>1561699</v>
          </cell>
          <cell r="G166">
            <v>0</v>
          </cell>
          <cell r="H166">
            <v>3850</v>
          </cell>
          <cell r="I166">
            <v>24409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 t="str">
            <v>PAGE08BRADYDG</v>
          </cell>
          <cell r="F167">
            <v>0</v>
          </cell>
          <cell r="G167">
            <v>1154855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 t="str">
            <v>PAGE08BRADYDO</v>
          </cell>
          <cell r="F168">
            <v>0</v>
          </cell>
          <cell r="G168">
            <v>109173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 t="str">
            <v>PAGE08BRADYR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 t="str">
            <v>PAGE08BRADYS</v>
          </cell>
          <cell r="F170">
            <v>506710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 t="str">
            <v>PAGE08BRUFF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 t="str">
            <v>PAGE08BRUFFDG</v>
          </cell>
          <cell r="F172">
            <v>0</v>
          </cell>
          <cell r="G172">
            <v>2856955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 t="str">
            <v>PAGE08BUCKR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 t="str">
            <v>PAGE08BUG</v>
          </cell>
          <cell r="F174">
            <v>-1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 t="str">
            <v>PAGE08BUTCHDG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 t="str">
            <v>PAGE08CASTLE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 t="str">
            <v>PAGE08CHURCHDG</v>
          </cell>
          <cell r="F177">
            <v>0</v>
          </cell>
          <cell r="G177">
            <v>1731029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 t="str">
            <v>PAGE08COPPERDG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 t="str">
            <v>PAGE08COWBOYR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E180" t="str">
            <v>PAGE08DRAGONDG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E181" t="str">
            <v>PAGE08DRY</v>
          </cell>
          <cell r="F181">
            <v>1110400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E182" t="str">
            <v>PAGE08DRYPDG</v>
          </cell>
          <cell r="F182">
            <v>0</v>
          </cell>
          <cell r="G182">
            <v>1070711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E183" t="str">
            <v>PAGE08EAST</v>
          </cell>
          <cell r="F183">
            <v>304924</v>
          </cell>
          <cell r="G183">
            <v>0</v>
          </cell>
          <cell r="H183">
            <v>461</v>
          </cell>
          <cell r="I183">
            <v>2179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 t="str">
            <v>PAGE08EASTDG</v>
          </cell>
          <cell r="F184">
            <v>0</v>
          </cell>
          <cell r="G184">
            <v>26461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 t="str">
            <v>PAGE08EASTR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 t="str">
            <v>PAGE08EHIAWDO</v>
          </cell>
          <cell r="F186">
            <v>0</v>
          </cell>
          <cell r="G186">
            <v>18146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 t="str">
            <v>PAGE08EMIGRDG</v>
          </cell>
          <cell r="F187">
            <v>0</v>
          </cell>
          <cell r="G187">
            <v>388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 t="str">
            <v>PAGE08EXTRA</v>
          </cell>
          <cell r="F188">
            <v>0</v>
          </cell>
          <cell r="G188">
            <v>0</v>
          </cell>
          <cell r="H188">
            <v>4985</v>
          </cell>
          <cell r="I188">
            <v>20902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 t="str">
            <v>PAGE08FEATHER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 t="str">
            <v>PAGE08FIVEDG</v>
          </cell>
          <cell r="F190">
            <v>0</v>
          </cell>
          <cell r="G190">
            <v>283846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 t="str">
            <v>PAGE08FOX</v>
          </cell>
          <cell r="F191">
            <v>1</v>
          </cell>
          <cell r="G191">
            <v>0</v>
          </cell>
          <cell r="H191">
            <v>68</v>
          </cell>
          <cell r="I191">
            <v>325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 t="str">
            <v>PAGE08FOXR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 t="str">
            <v>PAGE08GENP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 t="str">
            <v>PAGE08GRAYWDO</v>
          </cell>
          <cell r="F194">
            <v>0</v>
          </cell>
          <cell r="G194">
            <v>116433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 t="str">
            <v>PAGE08GRAYWOLF</v>
          </cell>
          <cell r="F195">
            <v>2377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 t="str">
            <v>PAGE08HIAWDG</v>
          </cell>
          <cell r="F196">
            <v>0</v>
          </cell>
          <cell r="G196">
            <v>380156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 t="str">
            <v>PAGE08HORSEDG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 t="str">
            <v>PAGE08ISLANDDG</v>
          </cell>
          <cell r="F198">
            <v>0</v>
          </cell>
          <cell r="G198">
            <v>410998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 t="str">
            <v>PAGE08JACKDG</v>
          </cell>
          <cell r="F199">
            <v>0</v>
          </cell>
          <cell r="G199">
            <v>20543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 t="str">
            <v>PAGE08JACKS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 t="str">
            <v>PAGE08JACKSDG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 t="str">
            <v>PAGE08LEASE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 t="str">
            <v>PAGE08LHORSEDG</v>
          </cell>
          <cell r="F203">
            <v>0</v>
          </cell>
          <cell r="G203">
            <v>13396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 t="str">
            <v>PAGE08MCCLEAN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 t="str">
            <v>PAGE08PATTERC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 t="str">
            <v>PAGE08PATTERU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 t="str">
            <v>PAGE08POWDDG</v>
          </cell>
          <cell r="F207">
            <v>0</v>
          </cell>
          <cell r="G207">
            <v>4671931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 t="str">
            <v>PAGE08POWDER</v>
          </cell>
          <cell r="F208">
            <v>1972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 t="str">
            <v>PAGE08POWDERDO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 t="str">
            <v>PAGE08POWELL</v>
          </cell>
          <cell r="F210">
            <v>33865</v>
          </cell>
          <cell r="G210">
            <v>0</v>
          </cell>
          <cell r="H210">
            <v>9148</v>
          </cell>
          <cell r="I210">
            <v>41075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 t="str">
            <v>PAGE08POWELLR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 t="str">
            <v>PAGE08PPMUDO</v>
          </cell>
          <cell r="F212">
            <v>0</v>
          </cell>
          <cell r="G212">
            <v>133146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 t="str">
            <v>PAGE08PWINV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 t="str">
            <v>PAGE08SADDLER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 t="str">
            <v>PAGE08SBAXDG</v>
          </cell>
          <cell r="F215">
            <v>0</v>
          </cell>
          <cell r="G215">
            <v>1777328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 t="str">
            <v>PAGE08SHUTEDG</v>
          </cell>
          <cell r="F216">
            <v>0</v>
          </cell>
          <cell r="G216">
            <v>22582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 t="str">
            <v>PAGE08SPEAR</v>
          </cell>
          <cell r="F217">
            <v>8287</v>
          </cell>
          <cell r="G217">
            <v>0</v>
          </cell>
          <cell r="H217">
            <v>1523</v>
          </cell>
          <cell r="I217">
            <v>8012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 t="str">
            <v>PAGE08SQUAW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 t="str">
            <v>PAGE08TABLER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 t="str">
            <v>PAGE08TRAILDG</v>
          </cell>
          <cell r="F220">
            <v>0</v>
          </cell>
          <cell r="G220">
            <v>42482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 t="str">
            <v>PAGE08TRAP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E222" t="str">
            <v>PAGE08VERDER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E223" t="str">
            <v>PAGE08WAMSDG</v>
          </cell>
          <cell r="F223">
            <v>0</v>
          </cell>
          <cell r="G223">
            <v>436871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E224" t="str">
            <v>PAGE08WDOUGDG</v>
          </cell>
          <cell r="F224">
            <v>0</v>
          </cell>
          <cell r="G224">
            <v>155489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E225" t="str">
            <v>PAGE08WHIATHDG</v>
          </cell>
          <cell r="F225">
            <v>0</v>
          </cell>
          <cell r="G225">
            <v>142521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E226" t="str">
            <v>PAGE08YELLOW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 t="str">
            <v>PAGE08YELLOWDG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 t="str">
            <v>PAGE09DEFTAX9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E229" t="str">
            <v>PAGE09DEP5839</v>
          </cell>
          <cell r="F229">
            <v>19685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 t="str">
            <v>PAGE09DEP5859</v>
          </cell>
          <cell r="F230">
            <v>63759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E231" t="str">
            <v>PAGE09DEP585A9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E232" t="str">
            <v>PAGE09DEP5899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E233" t="str">
            <v>PAGE09DRYEXP</v>
          </cell>
          <cell r="F233">
            <v>3305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 t="str">
            <v>PAGE09EXCESS9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E235" t="str">
            <v>PAGE09GANDA9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 t="str">
            <v>PAGE09GASREV9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E237" t="str">
            <v>PAGE09GPLANT9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E238" t="str">
            <v>PAGE09MAIN9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E239" t="str">
            <v>PAGE09MAINAL9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 t="str">
            <v>PAGE09NETINV9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E241" t="str">
            <v>PAGE09OPER9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E242" t="str">
            <v>PAGE09OPERAL9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E243" t="str">
            <v>PAGE09RETURN9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 t="str">
            <v>PAGE09REV9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E245" t="str">
            <v>PAGE09ROY6729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 t="str">
            <v>PAGE09ROY672A9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E247" t="str">
            <v>PAGE09TAX5519</v>
          </cell>
          <cell r="F247">
            <v>25745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E248" t="str">
            <v>PAGE09TAX551A9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E249" t="str">
            <v>PAGE09TAX555A9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E250" t="str">
            <v>PAGE09TAX5599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E251" t="str">
            <v>PAGE09TAX9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E252" t="str">
            <v>PAGE09WCAP9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 t="str">
            <v>PAGE10BIRCHDO</v>
          </cell>
          <cell r="F253">
            <v>9858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E254" t="str">
            <v>PAGE10BRADYDO</v>
          </cell>
          <cell r="F254">
            <v>68508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E255" t="str">
            <v>PAGE10BRADYDOS</v>
          </cell>
          <cell r="F255">
            <v>87452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E256" t="str">
            <v>PAGE10BUGDO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 t="str">
            <v>PAGE10CASTLEDO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E258" t="str">
            <v>PAGE10DRYDO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E259" t="str">
            <v>PAGE10EHIAWDO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E260" t="str">
            <v>PAGE10FOXDO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 t="str">
            <v>PAGE10GENPDO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 t="str">
            <v>PAGE10GRAYWDO</v>
          </cell>
          <cell r="F262">
            <v>449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 t="str">
            <v>PAGE10MARKETDO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 t="str">
            <v>PAGE10PATERDO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 t="str">
            <v>PAGE10POWDERDO</v>
          </cell>
          <cell r="F265">
            <v>394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 t="str">
            <v>PAGE10POWELLDO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 t="str">
            <v>PAGE10PPMUDO</v>
          </cell>
          <cell r="F267">
            <v>-4847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 t="str">
            <v>PAGE10SPEARDO</v>
          </cell>
          <cell r="F268">
            <v>1184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 t="str">
            <v>PAGE10TRAPDO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 t="str">
            <v>PAGE10WDOUGDO</v>
          </cell>
          <cell r="F270">
            <v>99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 t="str">
            <v>PAGE11BIRCHDO</v>
          </cell>
          <cell r="F271">
            <v>286925</v>
          </cell>
          <cell r="G271">
            <v>0</v>
          </cell>
          <cell r="H271">
            <v>1418</v>
          </cell>
          <cell r="I271">
            <v>7335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 t="str">
            <v>PAGE11BRADYDO</v>
          </cell>
          <cell r="F272">
            <v>1343937</v>
          </cell>
          <cell r="G272">
            <v>0</v>
          </cell>
          <cell r="H272">
            <v>16763</v>
          </cell>
          <cell r="I272">
            <v>104365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 t="str">
            <v>PAGE11BRADYDOS</v>
          </cell>
          <cell r="F273">
            <v>2206463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 t="str">
            <v>PAGE11BUGDO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 t="str">
            <v>PAGE11CASTLEDO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 t="str">
            <v>PAGE11DOINV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 t="str">
            <v>PAGE11DRYDO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 t="str">
            <v>PAGE11EHIAWDO</v>
          </cell>
          <cell r="F278">
            <v>18146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 t="str">
            <v>PAGE11FOXDO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 t="str">
            <v>PAGE11GENPDO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 t="str">
            <v>PAGE11GRAYWDO</v>
          </cell>
          <cell r="F281">
            <v>116433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 t="str">
            <v>PAGE11PATERDO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 t="str">
            <v>PAGE11POWDERDO</v>
          </cell>
          <cell r="F283">
            <v>37116</v>
          </cell>
          <cell r="G283">
            <v>0</v>
          </cell>
          <cell r="H283">
            <v>498</v>
          </cell>
          <cell r="I283">
            <v>2421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 t="str">
            <v>PAGE11POWELLDO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 t="str">
            <v>PAGE11PPMUDO</v>
          </cell>
          <cell r="F285">
            <v>235469</v>
          </cell>
          <cell r="G285">
            <v>0</v>
          </cell>
          <cell r="H285">
            <v>5332</v>
          </cell>
          <cell r="I285">
            <v>23938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 t="str">
            <v>PAGE11SPEARDO</v>
          </cell>
          <cell r="F286">
            <v>194927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 t="str">
            <v>PAGE11TRAPDO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 t="str">
            <v>PAGE11WDOUGDO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 t="str">
            <v>PAGE12D58512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 t="str">
            <v>PAGE12D58912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 t="str">
            <v>PAGE12DEFTAX12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 t="str">
            <v>PAGE12DEP58312</v>
          </cell>
          <cell r="F292">
            <v>4416079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 t="str">
            <v>PAGE12DEP58512</v>
          </cell>
          <cell r="F293">
            <v>52299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 t="str">
            <v>PAGE12DRYEXP</v>
          </cell>
          <cell r="F294">
            <v>110114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 t="str">
            <v>PAGE12GANDA12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 t="str">
            <v>PAGE12GPLANT12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 t="str">
            <v>PAGE12MAIN12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 t="str">
            <v>PAGE12MAINAL12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 t="str">
            <v>PAGE12NETINV12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 t="str">
            <v>PAGE12OPER12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 t="str">
            <v>PAGE12OPERAL12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 t="str">
            <v>PAGE12R67212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 t="str">
            <v>PAGE12ROY67212</v>
          </cell>
          <cell r="F303">
            <v>169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E304" t="str">
            <v>PAGE12T55112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 t="str">
            <v>PAGE12T55512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E306" t="str">
            <v>PAGE12T55912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E307" t="str">
            <v>PAGE12TAX55112</v>
          </cell>
          <cell r="F307">
            <v>1799033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E308" t="str">
            <v>PAGE12WCAP12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 t="str">
            <v>PAGE13ACEDG</v>
          </cell>
          <cell r="F309">
            <v>13382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E310" t="str">
            <v>PAGE13BHORSEDG</v>
          </cell>
          <cell r="F310">
            <v>-1023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E311" t="str">
            <v>PAGE13BIRCHDG</v>
          </cell>
          <cell r="F311">
            <v>265983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E312" t="str">
            <v>PAGE13BRADYDG</v>
          </cell>
          <cell r="F312">
            <v>35698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E313" t="str">
            <v>PAGE13BRADYDGS</v>
          </cell>
          <cell r="F313">
            <v>31757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E314" t="str">
            <v>PAGE13BRUFFDG</v>
          </cell>
          <cell r="F314">
            <v>120149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E315" t="str">
            <v>PAGE13BUGDG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E316" t="str">
            <v>PAGE13BUTCHDG</v>
          </cell>
          <cell r="F316">
            <v>-1274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 t="str">
            <v>PAGE13CANYONDG</v>
          </cell>
          <cell r="F317">
            <v>44597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E318" t="str">
            <v>PAGE13CHURCHDG</v>
          </cell>
          <cell r="F318">
            <v>122305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E319" t="str">
            <v>PAGE13CLAYDG</v>
          </cell>
          <cell r="F319">
            <v>427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E320" t="str">
            <v>PAGE13COPPERDG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E321" t="str">
            <v>PAGE13CRESTDG</v>
          </cell>
          <cell r="F321">
            <v>7656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E322" t="str">
            <v>PAGE13DRAGONDG</v>
          </cell>
          <cell r="F322">
            <v>959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E323" t="str">
            <v>PAGE13DRYPDG</v>
          </cell>
          <cell r="F323">
            <v>2134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E324" t="str">
            <v>PAGE13EASTDG</v>
          </cell>
          <cell r="F324">
            <v>32974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 t="str">
            <v>PAGE13EMIGRDG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 t="str">
            <v>PAGE13FIVEDG</v>
          </cell>
          <cell r="F326">
            <v>435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E327" t="str">
            <v>PAGE13FRUITDG</v>
          </cell>
          <cell r="F327">
            <v>1166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E328" t="str">
            <v>PAGE13GRANDG</v>
          </cell>
          <cell r="F328">
            <v>485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E329" t="str">
            <v>PAGE13GWOLFDG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E330" t="str">
            <v>PAGE13HENRYDG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E331" t="str">
            <v>PAGE13HIAWDG</v>
          </cell>
          <cell r="F331">
            <v>371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E332" t="str">
            <v>PAGE13HORSEDG</v>
          </cell>
          <cell r="F332">
            <v>3012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 t="str">
            <v>PAGE13ISLANDDG</v>
          </cell>
          <cell r="F333">
            <v>119791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E334" t="str">
            <v>PAGE13JACKDG</v>
          </cell>
          <cell r="F334">
            <v>20759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 t="str">
            <v>PAGE13JACKSDG</v>
          </cell>
          <cell r="F335">
            <v>2207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E336" t="str">
            <v>PAGE13JOHNDG</v>
          </cell>
          <cell r="F336">
            <v>5373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E337" t="str">
            <v>PAGE13KINNDG</v>
          </cell>
          <cell r="F337">
            <v>-14678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E338" t="str">
            <v>PAGE13LEUCITDG</v>
          </cell>
          <cell r="F338">
            <v>91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E339" t="str">
            <v>PAGE13LHORSEDG</v>
          </cell>
          <cell r="F339">
            <v>8921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E340" t="str">
            <v>PAGE13MESADG</v>
          </cell>
          <cell r="F340">
            <v>103466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 t="str">
            <v>PAGE13NBAXDG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E342" t="str">
            <v>PAGE13NCARLDG</v>
          </cell>
          <cell r="F342">
            <v>6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E343" t="str">
            <v>PAGE13POWDDG</v>
          </cell>
          <cell r="F343">
            <v>94857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E344" t="str">
            <v>PAGE13RABBDG</v>
          </cell>
          <cell r="F344">
            <v>1827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E345" t="str">
            <v>PAGE13SBAXDG</v>
          </cell>
          <cell r="F345">
            <v>-691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E346" t="str">
            <v>PAGE13SHUTEDG</v>
          </cell>
          <cell r="F346">
            <v>1104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E347" t="str">
            <v>PAGE13SUGARDG</v>
          </cell>
          <cell r="F347">
            <v>1413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E348" t="str">
            <v>PAGE13TIERDG</v>
          </cell>
          <cell r="F348">
            <v>1383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 t="str">
            <v>PAGE13TRAILDG</v>
          </cell>
          <cell r="F349">
            <v>17864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E350" t="str">
            <v>PAGE13WAMSDG</v>
          </cell>
          <cell r="F350">
            <v>5958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 t="str">
            <v>PAGE13WDOUGDG</v>
          </cell>
          <cell r="F351">
            <v>4341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E352" t="str">
            <v>PAGE13WHIATHDG</v>
          </cell>
          <cell r="F352">
            <v>20158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 t="str">
            <v>PAGE13WINTERDG</v>
          </cell>
          <cell r="F353">
            <v>1817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 t="str">
            <v>PAGE13YELLOWDG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 t="str">
            <v>PAGE14ACEDG</v>
          </cell>
          <cell r="F355">
            <v>7147808</v>
          </cell>
          <cell r="G355">
            <v>0</v>
          </cell>
          <cell r="H355">
            <v>18642</v>
          </cell>
          <cell r="I355">
            <v>92204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 t="str">
            <v>PAGE14BHORSEDG</v>
          </cell>
          <cell r="F356">
            <v>158427</v>
          </cell>
          <cell r="G356">
            <v>0</v>
          </cell>
          <cell r="H356">
            <v>4622</v>
          </cell>
          <cell r="I356">
            <v>18673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 t="str">
            <v>PAGE14BIRCHDG</v>
          </cell>
          <cell r="F357">
            <v>29753774</v>
          </cell>
          <cell r="G357">
            <v>0</v>
          </cell>
          <cell r="H357">
            <v>210298</v>
          </cell>
          <cell r="I357">
            <v>984423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 t="str">
            <v>PAGE14BRADYDG</v>
          </cell>
          <cell r="F358">
            <v>3328189</v>
          </cell>
          <cell r="G358">
            <v>0</v>
          </cell>
          <cell r="H358">
            <v>10896</v>
          </cell>
          <cell r="I358">
            <v>65138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E359" t="str">
            <v>PAGE14BRADYDGS</v>
          </cell>
          <cell r="F359">
            <v>801237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E360" t="str">
            <v>PAGE14BRUFFDG</v>
          </cell>
          <cell r="F360">
            <v>46475241</v>
          </cell>
          <cell r="G360">
            <v>0</v>
          </cell>
          <cell r="H360">
            <v>525786</v>
          </cell>
          <cell r="I360">
            <v>2396815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 t="str">
            <v>PAGE14BUGDG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 t="str">
            <v>PAGE14BUTCHDG</v>
          </cell>
          <cell r="F362">
            <v>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 t="str">
            <v>PAGE14CANYONDG</v>
          </cell>
          <cell r="F363">
            <v>16830938</v>
          </cell>
          <cell r="G363">
            <v>0</v>
          </cell>
          <cell r="H363">
            <v>174081</v>
          </cell>
          <cell r="I363">
            <v>847087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 t="str">
            <v>PAGE14CHURCHDG</v>
          </cell>
          <cell r="F364">
            <v>59705523</v>
          </cell>
          <cell r="G364">
            <v>0</v>
          </cell>
          <cell r="H364">
            <v>452389</v>
          </cell>
          <cell r="I364">
            <v>2182117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 t="str">
            <v>PAGE14CLAYDG</v>
          </cell>
          <cell r="F365">
            <v>44340</v>
          </cell>
          <cell r="G365">
            <v>0</v>
          </cell>
          <cell r="H365">
            <v>25739</v>
          </cell>
          <cell r="I365">
            <v>114688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 t="str">
            <v>PAGE14COPPERDG</v>
          </cell>
          <cell r="F366">
            <v>-1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E367" t="str">
            <v>PAGE14CRESTDG</v>
          </cell>
          <cell r="F367">
            <v>2213143</v>
          </cell>
          <cell r="G367">
            <v>0</v>
          </cell>
          <cell r="H367">
            <v>39465</v>
          </cell>
          <cell r="I367">
            <v>191093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 t="str">
            <v>PAGE14DRAGONDG</v>
          </cell>
          <cell r="F368">
            <v>30173</v>
          </cell>
          <cell r="G368">
            <v>0</v>
          </cell>
          <cell r="H368">
            <v>426</v>
          </cell>
          <cell r="I368">
            <v>2082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 t="str">
            <v>PAGE14DRYPDG</v>
          </cell>
          <cell r="F369">
            <v>1920461</v>
          </cell>
          <cell r="G369">
            <v>0</v>
          </cell>
          <cell r="H369">
            <v>21499</v>
          </cell>
          <cell r="I369">
            <v>93377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E370" t="str">
            <v>PAGE14EASTDG</v>
          </cell>
          <cell r="F370">
            <v>10267568</v>
          </cell>
          <cell r="G370">
            <v>0</v>
          </cell>
          <cell r="H370">
            <v>79661</v>
          </cell>
          <cell r="I370">
            <v>361647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 t="str">
            <v>PAGE14EMIGRDG</v>
          </cell>
          <cell r="F371">
            <v>388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 t="str">
            <v>PAGE14FIVEDG</v>
          </cell>
          <cell r="F372">
            <v>303430</v>
          </cell>
          <cell r="G372">
            <v>0</v>
          </cell>
          <cell r="H372">
            <v>1039</v>
          </cell>
          <cell r="I372">
            <v>4777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 t="str">
            <v>PAGE14FRUITDG</v>
          </cell>
          <cell r="F373">
            <v>12713</v>
          </cell>
          <cell r="G373">
            <v>0</v>
          </cell>
          <cell r="H373">
            <v>627</v>
          </cell>
          <cell r="I373">
            <v>1481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 t="str">
            <v>PAGE14GENPDG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E375" t="str">
            <v>PAGE14GRANDG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E376" t="str">
            <v>PAGE14GWOLFDG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 t="str">
            <v>PAGE14HENRYDG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E378" t="str">
            <v>PAGE14HIAWDG</v>
          </cell>
          <cell r="F378">
            <v>555617</v>
          </cell>
          <cell r="G378">
            <v>0</v>
          </cell>
          <cell r="H378">
            <v>47669</v>
          </cell>
          <cell r="I378">
            <v>192675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E379" t="str">
            <v>PAGE14HORSEDG</v>
          </cell>
          <cell r="F379">
            <v>197989</v>
          </cell>
          <cell r="G379">
            <v>0</v>
          </cell>
          <cell r="H379">
            <v>28596</v>
          </cell>
          <cell r="I379">
            <v>63295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E380" t="str">
            <v>PAGE14ISLANDDG</v>
          </cell>
          <cell r="F380">
            <v>25334452</v>
          </cell>
          <cell r="G380">
            <v>0</v>
          </cell>
          <cell r="H380">
            <v>111409</v>
          </cell>
          <cell r="I380">
            <v>504998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 t="str">
            <v>PAGE14JACKDG</v>
          </cell>
          <cell r="F381">
            <v>276141</v>
          </cell>
          <cell r="G381">
            <v>0</v>
          </cell>
          <cell r="H381">
            <v>5624</v>
          </cell>
          <cell r="I381">
            <v>26100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E382" t="str">
            <v>PAGE14JACKSDG</v>
          </cell>
          <cell r="F382">
            <v>799209</v>
          </cell>
          <cell r="G382">
            <v>0</v>
          </cell>
          <cell r="H382">
            <v>3822</v>
          </cell>
          <cell r="I382">
            <v>18552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 t="str">
            <v>PAGE14JOHNDG</v>
          </cell>
          <cell r="F383">
            <v>1256004</v>
          </cell>
          <cell r="G383">
            <v>0</v>
          </cell>
          <cell r="H383">
            <v>6849</v>
          </cell>
          <cell r="I383">
            <v>32566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E384" t="str">
            <v>PAGE14KINNDG</v>
          </cell>
          <cell r="F384">
            <v>2783669</v>
          </cell>
          <cell r="G384">
            <v>0</v>
          </cell>
          <cell r="H384">
            <v>1063</v>
          </cell>
          <cell r="I384">
            <v>4272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 t="str">
            <v>PAGE14LEUCITDG</v>
          </cell>
          <cell r="F385">
            <v>478981</v>
          </cell>
          <cell r="G385">
            <v>0</v>
          </cell>
          <cell r="H385">
            <v>466</v>
          </cell>
          <cell r="I385">
            <v>2025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E386" t="str">
            <v>PAGE14LHORSEDG</v>
          </cell>
          <cell r="F386">
            <v>448415</v>
          </cell>
          <cell r="G386">
            <v>0</v>
          </cell>
          <cell r="H386">
            <v>9888</v>
          </cell>
          <cell r="I386">
            <v>51191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E387" t="str">
            <v>PAGE14MESADG</v>
          </cell>
          <cell r="F387">
            <v>214119488</v>
          </cell>
          <cell r="G387">
            <v>0</v>
          </cell>
          <cell r="H387">
            <v>1102854</v>
          </cell>
          <cell r="I387">
            <v>4889537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 t="str">
            <v>PAGE14NBAXDG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 t="str">
            <v>PAGE14NCARLDG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E390" t="str">
            <v>PAGE14POWDDG</v>
          </cell>
          <cell r="F390">
            <v>48542574</v>
          </cell>
          <cell r="G390">
            <v>0</v>
          </cell>
          <cell r="H390">
            <v>321221</v>
          </cell>
          <cell r="I390">
            <v>1553004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E391" t="str">
            <v>PAGE14RABBDG</v>
          </cell>
          <cell r="F391">
            <v>23611</v>
          </cell>
          <cell r="G391">
            <v>0</v>
          </cell>
          <cell r="H391">
            <v>4408</v>
          </cell>
          <cell r="I391">
            <v>23177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 t="str">
            <v>PAGE14SBAXDG</v>
          </cell>
          <cell r="F392">
            <v>2188774</v>
          </cell>
          <cell r="G392">
            <v>0</v>
          </cell>
          <cell r="H392">
            <v>10464</v>
          </cell>
          <cell r="I392">
            <v>37242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 t="str">
            <v>PAGE14SHUTEDG</v>
          </cell>
          <cell r="F393">
            <v>70508</v>
          </cell>
          <cell r="G393">
            <v>0</v>
          </cell>
          <cell r="H393">
            <v>343</v>
          </cell>
          <cell r="I393">
            <v>1681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 t="str">
            <v>PAGE14SUGARDG</v>
          </cell>
          <cell r="F394">
            <v>477128</v>
          </cell>
          <cell r="G394">
            <v>0</v>
          </cell>
          <cell r="H394">
            <v>13943</v>
          </cell>
          <cell r="I394">
            <v>58893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 t="str">
            <v>PAGE14TIERDG</v>
          </cell>
          <cell r="F395">
            <v>278586</v>
          </cell>
          <cell r="G395">
            <v>0</v>
          </cell>
          <cell r="H395">
            <v>2672</v>
          </cell>
          <cell r="I395">
            <v>12676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 t="str">
            <v>PAGE14TRAILDG</v>
          </cell>
          <cell r="F396">
            <v>8613874</v>
          </cell>
          <cell r="G396">
            <v>0</v>
          </cell>
          <cell r="H396">
            <v>97233</v>
          </cell>
          <cell r="I396">
            <v>440739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 t="str">
            <v>PAGE14WAMSDG</v>
          </cell>
          <cell r="F397">
            <v>827847</v>
          </cell>
          <cell r="G397">
            <v>0</v>
          </cell>
          <cell r="H397">
            <v>1491</v>
          </cell>
          <cell r="I397">
            <v>6753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 t="str">
            <v>PAGE14WDOUGDG</v>
          </cell>
          <cell r="F398">
            <v>701778</v>
          </cell>
          <cell r="G398">
            <v>0</v>
          </cell>
          <cell r="H398">
            <v>4520</v>
          </cell>
          <cell r="I398">
            <v>22216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 t="str">
            <v>PAGE14WHIATHDG</v>
          </cell>
          <cell r="F399">
            <v>15059001</v>
          </cell>
          <cell r="G399">
            <v>0</v>
          </cell>
          <cell r="H399">
            <v>67503</v>
          </cell>
          <cell r="I399">
            <v>312996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 t="str">
            <v>PAGE14WINTERDG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E401" t="str">
            <v>PAGE14YELLOWDG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E402" t="str">
            <v>PAGE15AVAIL15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E403" t="str">
            <v>PAGE15BSW15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 t="str">
            <v>PAGE15D58515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 t="str">
            <v>PAGE15D58915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 t="str">
            <v>PAGE15DEP58115</v>
          </cell>
          <cell r="F406">
            <v>38739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E407" t="str">
            <v>PAGE15DEP58215</v>
          </cell>
          <cell r="F407">
            <v>13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E408" t="str">
            <v>PAGE15DEP58515</v>
          </cell>
          <cell r="F408">
            <v>4039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E409" t="str">
            <v>PAGE15DOCOS15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E410" t="str">
            <v>PAGE15DRYEXP</v>
          </cell>
          <cell r="F410">
            <v>115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E411" t="str">
            <v>PAGE15EXCES15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 t="str">
            <v>PAGE15GANDA15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 t="str">
            <v>PAGE15GT55915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 t="str">
            <v>PAGE15INCOM15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E415" t="str">
            <v>PAGE15INTAX15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 t="str">
            <v>PAGE15INVER15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 t="str">
            <v>PAGE15INVER215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 t="str">
            <v>PAGE15INVPW15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E419" t="str">
            <v>PAGE15MAIN15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E420" t="str">
            <v>PAGE15MAINAL15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 t="str">
            <v>PAGE15MFS15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 t="str">
            <v>PAGE15MONITO15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 t="str">
            <v>PAGE15NETI15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 t="str">
            <v>PAGE15OPER15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E425" t="str">
            <v>PAGE15OPERAL15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E426" t="str">
            <v>PAGE15R67215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E427" t="str">
            <v>PAGE15REV15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E428" t="str">
            <v>PAGE15REVBSW15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 t="str">
            <v>PAGE15ROY15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 t="str">
            <v>PAGE15ROY67215</v>
          </cell>
          <cell r="F430">
            <v>18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E431" t="str">
            <v>PAGE15T55115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 t="str">
            <v>PAGE15T55515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E433" t="str">
            <v>PAGE15TAX55115</v>
          </cell>
          <cell r="F433">
            <v>54294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E434" t="str">
            <v>PAGE15TAX55315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E435" t="str">
            <v>PAGE15TREM15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E436" t="str">
            <v>PAGE15WEX15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 t="str">
            <v>PAGE16ACEPWD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 t="str">
            <v>PAGE16BIRCHPWD</v>
          </cell>
          <cell r="F438">
            <v>0</v>
          </cell>
          <cell r="G438">
            <v>38334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 t="str">
            <v>PAGE16BONPWD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E440" t="str">
            <v>PAGE16BRADBPWD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E441" t="str">
            <v>PAGE16BRADPPWD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 t="str">
            <v>PAGE16BRADRPWD</v>
          </cell>
          <cell r="F442">
            <v>0</v>
          </cell>
          <cell r="G442">
            <v>4538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E443" t="str">
            <v>PAGE16BRADYPWD</v>
          </cell>
          <cell r="F443">
            <v>0</v>
          </cell>
          <cell r="G443">
            <v>126521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 t="str">
            <v>PAGE16BRUFFPWD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 t="str">
            <v>PAGE16BUCKRPWD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 t="str">
            <v>PAGE16BUGPWD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E447" t="str">
            <v>PAGE16CASPWD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E448" t="str">
            <v>PAGE16CASRPWD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E449" t="str">
            <v>PAGE16COWRPWD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E450" t="str">
            <v>PAGE16DRYPWD</v>
          </cell>
          <cell r="F450">
            <v>0</v>
          </cell>
          <cell r="G450">
            <v>147498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 t="str">
            <v>PAGE16EASTPWD</v>
          </cell>
          <cell r="F451">
            <v>0</v>
          </cell>
          <cell r="G451">
            <v>72846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 t="str">
            <v>PAGE16EASTRPWD</v>
          </cell>
          <cell r="F452">
            <v>0</v>
          </cell>
          <cell r="G452">
            <v>1658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 t="str">
            <v>PAGE16FEAPWD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 t="str">
            <v>PAGE16FOXPWD</v>
          </cell>
          <cell r="F454">
            <v>0</v>
          </cell>
          <cell r="G454">
            <v>2540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E455" t="str">
            <v>PAGE16FOXRPWD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 t="str">
            <v>PAGE16FRUITPWD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E457" t="str">
            <v>PAGE16GRAYPWD</v>
          </cell>
          <cell r="F457">
            <v>0</v>
          </cell>
          <cell r="G457">
            <v>3941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E458" t="str">
            <v>PAGE16JACKSPWD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E459" t="str">
            <v>PAGE16MACPWD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E460" t="str">
            <v>PAGE16PATCPWD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 t="str">
            <v>PAGE16PATUPWD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E462" t="str">
            <v>PAGE16POWPPWD</v>
          </cell>
          <cell r="F462">
            <v>0</v>
          </cell>
          <cell r="G462">
            <v>36734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E463" t="str">
            <v>PAGE16POWPRPWD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 t="str">
            <v>PAGE16POWPWD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 t="str">
            <v>PAGE16SADRPWD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 t="str">
            <v>PAGE16SPEARPWD</v>
          </cell>
          <cell r="F466">
            <v>0</v>
          </cell>
          <cell r="G466">
            <v>2629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 t="str">
            <v>PAGE16SQUAWPWD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E468" t="str">
            <v>PAGE16TABRPWD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 t="str">
            <v>PAGE16TRAPPWD</v>
          </cell>
          <cell r="F469">
            <v>0</v>
          </cell>
          <cell r="G469">
            <v>25824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E470" t="str">
            <v>PAGE16VERRPWD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 t="str">
            <v>PAGE16YELPWD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 t="str">
            <v>PAGE16YPWD</v>
          </cell>
          <cell r="F472">
            <v>0</v>
          </cell>
          <cell r="G472">
            <v>75666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E473" t="str">
            <v>PAGE17ACEPWQ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E474" t="str">
            <v>PAGE17BIRCHPWQ</v>
          </cell>
          <cell r="F474">
            <v>587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 t="str">
            <v>PAGE17BONPWQ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 t="str">
            <v>PAGE17BRADBPWQ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 t="str">
            <v>PAGE17BRADPPWQ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E478" t="str">
            <v>PAGE17BRADRPWQ</v>
          </cell>
          <cell r="F478">
            <v>71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E479" t="str">
            <v>PAGE17BRADYPWQ</v>
          </cell>
          <cell r="F479">
            <v>1932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E480" t="str">
            <v>PAGE17BRUFFPWQ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 t="str">
            <v>PAGE17BUCKRPWQ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E482" t="str">
            <v>PAGE17BUGPWQ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 t="str">
            <v>PAGE17CASPWQ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E484" t="str">
            <v>PAGE17CASRPWQ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 t="str">
            <v>PAGE17COWRPWQ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 t="str">
            <v>PAGE17DRYPWQ</v>
          </cell>
          <cell r="F486">
            <v>2269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 t="str">
            <v>PAGE17EASTPWQ</v>
          </cell>
          <cell r="F487">
            <v>1169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E488" t="str">
            <v>PAGE17EASTRPWQ</v>
          </cell>
          <cell r="F488">
            <v>27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E489" t="str">
            <v>PAGE17FEAPWQ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 t="str">
            <v>PAGE17FOXPWQ</v>
          </cell>
          <cell r="F490">
            <v>39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E491" t="str">
            <v>PAGE17FOXRPWQ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E492" t="str">
            <v>PAGE17FRUITPWQ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 t="str">
            <v>PAGE17GRAYPWQ</v>
          </cell>
          <cell r="F493">
            <v>76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E494" t="str">
            <v>PAGE17JACKSPWQ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E495" t="str">
            <v>PAGE17MACPWQ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 t="str">
            <v>PAGE17PATCPWQ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 t="str">
            <v>PAGE17PATUPWQ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 t="str">
            <v>PAGE17POWPPWQ</v>
          </cell>
          <cell r="F498">
            <v>605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 t="str">
            <v>PAGE17POWPRPWQ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 t="str">
            <v>PAGE17POWPWQ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 t="str">
            <v>PAGE17SADRPWQ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E502" t="str">
            <v>PAGE17SPEARPWQ</v>
          </cell>
          <cell r="F502">
            <v>36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 t="str">
            <v>PAGE17SQUAWPWQ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 t="str">
            <v>PAGE17TABRPWQ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E505" t="str">
            <v>PAGE17TRAPPWQ</v>
          </cell>
          <cell r="F505">
            <v>446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E506" t="str">
            <v>PAGE17VERRPWQ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 t="str">
            <v>PAGE17YELPWQ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 t="str">
            <v>PAGE17YPWQ</v>
          </cell>
          <cell r="F508">
            <v>1441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 t="str">
            <v>PAGE18BVER18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 t="str">
            <v>PAGE18BVPW18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E511" t="str">
            <v>PAGE18COSPW18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 t="str">
            <v>PAGE18DHPW18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E513" t="str">
            <v>PAGE18DTER18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E514" t="str">
            <v>PAGE18DTPW18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E515" t="str">
            <v>PAGE18ER1218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E516" t="str">
            <v>PAGE18GPER18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 t="str">
            <v>PAGE18GPPW18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E518" t="str">
            <v>PAGE18LPW18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 t="str">
            <v>PAGE18RETPW18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 t="str">
            <v>PAGE18TOTAPW18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 t="str">
            <v>PAGE18WOER18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 t="str">
            <v>PAGE18WOPW18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 t="str">
            <v>PAGE19AVAIL19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 t="str">
            <v>PAGE19BSW19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 t="str">
            <v>PAGE19D58519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E526" t="str">
            <v>PAGE19D58919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 t="str">
            <v>PAGE19DEP58119</v>
          </cell>
          <cell r="F527">
            <v>20002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 t="str">
            <v>PAGE19DEP58219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 t="str">
            <v>PAGE19DEP58519</v>
          </cell>
          <cell r="F529">
            <v>60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 t="str">
            <v>PAGE19DRYEXP</v>
          </cell>
          <cell r="F530">
            <v>5215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 t="str">
            <v>PAGE19EXCES19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 t="str">
            <v>PAGE19GANDA19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 t="str">
            <v>PAGE19INCOM19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 t="str">
            <v>PAGE19INTAX19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 t="str">
            <v>PAGE19INVDO19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 t="str">
            <v>PAGE19MAIN19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 t="str">
            <v>PAGE19MAINAL19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 t="str">
            <v>PAGE19MFS19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E539" t="str">
            <v>PAGE19NETI19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E540" t="str">
            <v>PAGE19OPER19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 t="str">
            <v>PAGE19OPERAL19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 t="str">
            <v>PAGE19PWCOS19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 t="str">
            <v>PAGE19R67219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 t="str">
            <v>PAGE19REV19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 t="str">
            <v>PAGE19REVBSW19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 t="str">
            <v>PAGE19ROY19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 t="str">
            <v>PAGE19ROY67219</v>
          </cell>
          <cell r="F547">
            <v>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 t="str">
            <v>PAGE19T55119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 t="str">
            <v>PAGE19T55519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 t="str">
            <v>PAGE19T55919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 t="str">
            <v>PAGE19TAX55119</v>
          </cell>
          <cell r="F551">
            <v>31895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 t="str">
            <v>PAGE19TAX55319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 t="str">
            <v>PAGE19TREM19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 t="str">
            <v>PAGE19WEX19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 t="str">
            <v>PAGE20AROY33</v>
          </cell>
          <cell r="F555">
            <v>0</v>
          </cell>
          <cell r="G555">
            <v>2609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E556" t="str">
            <v>PAGE20AROY33Q</v>
          </cell>
          <cell r="F556">
            <v>41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 t="str">
            <v>PAGE20BIRCHDOD</v>
          </cell>
          <cell r="F557">
            <v>0</v>
          </cell>
          <cell r="G557">
            <v>48532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 t="str">
            <v>PAGE20BIRCHDOQ</v>
          </cell>
          <cell r="F558">
            <v>744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 t="str">
            <v>PAGE20BRADYDOD</v>
          </cell>
          <cell r="F559">
            <v>0</v>
          </cell>
          <cell r="G559">
            <v>168701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 t="str">
            <v>PAGE20BRADYDOQ</v>
          </cell>
          <cell r="F560">
            <v>2576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 t="str">
            <v>PAGE20BUGDOD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 t="str">
            <v>PAGE20BUGDOQ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 t="str">
            <v>PAGE20CASDOD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 t="str">
            <v>PAGE20CASDOQ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 t="str">
            <v>PAGE20DRYDOD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E566" t="str">
            <v>PAGE20DRYDOQ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E567" t="str">
            <v>PAGE20EHIAWDOQ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E568" t="str">
            <v>PAGE20FOXDOD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E569" t="str">
            <v>PAGE20FOXDOQ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E570" t="str">
            <v>PAGE20GRAYWDOD</v>
          </cell>
          <cell r="F570">
            <v>0</v>
          </cell>
          <cell r="G570">
            <v>190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E571" t="str">
            <v>PAGE20GRAYWDOQ</v>
          </cell>
          <cell r="F571">
            <v>3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E572" t="str">
            <v>PAGE20PATUDOD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 t="str">
            <v>PAGE20PATUDOQ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E574" t="str">
            <v>PAGE20POWDOD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E575" t="str">
            <v>PAGE20POWPDOQ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E576" t="str">
            <v>PAGE20PPMUDOD</v>
          </cell>
          <cell r="F576">
            <v>0</v>
          </cell>
          <cell r="G576">
            <v>9213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E577" t="str">
            <v>PAGE20PPMUDOQ</v>
          </cell>
          <cell r="F577">
            <v>158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E578" t="str">
            <v>PAGE20SPEARDOD</v>
          </cell>
          <cell r="F578">
            <v>0</v>
          </cell>
          <cell r="G578">
            <v>4719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E579" t="str">
            <v>PAGE20SPEARDOQ</v>
          </cell>
          <cell r="F579">
            <v>80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E580" t="str">
            <v>PAGE20TRAPDOD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 t="str">
            <v>PAGE20TRAPDOQ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E582" t="str">
            <v>PAGE20WDOUGDOD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E583" t="str">
            <v>PAGE20WDOUGDOQ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E584" t="str">
            <v>PAGE21BVDO21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E585" t="str">
            <v>PAGE21COSDO21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E586" t="str">
            <v>PAGE21DHDO21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E587" t="str">
            <v>PAGE21DTDO21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E588" t="str">
            <v>PAGE21GPDO21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 t="str">
            <v>PAGE21RETDO21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E590" t="str">
            <v>PAGE21TDO21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E591" t="str">
            <v>PAGE21TOTADO21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E592" t="str">
            <v>PAGE21TOTDO21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E593" t="str">
            <v>PAGE21WODO21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E594" t="str">
            <v>PAGE22AVAIL22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E595" t="str">
            <v>PAGE22BSW22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E596" t="str">
            <v>PAGE22D58522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 t="str">
            <v>PAGE22D58922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E598" t="str">
            <v>PAGE22DEP58122</v>
          </cell>
          <cell r="F598">
            <v>192582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E599" t="str">
            <v>PAGE22DEP5822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E600" t="str">
            <v>PAGE22DEP58222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E601" t="str">
            <v>PAGE22DEP58522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E602" t="str">
            <v>PAGE22GANDA22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E603" t="str">
            <v>PAGE22INCOM22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E604" t="str">
            <v>PAGE22INTAX22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 t="str">
            <v>PAGE22INVDG22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E606" t="str">
            <v>PAGE22MAIN22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E607" t="str">
            <v>PAGE22MAINAL22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E608" t="str">
            <v>PAGE22MFS22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E609" t="str">
            <v>PAGE22NETI22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E610" t="str">
            <v>PAGE22OPER22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E611" t="str">
            <v>PAGE22OPERAL22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E612" t="str">
            <v>PAGE22R67222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 t="str">
            <v>PAGE22REV22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E614" t="str">
            <v>PAGE22REVBSW22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E615" t="str">
            <v>PAGE22ROY22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E616" t="str">
            <v>PAGE22ROY6722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E617" t="str">
            <v>PAGE22ROY67222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E618" t="str">
            <v>PAGE22T55122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E619" t="str">
            <v>PAGE22T55522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E620" t="str">
            <v>PAGE22T55922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 t="str">
            <v>PAGE22TAX55122</v>
          </cell>
          <cell r="F621">
            <v>154615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E622" t="str">
            <v>PAGE22TAX55322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E623" t="str">
            <v>PAGE22TOTAER22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E624" t="str">
            <v>PAGE22TREM22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E625" t="str">
            <v>PAGE22WEX22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E626" t="str">
            <v>PAGE23ACEDGD</v>
          </cell>
          <cell r="F626">
            <v>8828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E627" t="str">
            <v>PAGE23ACEDGQ</v>
          </cell>
          <cell r="F627">
            <v>135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E628" t="str">
            <v>PAGE23BIRCHDGD</v>
          </cell>
          <cell r="F628">
            <v>4926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 t="str">
            <v>PAGE23BIRCHDGQ</v>
          </cell>
          <cell r="F629">
            <v>69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E630" t="str">
            <v>PAGE23BRADYDGD</v>
          </cell>
          <cell r="F630">
            <v>-3090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E631" t="str">
            <v>PAGE23BRADYDGQ</v>
          </cell>
          <cell r="F631">
            <v>-56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E632" t="str">
            <v>PAGE23BRUFFDGD</v>
          </cell>
          <cell r="F632">
            <v>125013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E633" t="str">
            <v>PAGE23BRUFFDGQ</v>
          </cell>
          <cell r="F633">
            <v>1942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E634" t="str">
            <v>PAGE23BUGDGD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E635" t="str">
            <v>PAGE23BUGDGQ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E636" t="str">
            <v>PAGE23CANYDGD</v>
          </cell>
          <cell r="F636">
            <v>43192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 t="str">
            <v>PAGE23CANYDGQ</v>
          </cell>
          <cell r="F637">
            <v>680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E638" t="str">
            <v>PAGE23CHURDGD</v>
          </cell>
          <cell r="F638">
            <v>152630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E639" t="str">
            <v>PAGE23CHURDGQ</v>
          </cell>
          <cell r="F639">
            <v>2383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E640" t="str">
            <v>PAGE23CLAYDGD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E641" t="str">
            <v>PAGE23CLAYDGQ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 t="str">
            <v>PAGE23CRESTDGD</v>
          </cell>
          <cell r="F642">
            <v>1695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E643" t="str">
            <v>PAGE23CRESTDGQ</v>
          </cell>
          <cell r="F643">
            <v>16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E644" t="str">
            <v>PAGE23DRAGDGD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 t="str">
            <v>PAGE23DRAGDGQ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E646" t="str">
            <v>PAGE23EASTDGD</v>
          </cell>
          <cell r="F646">
            <v>3777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E647" t="str">
            <v>PAGE23EASTDGQ</v>
          </cell>
          <cell r="F647">
            <v>52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E648" t="str">
            <v>PAGE23GRANDGD</v>
          </cell>
          <cell r="F648">
            <v>5755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E649" t="str">
            <v>PAGE23GRANDGQ</v>
          </cell>
          <cell r="F649">
            <v>91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E650" t="str">
            <v>PAGE23HENRYDGD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E651" t="str">
            <v>PAGE23HENRYDGQ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E652" t="str">
            <v>PAGE23ISLADGD</v>
          </cell>
          <cell r="F652">
            <v>14913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 t="str">
            <v>PAGE23ISLADGQ</v>
          </cell>
          <cell r="F653">
            <v>241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E654" t="str">
            <v>PAGE23JOHNDGD</v>
          </cell>
          <cell r="F654">
            <v>4695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E655" t="str">
            <v>PAGE23JOHNDGQ</v>
          </cell>
          <cell r="F655">
            <v>78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E656" t="str">
            <v>PAGE23KINNDGD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E657" t="str">
            <v>PAGE23KINNDGQ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E658" t="str">
            <v>PAGE23LHORSDGD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E659" t="str">
            <v>PAGE23LHORSDGQ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E660" t="str">
            <v>PAGE23MESADGD</v>
          </cell>
          <cell r="F660">
            <v>633026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 t="str">
            <v>PAGE23MESADGQ</v>
          </cell>
          <cell r="F661">
            <v>10334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E662" t="str">
            <v>PAGE23NCARDGD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E663" t="str">
            <v>PAGE23NCARDGQ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E664" t="str">
            <v>PAGE23POWDDGD</v>
          </cell>
          <cell r="F664">
            <v>289340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E665" t="str">
            <v>PAGE23POWDDGQ</v>
          </cell>
          <cell r="F665">
            <v>4657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E666" t="str">
            <v>PAGE23RABBDGD</v>
          </cell>
          <cell r="F666">
            <v>29800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E667" t="str">
            <v>PAGE23RABBDGQ</v>
          </cell>
          <cell r="F667">
            <v>482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 t="str">
            <v>PAGE23SHUTDGD</v>
          </cell>
          <cell r="F668">
            <v>177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 t="str">
            <v>PAGE23SHUTDGQ</v>
          </cell>
          <cell r="F669">
            <v>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E670" t="str">
            <v>PAGE23SUGARDGD</v>
          </cell>
          <cell r="F670">
            <v>36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E671" t="str">
            <v>PAGE23SUGARDGQ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E672" t="str">
            <v>PAGE23TRAILDGD</v>
          </cell>
          <cell r="F672">
            <v>21889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E673" t="str">
            <v>PAGE23TRAILDGQ</v>
          </cell>
          <cell r="F673">
            <v>340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E674" t="str">
            <v>PAGE24BVDG24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E675" t="str">
            <v>PAGE24COSDG24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E676" t="str">
            <v>PAGE24DG1224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 t="str">
            <v>PAGE24DHDG24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E678" t="str">
            <v>PAGE24DTDG24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E679" t="str">
            <v>PAGE24END24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E680" t="str">
            <v>PAGE24GPDG24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E681" t="str">
            <v>PAGE24TOTADG24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E682" t="str">
            <v>PAGE24WODG24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E683" t="str">
            <v>PAGE25D58525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E684" t="str">
            <v>PAGE25D58925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 t="str">
            <v>PAGE25DEFTAX25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E686" t="str">
            <v>PAGE25DEP58225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 t="str">
            <v>PAGE25DEP58325</v>
          </cell>
          <cell r="F687">
            <v>37422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E688" t="str">
            <v>PAGE25DEP58525</v>
          </cell>
          <cell r="F688">
            <v>17952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E689" t="str">
            <v>PAGE25DFTAX125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E690" t="str">
            <v>PAGE25GANDA25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E691" t="str">
            <v>PAGE25GP1225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E692" t="str">
            <v>PAGE25GPA1225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 t="str">
            <v>PAGE25GPLANT25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E694" t="str">
            <v>PAGE25INV1225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E695" t="str">
            <v>PAGE25INVMFS25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E696" t="str">
            <v>PAGE25INVWEX25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E697" t="str">
            <v>PAGE25MAIN25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E698" t="str">
            <v>PAGE25MAINAL25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E699" t="str">
            <v>PAGE25OPER25</v>
          </cell>
          <cell r="F699">
            <v>274556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E700" t="str">
            <v>PAGE25OPERAL25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 t="str">
            <v>PAGE25R67225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E702" t="str">
            <v>PAGE25RETURN25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E703" t="str">
            <v>PAGE25ROY67225</v>
          </cell>
          <cell r="F703">
            <v>113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E704" t="str">
            <v>PAGE25T55125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E705" t="str">
            <v>PAGE25T55525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E706" t="str">
            <v>PAGE25T55925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E707" t="str">
            <v>PAGE25TAX25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E708" t="str">
            <v>PAGE25TAX55125</v>
          </cell>
          <cell r="F708">
            <v>131656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 t="str">
            <v>PAGE25TAX55325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E710" t="str">
            <v>PAGE25TAX55925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E711" t="str">
            <v>PAGE25TOTAIN25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E712" t="str">
            <v>PAGE25TOTINV25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E713" t="str">
            <v>PAGE25WCAP1225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E714" t="str">
            <v>PAGE25WO1225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E715" t="str">
            <v>PAGE25WOPC25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E7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s"/>
      <sheetName val="Other Rev Breakdown"/>
      <sheetName val="O&amp;M Breakdown"/>
      <sheetName val="Vlookup Sheet"/>
      <sheetName val="IS"/>
      <sheetName val="Income Statement Paste"/>
      <sheetName val="Lookup"/>
      <sheetName val="Ratio Calcs"/>
    </sheetNames>
    <sheetDataSet>
      <sheetData sheetId="0"/>
      <sheetData sheetId="1"/>
      <sheetData sheetId="2"/>
      <sheetData sheetId="3">
        <row r="7">
          <cell r="D7">
            <v>14490.24748</v>
          </cell>
        </row>
        <row r="8">
          <cell r="D8">
            <v>122.75297999999762</v>
          </cell>
        </row>
        <row r="9">
          <cell r="D9">
            <v>3768.8805500000003</v>
          </cell>
        </row>
        <row r="10">
          <cell r="D10">
            <v>491.65379000000001</v>
          </cell>
        </row>
        <row r="11">
          <cell r="D11">
            <v>327.39239999999995</v>
          </cell>
        </row>
        <row r="12">
          <cell r="D12">
            <v>124.24375000000001</v>
          </cell>
        </row>
        <row r="16">
          <cell r="D16">
            <v>8776.931816001168</v>
          </cell>
        </row>
        <row r="17">
          <cell r="D17">
            <v>16.835727156234469</v>
          </cell>
        </row>
        <row r="18">
          <cell r="D18">
            <v>3045.4548508951502</v>
          </cell>
        </row>
        <row r="19">
          <cell r="D19">
            <v>73.771336720019463</v>
          </cell>
        </row>
        <row r="20">
          <cell r="D20">
            <v>3011.2161071928886</v>
          </cell>
        </row>
        <row r="21">
          <cell r="D21">
            <v>-64.770015287177941</v>
          </cell>
        </row>
        <row r="22">
          <cell r="D22">
            <v>79.190396525275844</v>
          </cell>
        </row>
        <row r="23">
          <cell r="D23">
            <v>1010.8119</v>
          </cell>
        </row>
        <row r="26">
          <cell r="D26">
            <v>5735.6976100000029</v>
          </cell>
        </row>
        <row r="27">
          <cell r="D27">
            <v>0</v>
          </cell>
        </row>
        <row r="28">
          <cell r="D28">
            <v>423.63522999999998</v>
          </cell>
        </row>
        <row r="32">
          <cell r="D32">
            <v>15165.39457</v>
          </cell>
        </row>
        <row r="33">
          <cell r="D33">
            <v>0</v>
          </cell>
        </row>
        <row r="35">
          <cell r="D35">
            <v>2076.5767999999998</v>
          </cell>
        </row>
        <row r="36">
          <cell r="D36">
            <v>1380.55387</v>
          </cell>
        </row>
        <row r="37">
          <cell r="D37">
            <v>13786.159350000002</v>
          </cell>
        </row>
        <row r="39">
          <cell r="D39">
            <v>4993.8064100000001</v>
          </cell>
        </row>
        <row r="40">
          <cell r="D40">
            <v>1343.4739099999999</v>
          </cell>
        </row>
        <row r="41">
          <cell r="D41">
            <v>714.8</v>
          </cell>
        </row>
        <row r="42">
          <cell r="D42">
            <v>2802.1962699999995</v>
          </cell>
        </row>
        <row r="44">
          <cell r="D44">
            <v>-1362.1005700000001</v>
          </cell>
        </row>
        <row r="45">
          <cell r="D45">
            <v>4340.9384800000007</v>
          </cell>
        </row>
        <row r="68">
          <cell r="D68">
            <v>706.27070000000003</v>
          </cell>
        </row>
        <row r="69">
          <cell r="D69">
            <v>4.9679999999999538</v>
          </cell>
        </row>
        <row r="70">
          <cell r="D70">
            <v>206.38319999999999</v>
          </cell>
        </row>
        <row r="71">
          <cell r="D71">
            <v>31.043800000000012</v>
          </cell>
        </row>
        <row r="72">
          <cell r="D72">
            <v>16.930799999999998</v>
          </cell>
        </row>
        <row r="73">
          <cell r="D73">
            <v>7.6944999999999997</v>
          </cell>
        </row>
        <row r="76">
          <cell r="D76">
            <v>1574.0677000000001</v>
          </cell>
        </row>
        <row r="77">
          <cell r="D77">
            <v>9.1596999999999973</v>
          </cell>
        </row>
        <row r="78">
          <cell r="D78">
            <v>1146.8426999999999</v>
          </cell>
        </row>
        <row r="79">
          <cell r="D79">
            <v>95.458800000000053</v>
          </cell>
        </row>
        <row r="80">
          <cell r="D80">
            <v>6184.9326999999994</v>
          </cell>
        </row>
        <row r="81">
          <cell r="D81">
            <v>55.921500000000378</v>
          </cell>
        </row>
        <row r="82">
          <cell r="D82">
            <v>139.9358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06"/>
      <sheetName val="QGC Initial"/>
      <sheetName val="QGC"/>
      <sheetName val="GSS Initial"/>
      <sheetName val="GSS"/>
      <sheetName val="QPC"/>
      <sheetName val="QPCOMCat"/>
      <sheetName val="QGCOMCat"/>
      <sheetName val="QRSCON_05"/>
      <sheetName val="IT Pivot"/>
      <sheetName val="IT"/>
      <sheetName val="TODO Pivot"/>
      <sheetName val="TODO Query"/>
      <sheetName val="QGC TODO Pivot"/>
      <sheetName val="QGC TODO Query"/>
      <sheetName val="SS TODO Pivot"/>
      <sheetName val="SS TODO Query"/>
      <sheetName val="OM06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(IS)-2005"/>
      <sheetName val="Pivot(BS)-2004"/>
      <sheetName val="Pivot(BS)-2005"/>
      <sheetName val="Pivot(IS)-2005"/>
      <sheetName val="Pivot(IS)-2004"/>
      <sheetName val="Product_Desr."/>
      <sheetName val="QTS_Assets&amp;Depr"/>
      <sheetName val="Data(IS)-2005&amp;6"/>
      <sheetName val="Pivot(IS)-2005&amp;6"/>
      <sheetName val="Pivot-Labor&amp;OH"/>
      <sheetName val="Plant_Detail"/>
      <sheetName val="Pivot(BS)-2005&amp;6"/>
      <sheetName val="Data(BS)-2005&amp;6"/>
      <sheetName val="2003 Actuals"/>
      <sheetName val="2005_Budget"/>
      <sheetName val="2004 Actual"/>
      <sheetName val="1st. Q. Forecast"/>
      <sheetName val="2nd Q Forecast"/>
      <sheetName val="3rd Q. Forecast"/>
      <sheetName val="2006_Budget"/>
      <sheetName val="2005 Actual"/>
      <sheetName val="Assumptions"/>
      <sheetName val="Current Year"/>
      <sheetName val="Next Year"/>
      <sheetName val="Five Year"/>
      <sheetName val="Slides"/>
      <sheetName val="Sheet1"/>
      <sheetName val="Tranf07.xls"/>
      <sheetName val="Data(BS)-2004"/>
      <sheetName val="Data(BS)-2005"/>
      <sheetName val="2004 Budget"/>
      <sheetName val="1st. Q.2005-Forecast"/>
      <sheetName val="2ndQ.2005-Forecast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3">
          <cell r="C133">
            <v>114</v>
          </cell>
        </row>
      </sheetData>
      <sheetData sheetId="20"/>
      <sheetData sheetId="21"/>
      <sheetData sheetId="22">
        <row r="133">
          <cell r="L133">
            <v>117.208</v>
          </cell>
        </row>
      </sheetData>
      <sheetData sheetId="23"/>
      <sheetData sheetId="24">
        <row r="10">
          <cell r="M10">
            <v>1311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IB - LOE"/>
      <sheetName val="JIB - Well Master Comparison"/>
      <sheetName val="Well Exceptions"/>
      <sheetName val="LDO WI Master"/>
      <sheetName val="LDO OR Master"/>
      <sheetName val="LDO RI Master"/>
      <sheetName val="REV- JIB GWI COMPARISON"/>
      <sheetName val="REV - JIB Exceptions"/>
      <sheetName val="NBV"/>
      <sheetName val="Update - Well Master"/>
      <sheetName val="Royalty Rate Exceptions"/>
      <sheetName val="Update S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"/>
      <sheetName val="LOE"/>
    </sheetNames>
    <sheetDataSet>
      <sheetData sheetId="0">
        <row r="2">
          <cell r="IS2" t="str">
            <v>JPGALAB</v>
          </cell>
        </row>
        <row r="6">
          <cell r="A6">
            <v>1</v>
          </cell>
          <cell r="B6" t="str">
            <v>JPGALAB</v>
          </cell>
          <cell r="C6" t="str">
            <v>75.520.104</v>
          </cell>
          <cell r="D6" t="str">
            <v>GA EMPLOYEE RECOGNITION</v>
          </cell>
          <cell r="F6">
            <v>9698.83</v>
          </cell>
          <cell r="G6">
            <v>5458.97</v>
          </cell>
          <cell r="H6">
            <v>5876.36</v>
          </cell>
          <cell r="I6">
            <v>12705.44</v>
          </cell>
          <cell r="J6">
            <v>125.39</v>
          </cell>
          <cell r="K6">
            <v>12781.06</v>
          </cell>
          <cell r="L6">
            <v>7995.8</v>
          </cell>
          <cell r="M6">
            <v>9908</v>
          </cell>
          <cell r="N6">
            <v>12769.93</v>
          </cell>
          <cell r="O6">
            <v>4042.18</v>
          </cell>
          <cell r="P6">
            <v>39960.18</v>
          </cell>
          <cell r="Q6">
            <v>9670.6200000000008</v>
          </cell>
          <cell r="R6">
            <v>10916</v>
          </cell>
          <cell r="S6">
            <v>130992.76</v>
          </cell>
          <cell r="T6">
            <v>25473.98</v>
          </cell>
        </row>
        <row r="7">
          <cell r="A7">
            <v>1</v>
          </cell>
          <cell r="B7" t="str">
            <v>JPGALAB</v>
          </cell>
          <cell r="C7" t="str">
            <v>75.520.400</v>
          </cell>
          <cell r="D7" t="str">
            <v>GA CO LABOR</v>
          </cell>
          <cell r="F7">
            <v>179534.44</v>
          </cell>
          <cell r="G7">
            <v>203026.6</v>
          </cell>
          <cell r="H7">
            <v>185647.09</v>
          </cell>
          <cell r="I7">
            <v>184937.37</v>
          </cell>
          <cell r="J7">
            <v>184379.21</v>
          </cell>
          <cell r="K7">
            <v>163752.29</v>
          </cell>
          <cell r="L7">
            <v>165767.35999999999</v>
          </cell>
          <cell r="M7">
            <v>166845.76000000001</v>
          </cell>
          <cell r="N7">
            <v>171086.3</v>
          </cell>
          <cell r="O7">
            <v>175037.56</v>
          </cell>
          <cell r="P7">
            <v>182822.1</v>
          </cell>
          <cell r="Q7">
            <v>180216.84</v>
          </cell>
          <cell r="R7">
            <v>178588</v>
          </cell>
          <cell r="S7">
            <v>2143052.92</v>
          </cell>
          <cell r="T7">
            <v>2214614.79</v>
          </cell>
        </row>
        <row r="8">
          <cell r="A8">
            <v>1</v>
          </cell>
          <cell r="B8" t="str">
            <v>JPGALAB</v>
          </cell>
          <cell r="C8" t="str">
            <v>75.520.401</v>
          </cell>
          <cell r="D8" t="str">
            <v>GA CO LABOR ECIP ACCRUAL</v>
          </cell>
          <cell r="F8">
            <v>28450.639999999999</v>
          </cell>
          <cell r="G8">
            <v>88389.95</v>
          </cell>
          <cell r="H8">
            <v>-232894.78</v>
          </cell>
          <cell r="I8">
            <v>59408.08</v>
          </cell>
          <cell r="J8">
            <v>55842.85</v>
          </cell>
          <cell r="K8">
            <v>53267.08</v>
          </cell>
          <cell r="L8">
            <v>54719.18</v>
          </cell>
          <cell r="M8">
            <v>52986.83</v>
          </cell>
          <cell r="N8">
            <v>55224.959999999999</v>
          </cell>
          <cell r="O8">
            <v>81951.08</v>
          </cell>
          <cell r="P8">
            <v>81983.03</v>
          </cell>
          <cell r="Q8">
            <v>82886.38</v>
          </cell>
          <cell r="R8">
            <v>38518</v>
          </cell>
          <cell r="S8">
            <v>462215.28</v>
          </cell>
          <cell r="T8">
            <v>256254.58</v>
          </cell>
        </row>
        <row r="9">
          <cell r="A9">
            <v>1</v>
          </cell>
          <cell r="B9" t="str">
            <v>JPGALAB</v>
          </cell>
          <cell r="C9" t="str">
            <v>75.520.402</v>
          </cell>
          <cell r="D9" t="str">
            <v>GA CO LABOR ECIP A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>
            <v>1</v>
          </cell>
          <cell r="B10" t="str">
            <v>JPGALAB</v>
          </cell>
          <cell r="C10" t="str">
            <v>75.520.652</v>
          </cell>
          <cell r="D10" t="str">
            <v>GA EMP BENEFITS WC &amp; GPL</v>
          </cell>
          <cell r="F10">
            <v>61</v>
          </cell>
          <cell r="G10">
            <v>-416</v>
          </cell>
          <cell r="H10">
            <v>61</v>
          </cell>
          <cell r="I10">
            <v>0</v>
          </cell>
          <cell r="J10">
            <v>178</v>
          </cell>
          <cell r="K10">
            <v>122</v>
          </cell>
          <cell r="L10">
            <v>0</v>
          </cell>
          <cell r="M10">
            <v>114</v>
          </cell>
          <cell r="N10">
            <v>0</v>
          </cell>
          <cell r="O10">
            <v>57</v>
          </cell>
          <cell r="P10">
            <v>114</v>
          </cell>
          <cell r="Q10">
            <v>57</v>
          </cell>
          <cell r="R10">
            <v>29</v>
          </cell>
          <cell r="S10">
            <v>348</v>
          </cell>
          <cell r="T10">
            <v>1338.28</v>
          </cell>
        </row>
        <row r="11">
          <cell r="A11">
            <v>1</v>
          </cell>
          <cell r="B11" t="str">
            <v>JPGALAB</v>
          </cell>
          <cell r="C11" t="str">
            <v>75.520.657</v>
          </cell>
          <cell r="D11" t="str">
            <v>GA EMP BENEFITS MISC</v>
          </cell>
          <cell r="F11">
            <v>0</v>
          </cell>
          <cell r="G11">
            <v>405</v>
          </cell>
          <cell r="H11">
            <v>0</v>
          </cell>
          <cell r="I11">
            <v>148.27000000000001</v>
          </cell>
          <cell r="J11">
            <v>-80</v>
          </cell>
          <cell r="K11">
            <v>2808.87</v>
          </cell>
          <cell r="L11">
            <v>332.36</v>
          </cell>
          <cell r="M11">
            <v>519.54</v>
          </cell>
          <cell r="N11">
            <v>0</v>
          </cell>
          <cell r="O11">
            <v>0</v>
          </cell>
          <cell r="P11">
            <v>0</v>
          </cell>
          <cell r="Q11">
            <v>2034.69</v>
          </cell>
          <cell r="R11">
            <v>514</v>
          </cell>
          <cell r="S11">
            <v>6168.73</v>
          </cell>
          <cell r="T11">
            <v>30458.43</v>
          </cell>
        </row>
        <row r="12">
          <cell r="A12">
            <v>1</v>
          </cell>
          <cell r="B12" t="str">
            <v>JPGALAB</v>
          </cell>
          <cell r="C12" t="str">
            <v>75.520.921</v>
          </cell>
          <cell r="D12" t="str">
            <v>GA LABOR O HEAD TAX WC ALW</v>
          </cell>
          <cell r="F12">
            <v>63086.1</v>
          </cell>
          <cell r="G12">
            <v>52716.76</v>
          </cell>
          <cell r="H12">
            <v>78459.06</v>
          </cell>
          <cell r="I12">
            <v>57074.18</v>
          </cell>
          <cell r="J12">
            <v>54108.28</v>
          </cell>
          <cell r="K12">
            <v>55771.03</v>
          </cell>
          <cell r="L12">
            <v>55848.37</v>
          </cell>
          <cell r="M12">
            <v>57946.239999999998</v>
          </cell>
          <cell r="N12">
            <v>60339.57</v>
          </cell>
          <cell r="O12">
            <v>56522.94</v>
          </cell>
          <cell r="P12">
            <v>48476.17</v>
          </cell>
          <cell r="Q12">
            <v>69010.92</v>
          </cell>
          <cell r="R12">
            <v>59113</v>
          </cell>
          <cell r="S12">
            <v>709359.62</v>
          </cell>
          <cell r="T12">
            <v>645466.88</v>
          </cell>
        </row>
        <row r="13">
          <cell r="A13">
            <v>1</v>
          </cell>
          <cell r="B13" t="str">
            <v>JPGALAB</v>
          </cell>
          <cell r="C13" t="str">
            <v>75.520.922</v>
          </cell>
          <cell r="D13" t="str">
            <v>GA LABR O HEAD EMP BENEFIT</v>
          </cell>
          <cell r="F13">
            <v>56291.67</v>
          </cell>
          <cell r="G13">
            <v>58506.71</v>
          </cell>
          <cell r="H13">
            <v>74188.27</v>
          </cell>
          <cell r="I13">
            <v>61847.56</v>
          </cell>
          <cell r="J13">
            <v>57859.360000000001</v>
          </cell>
          <cell r="K13">
            <v>51736.21</v>
          </cell>
          <cell r="L13">
            <v>53708.97</v>
          </cell>
          <cell r="M13">
            <v>54334.79</v>
          </cell>
          <cell r="N13">
            <v>57244.86</v>
          </cell>
          <cell r="O13">
            <v>55507.53</v>
          </cell>
          <cell r="P13">
            <v>56882.720000000001</v>
          </cell>
          <cell r="Q13">
            <v>53620.11</v>
          </cell>
          <cell r="R13">
            <v>57644</v>
          </cell>
          <cell r="S13">
            <v>691728.76</v>
          </cell>
          <cell r="T13">
            <v>651883.31999999995</v>
          </cell>
        </row>
        <row r="14">
          <cell r="A14">
            <v>1</v>
          </cell>
          <cell r="B14" t="str">
            <v>JPGALAB</v>
          </cell>
          <cell r="C14" t="str">
            <v>75.520.927</v>
          </cell>
          <cell r="D14" t="str">
            <v>GA TRANS TOOL WRK EQUIP</v>
          </cell>
          <cell r="F14">
            <v>0</v>
          </cell>
          <cell r="G14">
            <v>2751.51</v>
          </cell>
          <cell r="H14">
            <v>2480.27</v>
          </cell>
          <cell r="I14">
            <v>0</v>
          </cell>
          <cell r="J14">
            <v>2745.02</v>
          </cell>
          <cell r="K14">
            <v>1927.57</v>
          </cell>
          <cell r="L14">
            <v>1531.06</v>
          </cell>
          <cell r="M14">
            <v>1813.04</v>
          </cell>
          <cell r="N14">
            <v>2084.1</v>
          </cell>
          <cell r="O14">
            <v>1420.42</v>
          </cell>
          <cell r="P14">
            <v>2096.83</v>
          </cell>
          <cell r="Q14">
            <v>2781.51</v>
          </cell>
          <cell r="R14">
            <v>1803</v>
          </cell>
          <cell r="S14">
            <v>21631.33</v>
          </cell>
          <cell r="T14">
            <v>31578.75</v>
          </cell>
        </row>
        <row r="15">
          <cell r="A15">
            <v>1</v>
          </cell>
          <cell r="B15" t="str">
            <v>JPGALAB</v>
          </cell>
          <cell r="C15" t="str">
            <v>75.520.960</v>
          </cell>
          <cell r="D15" t="str">
            <v>GA FRINGE BNFT EMP INCOME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JPGALAB Total</v>
          </cell>
          <cell r="F16">
            <v>337122.67999999993</v>
          </cell>
          <cell r="G16">
            <v>410839.50000000006</v>
          </cell>
          <cell r="H16">
            <v>113817.26999999999</v>
          </cell>
          <cell r="I16">
            <v>376120.9</v>
          </cell>
          <cell r="J16">
            <v>355158.11</v>
          </cell>
          <cell r="K16">
            <v>342166.11</v>
          </cell>
          <cell r="L16">
            <v>339903.09999999992</v>
          </cell>
          <cell r="M16">
            <v>344468.2</v>
          </cell>
          <cell r="N16">
            <v>358749.71999999991</v>
          </cell>
          <cell r="O16">
            <v>374538.71</v>
          </cell>
          <cell r="P16">
            <v>412335.02999999997</v>
          </cell>
          <cell r="Q16">
            <v>400278.06999999995</v>
          </cell>
          <cell r="R16">
            <v>347125</v>
          </cell>
          <cell r="S16">
            <v>4165497.4000000004</v>
          </cell>
          <cell r="T16">
            <v>3857069.01</v>
          </cell>
        </row>
        <row r="17">
          <cell r="A17">
            <v>2</v>
          </cell>
          <cell r="B17" t="str">
            <v>JPGAOUT</v>
          </cell>
          <cell r="C17" t="str">
            <v>75.520.491</v>
          </cell>
          <cell r="D17" t="str">
            <v>GA CONSULTANTS G &amp; G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2</v>
          </cell>
          <cell r="B18" t="str">
            <v>JPGAOUT</v>
          </cell>
          <cell r="C18" t="str">
            <v>75.520.492</v>
          </cell>
          <cell r="D18" t="str">
            <v>GA CONSULTANTS SOFTWARE</v>
          </cell>
          <cell r="F18">
            <v>4739.32</v>
          </cell>
          <cell r="G18">
            <v>10000</v>
          </cell>
          <cell r="H18">
            <v>2734.62</v>
          </cell>
          <cell r="I18">
            <v>6802.75</v>
          </cell>
          <cell r="J18">
            <v>7234.72</v>
          </cell>
          <cell r="K18">
            <v>6656.45</v>
          </cell>
          <cell r="L18">
            <v>13087.96</v>
          </cell>
          <cell r="M18">
            <v>13087.96</v>
          </cell>
          <cell r="N18">
            <v>6463.69</v>
          </cell>
          <cell r="O18">
            <v>6193.82</v>
          </cell>
          <cell r="P18">
            <v>7412.86</v>
          </cell>
          <cell r="Q18">
            <v>7466.04</v>
          </cell>
          <cell r="R18">
            <v>7657</v>
          </cell>
          <cell r="S18">
            <v>91880.19</v>
          </cell>
          <cell r="T18">
            <v>118886.24</v>
          </cell>
        </row>
        <row r="19">
          <cell r="A19">
            <v>2</v>
          </cell>
          <cell r="B19" t="str">
            <v>JPGAOUT</v>
          </cell>
          <cell r="C19" t="str">
            <v>75.520.495</v>
          </cell>
          <cell r="D19" t="str">
            <v>GA MONITOR FEES COS</v>
          </cell>
          <cell r="F19">
            <v>0</v>
          </cell>
          <cell r="G19">
            <v>5123.2299999999996</v>
          </cell>
          <cell r="H19">
            <v>0</v>
          </cell>
          <cell r="I19">
            <v>6195.18</v>
          </cell>
          <cell r="J19">
            <v>0</v>
          </cell>
          <cell r="K19">
            <v>0</v>
          </cell>
          <cell r="L19">
            <v>0</v>
          </cell>
          <cell r="M19">
            <v>7460.45</v>
          </cell>
          <cell r="N19">
            <v>0</v>
          </cell>
          <cell r="O19">
            <v>4851.47</v>
          </cell>
          <cell r="P19">
            <v>0</v>
          </cell>
          <cell r="Q19">
            <v>-3630.33</v>
          </cell>
          <cell r="R19">
            <v>1667</v>
          </cell>
          <cell r="S19">
            <v>23630.33</v>
          </cell>
          <cell r="T19">
            <v>20000</v>
          </cell>
        </row>
        <row r="20">
          <cell r="A20">
            <v>2</v>
          </cell>
          <cell r="B20" t="str">
            <v>JPGAOUT</v>
          </cell>
          <cell r="C20" t="str">
            <v>75.520.497</v>
          </cell>
          <cell r="D20" t="str">
            <v>GA CONSULTANTS ACCOUNTING</v>
          </cell>
          <cell r="F20">
            <v>0</v>
          </cell>
          <cell r="G20">
            <v>10500</v>
          </cell>
          <cell r="H20">
            <v>3500</v>
          </cell>
          <cell r="I20">
            <v>0</v>
          </cell>
          <cell r="J20">
            <v>0</v>
          </cell>
          <cell r="K20">
            <v>9975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2250</v>
          </cell>
          <cell r="R20">
            <v>2185</v>
          </cell>
          <cell r="S20">
            <v>26225</v>
          </cell>
          <cell r="T20">
            <v>42454.95</v>
          </cell>
        </row>
        <row r="21">
          <cell r="A21">
            <v>2</v>
          </cell>
          <cell r="B21" t="str">
            <v>JPGAOUT</v>
          </cell>
          <cell r="C21" t="str">
            <v>75.520.498</v>
          </cell>
          <cell r="D21" t="str">
            <v>GA CONSULTANTS ENGINEERING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2</v>
          </cell>
          <cell r="B22" t="str">
            <v>JPGAOUT</v>
          </cell>
          <cell r="C22" t="str">
            <v>75.520.500</v>
          </cell>
          <cell r="D22" t="str">
            <v>GA TEMPORARY HELP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13849.98</v>
          </cell>
        </row>
        <row r="23">
          <cell r="A23">
            <v>2</v>
          </cell>
          <cell r="B23" t="str">
            <v>JPGAOUT</v>
          </cell>
          <cell r="C23" t="str">
            <v>75.520.505</v>
          </cell>
          <cell r="D23" t="str">
            <v>GA CONSULTANTS OTHER</v>
          </cell>
          <cell r="F23">
            <v>2665.4</v>
          </cell>
          <cell r="G23">
            <v>470</v>
          </cell>
          <cell r="H23">
            <v>882</v>
          </cell>
          <cell r="I23">
            <v>258</v>
          </cell>
          <cell r="J23">
            <v>1293</v>
          </cell>
          <cell r="K23">
            <v>829</v>
          </cell>
          <cell r="L23">
            <v>647</v>
          </cell>
          <cell r="M23">
            <v>307</v>
          </cell>
          <cell r="N23">
            <v>354</v>
          </cell>
          <cell r="O23">
            <v>116</v>
          </cell>
          <cell r="P23">
            <v>116</v>
          </cell>
          <cell r="Q23">
            <v>220</v>
          </cell>
          <cell r="R23">
            <v>680</v>
          </cell>
          <cell r="S23">
            <v>8157.4</v>
          </cell>
          <cell r="T23">
            <v>7158.52</v>
          </cell>
        </row>
        <row r="24">
          <cell r="A24">
            <v>2</v>
          </cell>
          <cell r="B24" t="str">
            <v>JPGAOUT</v>
          </cell>
          <cell r="C24" t="str">
            <v>75.520.523</v>
          </cell>
          <cell r="D24" t="str">
            <v>GA CONTR PRINTING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>
            <v>2</v>
          </cell>
          <cell r="B25" t="str">
            <v>JPGAOUT</v>
          </cell>
          <cell r="C25" t="str">
            <v>75.520.524</v>
          </cell>
          <cell r="D25" t="str">
            <v>GA GARBAGE SERVICE</v>
          </cell>
          <cell r="F25">
            <v>0</v>
          </cell>
          <cell r="G25">
            <v>321.67</v>
          </cell>
          <cell r="H25">
            <v>215.73</v>
          </cell>
          <cell r="I25">
            <v>104.86</v>
          </cell>
          <cell r="J25">
            <v>0</v>
          </cell>
          <cell r="K25">
            <v>110.4</v>
          </cell>
          <cell r="L25">
            <v>103.24</v>
          </cell>
          <cell r="M25">
            <v>587.62</v>
          </cell>
          <cell r="N25">
            <v>0</v>
          </cell>
          <cell r="O25">
            <v>103.23</v>
          </cell>
          <cell r="P25">
            <v>30.97</v>
          </cell>
          <cell r="Q25">
            <v>31.09</v>
          </cell>
          <cell r="R25">
            <v>134</v>
          </cell>
          <cell r="S25">
            <v>1608.81</v>
          </cell>
          <cell r="T25">
            <v>1211.17</v>
          </cell>
        </row>
        <row r="26">
          <cell r="A26">
            <v>2</v>
          </cell>
          <cell r="B26" t="str">
            <v>JPGAOUT</v>
          </cell>
          <cell r="C26" t="str">
            <v>75.520.526</v>
          </cell>
          <cell r="D26" t="str">
            <v>GA JANITORIAL SERV</v>
          </cell>
          <cell r="F26">
            <v>20.7</v>
          </cell>
          <cell r="G26">
            <v>763.4</v>
          </cell>
          <cell r="H26">
            <v>723.08</v>
          </cell>
          <cell r="I26">
            <v>783.02</v>
          </cell>
          <cell r="J26">
            <v>644.62</v>
          </cell>
          <cell r="K26">
            <v>737.27</v>
          </cell>
          <cell r="L26">
            <v>764.12</v>
          </cell>
          <cell r="M26">
            <v>704.83</v>
          </cell>
          <cell r="N26">
            <v>644.87</v>
          </cell>
          <cell r="O26">
            <v>718.58</v>
          </cell>
          <cell r="P26">
            <v>400</v>
          </cell>
          <cell r="Q26">
            <v>900</v>
          </cell>
          <cell r="R26">
            <v>650</v>
          </cell>
          <cell r="S26">
            <v>7804.49</v>
          </cell>
          <cell r="T26">
            <v>8644.39</v>
          </cell>
        </row>
        <row r="27">
          <cell r="A27">
            <v>2</v>
          </cell>
          <cell r="B27" t="str">
            <v>JPGAOUT</v>
          </cell>
          <cell r="C27" t="str">
            <v>75.520.531</v>
          </cell>
          <cell r="D27" t="str">
            <v>GA AGENCY FEES &amp; ADVERTISING</v>
          </cell>
          <cell r="F27">
            <v>666.66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168.38</v>
          </cell>
          <cell r="O27">
            <v>0</v>
          </cell>
          <cell r="P27">
            <v>0</v>
          </cell>
          <cell r="Q27">
            <v>333.34</v>
          </cell>
          <cell r="R27">
            <v>97</v>
          </cell>
          <cell r="S27">
            <v>1168.3800000000001</v>
          </cell>
          <cell r="T27">
            <v>786.1</v>
          </cell>
        </row>
        <row r="28">
          <cell r="A28">
            <v>2</v>
          </cell>
          <cell r="B28" t="str">
            <v>JPGAOUT</v>
          </cell>
          <cell r="C28" t="str">
            <v>75.520.532</v>
          </cell>
          <cell r="D28" t="str">
            <v>GA CONTR GEOPHYSCL SERV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2</v>
          </cell>
          <cell r="B29" t="str">
            <v>JPGAOUT</v>
          </cell>
          <cell r="C29" t="str">
            <v>75.520.541</v>
          </cell>
          <cell r="D29" t="str">
            <v>GA OFFICE MACHINE MAINT</v>
          </cell>
          <cell r="F29">
            <v>453.65</v>
          </cell>
          <cell r="G29">
            <v>121.71</v>
          </cell>
          <cell r="H29">
            <v>0</v>
          </cell>
          <cell r="I29">
            <v>203.01</v>
          </cell>
          <cell r="J29">
            <v>24.79</v>
          </cell>
          <cell r="K29">
            <v>390.35</v>
          </cell>
          <cell r="L29">
            <v>0</v>
          </cell>
          <cell r="M29">
            <v>263.75</v>
          </cell>
          <cell r="N29">
            <v>189.9</v>
          </cell>
          <cell r="O29">
            <v>1302.93</v>
          </cell>
          <cell r="P29">
            <v>0</v>
          </cell>
          <cell r="Q29">
            <v>102.61</v>
          </cell>
          <cell r="R29">
            <v>254</v>
          </cell>
          <cell r="S29">
            <v>3052.7</v>
          </cell>
          <cell r="T29">
            <v>8118.2</v>
          </cell>
        </row>
        <row r="30">
          <cell r="A30">
            <v>2</v>
          </cell>
          <cell r="B30" t="str">
            <v>JPGAOUT</v>
          </cell>
          <cell r="C30" t="str">
            <v>75.520.544</v>
          </cell>
          <cell r="D30" t="str">
            <v>GA CONTR MAINT OTHER EQUIP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1934.96</v>
          </cell>
        </row>
        <row r="31">
          <cell r="A31">
            <v>2</v>
          </cell>
          <cell r="B31" t="str">
            <v>JPGAOUT</v>
          </cell>
          <cell r="C31" t="str">
            <v>75.520.546</v>
          </cell>
          <cell r="D31" t="str">
            <v>GA OTHER CONTR SERV</v>
          </cell>
          <cell r="F31">
            <v>12577.98</v>
          </cell>
          <cell r="G31">
            <v>3251.68</v>
          </cell>
          <cell r="H31">
            <v>6845.08</v>
          </cell>
          <cell r="I31">
            <v>1688.04</v>
          </cell>
          <cell r="J31">
            <v>1393.73</v>
          </cell>
          <cell r="K31">
            <v>6029.17</v>
          </cell>
          <cell r="L31">
            <v>555.05999999999995</v>
          </cell>
          <cell r="M31">
            <v>908.72</v>
          </cell>
          <cell r="N31">
            <v>9664.66</v>
          </cell>
          <cell r="O31">
            <v>1908.75</v>
          </cell>
          <cell r="P31">
            <v>722.97</v>
          </cell>
          <cell r="Q31">
            <v>5227.66</v>
          </cell>
          <cell r="R31">
            <v>4231</v>
          </cell>
          <cell r="S31">
            <v>50773.5</v>
          </cell>
          <cell r="T31">
            <v>74699.59</v>
          </cell>
        </row>
        <row r="32">
          <cell r="A32">
            <v>2</v>
          </cell>
          <cell r="B32" t="str">
            <v>JPGAOUT</v>
          </cell>
          <cell r="C32" t="str">
            <v>75.520.642</v>
          </cell>
          <cell r="D32" t="str">
            <v>GA INSURANCE &amp; BONDING</v>
          </cell>
          <cell r="F32">
            <v>0</v>
          </cell>
          <cell r="G32">
            <v>0</v>
          </cell>
          <cell r="H32">
            <v>78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-8901.09</v>
          </cell>
          <cell r="N32">
            <v>-6854.17</v>
          </cell>
          <cell r="O32">
            <v>-2938.74</v>
          </cell>
          <cell r="P32">
            <v>-2541.7399999999998</v>
          </cell>
          <cell r="Q32">
            <v>-1605.74</v>
          </cell>
          <cell r="R32">
            <v>-1897</v>
          </cell>
          <cell r="S32">
            <v>-22763.48</v>
          </cell>
          <cell r="T32">
            <v>2541.59</v>
          </cell>
        </row>
        <row r="33">
          <cell r="A33">
            <v>2</v>
          </cell>
          <cell r="B33" t="str">
            <v>JPGAOUT</v>
          </cell>
          <cell r="C33" t="str">
            <v>75.520.673</v>
          </cell>
          <cell r="D33" t="str">
            <v>GA BANK SERV CHARGE</v>
          </cell>
          <cell r="F33">
            <v>7445.38</v>
          </cell>
          <cell r="G33">
            <v>2611.1999999999998</v>
          </cell>
          <cell r="H33">
            <v>18259.29</v>
          </cell>
          <cell r="I33">
            <v>12881.2</v>
          </cell>
          <cell r="J33">
            <v>-12734.24</v>
          </cell>
          <cell r="K33">
            <v>3245.35</v>
          </cell>
          <cell r="L33">
            <v>47.51</v>
          </cell>
          <cell r="M33">
            <v>3804.18</v>
          </cell>
          <cell r="N33">
            <v>7458.61</v>
          </cell>
          <cell r="O33">
            <v>3127.96</v>
          </cell>
          <cell r="P33">
            <v>2819.46</v>
          </cell>
          <cell r="Q33">
            <v>3916.77</v>
          </cell>
          <cell r="R33">
            <v>4407</v>
          </cell>
          <cell r="S33">
            <v>52882.67</v>
          </cell>
          <cell r="T33">
            <v>66316.19</v>
          </cell>
        </row>
        <row r="34">
          <cell r="A34">
            <v>2</v>
          </cell>
          <cell r="B34" t="str">
            <v>JPGAOUT</v>
          </cell>
          <cell r="C34" t="str">
            <v>75.520.679</v>
          </cell>
          <cell r="D34" t="str">
            <v>GA INTEREST PMNTS MISC</v>
          </cell>
          <cell r="F34">
            <v>35.99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8.14</v>
          </cell>
          <cell r="O34">
            <v>0</v>
          </cell>
          <cell r="P34">
            <v>0</v>
          </cell>
          <cell r="Q34">
            <v>0</v>
          </cell>
          <cell r="R34">
            <v>4</v>
          </cell>
          <cell r="S34">
            <v>44.13</v>
          </cell>
          <cell r="T34">
            <v>87.53</v>
          </cell>
        </row>
        <row r="35">
          <cell r="A35">
            <v>2</v>
          </cell>
          <cell r="B35" t="str">
            <v>JPGAOUT</v>
          </cell>
          <cell r="C35" t="str">
            <v>75.520.948</v>
          </cell>
          <cell r="D35" t="str">
            <v>GA INSURANCE &amp; BONDING</v>
          </cell>
          <cell r="F35">
            <v>19665.45</v>
          </cell>
          <cell r="G35">
            <v>20573.61</v>
          </cell>
          <cell r="H35">
            <v>20573.61</v>
          </cell>
          <cell r="I35">
            <v>20573.61</v>
          </cell>
          <cell r="J35">
            <v>20573.61</v>
          </cell>
          <cell r="K35">
            <v>20573.61</v>
          </cell>
          <cell r="L35">
            <v>20573.61</v>
          </cell>
          <cell r="M35">
            <v>18996.77</v>
          </cell>
          <cell r="N35">
            <v>20573.61</v>
          </cell>
          <cell r="O35">
            <v>20573.61</v>
          </cell>
          <cell r="P35">
            <v>15106.38</v>
          </cell>
          <cell r="Q35">
            <v>21329.41</v>
          </cell>
          <cell r="R35">
            <v>19974</v>
          </cell>
          <cell r="S35">
            <v>239686.89</v>
          </cell>
          <cell r="T35">
            <v>197998.7</v>
          </cell>
        </row>
        <row r="36">
          <cell r="A36">
            <v>2</v>
          </cell>
          <cell r="B36" t="str">
            <v>JPGAOUT</v>
          </cell>
          <cell r="C36" t="str">
            <v>75.521</v>
          </cell>
          <cell r="D36" t="str">
            <v>WM_ WEXPRO AGREEMENT MONITORS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28285.02</v>
          </cell>
        </row>
        <row r="37">
          <cell r="B37" t="str">
            <v>JPGAOUT Total</v>
          </cell>
          <cell r="F37">
            <v>48270.53</v>
          </cell>
          <cell r="G37">
            <v>53736.5</v>
          </cell>
          <cell r="H37">
            <v>53811.41</v>
          </cell>
          <cell r="I37">
            <v>49489.67</v>
          </cell>
          <cell r="J37">
            <v>18430.230000000003</v>
          </cell>
          <cell r="K37">
            <v>48546.6</v>
          </cell>
          <cell r="L37">
            <v>35778.5</v>
          </cell>
          <cell r="M37">
            <v>37220.19</v>
          </cell>
          <cell r="N37">
            <v>38671.69</v>
          </cell>
          <cell r="O37">
            <v>35957.61</v>
          </cell>
          <cell r="P37">
            <v>24066.9</v>
          </cell>
          <cell r="Q37">
            <v>36540.85</v>
          </cell>
          <cell r="R37">
            <v>40043</v>
          </cell>
          <cell r="S37">
            <v>484151.01</v>
          </cell>
          <cell r="T37">
            <v>592973.13000000012</v>
          </cell>
        </row>
        <row r="38">
          <cell r="A38">
            <v>3</v>
          </cell>
          <cell r="B38" t="str">
            <v>JPGALGL</v>
          </cell>
          <cell r="C38" t="str">
            <v>75.520.496</v>
          </cell>
          <cell r="D38" t="str">
            <v>GA CONSULTANTS LEGAL SERV</v>
          </cell>
          <cell r="F38">
            <v>7763.24</v>
          </cell>
          <cell r="G38">
            <v>1707</v>
          </cell>
          <cell r="H38">
            <v>632.9</v>
          </cell>
          <cell r="I38">
            <v>12999.52</v>
          </cell>
          <cell r="J38">
            <v>4146.18</v>
          </cell>
          <cell r="K38">
            <v>3187.24</v>
          </cell>
          <cell r="L38">
            <v>17405.419999999998</v>
          </cell>
          <cell r="M38">
            <v>5886.57</v>
          </cell>
          <cell r="N38">
            <v>5020.57</v>
          </cell>
          <cell r="O38">
            <v>13484.63</v>
          </cell>
          <cell r="P38">
            <v>0</v>
          </cell>
          <cell r="Q38">
            <v>19917.96</v>
          </cell>
          <cell r="R38">
            <v>7679</v>
          </cell>
          <cell r="S38">
            <v>92151.23</v>
          </cell>
          <cell r="T38">
            <v>457419.16</v>
          </cell>
        </row>
        <row r="39">
          <cell r="A39">
            <v>3</v>
          </cell>
          <cell r="B39" t="str">
            <v>JPGALGL</v>
          </cell>
          <cell r="C39" t="str">
            <v>75.522</v>
          </cell>
          <cell r="D39" t="str">
            <v>GAL_AFE LEGAL COSTS G &amp; 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-46474.720000000001</v>
          </cell>
        </row>
        <row r="40">
          <cell r="B40" t="str">
            <v>JPGALGL Total</v>
          </cell>
          <cell r="F40">
            <v>7763.24</v>
          </cell>
          <cell r="G40">
            <v>1707</v>
          </cell>
          <cell r="H40">
            <v>632.9</v>
          </cell>
          <cell r="I40">
            <v>12999.52</v>
          </cell>
          <cell r="J40">
            <v>4146.18</v>
          </cell>
          <cell r="K40">
            <v>3187.24</v>
          </cell>
          <cell r="L40">
            <v>17405.419999999998</v>
          </cell>
          <cell r="M40">
            <v>5886.57</v>
          </cell>
          <cell r="N40">
            <v>5020.57</v>
          </cell>
          <cell r="O40">
            <v>13484.63</v>
          </cell>
          <cell r="P40">
            <v>0</v>
          </cell>
          <cell r="Q40">
            <v>19917.96</v>
          </cell>
          <cell r="R40">
            <v>7679</v>
          </cell>
          <cell r="S40">
            <v>92151.23</v>
          </cell>
          <cell r="T40">
            <v>410944.43999999994</v>
          </cell>
        </row>
        <row r="41">
          <cell r="A41">
            <v>4</v>
          </cell>
          <cell r="B41" t="str">
            <v>JPGAIC</v>
          </cell>
          <cell r="C41" t="str">
            <v>75.520.220</v>
          </cell>
          <cell r="D41" t="str">
            <v>GA QGC EXPENSE MEMO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1318.44</v>
          </cell>
          <cell r="K41">
            <v>14.76</v>
          </cell>
          <cell r="L41">
            <v>-14.58</v>
          </cell>
          <cell r="M41">
            <v>14.13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111</v>
          </cell>
          <cell r="S41">
            <v>1332.75</v>
          </cell>
          <cell r="T41">
            <v>0</v>
          </cell>
        </row>
        <row r="42">
          <cell r="A42">
            <v>4</v>
          </cell>
          <cell r="B42" t="str">
            <v>JPGAIC</v>
          </cell>
          <cell r="C42" t="str">
            <v>75.520.454</v>
          </cell>
          <cell r="D42" t="str">
            <v>GA COMPUTER SOFTWARE INFOCOM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37</v>
          </cell>
          <cell r="R42">
            <v>3</v>
          </cell>
          <cell r="S42">
            <v>37</v>
          </cell>
          <cell r="T42">
            <v>0</v>
          </cell>
        </row>
        <row r="43">
          <cell r="A43">
            <v>4</v>
          </cell>
          <cell r="B43" t="str">
            <v>JPGAIC</v>
          </cell>
          <cell r="C43" t="str">
            <v>75.520.485</v>
          </cell>
          <cell r="D43" t="str">
            <v>GA TELEPHONE CHARGES INFOCOM</v>
          </cell>
          <cell r="F43">
            <v>4651.5600000000004</v>
          </cell>
          <cell r="G43">
            <v>2958.09</v>
          </cell>
          <cell r="H43">
            <v>3244.4</v>
          </cell>
          <cell r="I43">
            <v>3120.87</v>
          </cell>
          <cell r="J43">
            <v>3222</v>
          </cell>
          <cell r="K43">
            <v>3599.68</v>
          </cell>
          <cell r="L43">
            <v>3281.52</v>
          </cell>
          <cell r="M43">
            <v>3219.12</v>
          </cell>
          <cell r="N43">
            <v>3217.68</v>
          </cell>
          <cell r="O43">
            <v>3770.82</v>
          </cell>
          <cell r="P43">
            <v>3185.68</v>
          </cell>
          <cell r="Q43">
            <v>1973.1</v>
          </cell>
          <cell r="R43">
            <v>3287</v>
          </cell>
          <cell r="S43">
            <v>39444.519999999997</v>
          </cell>
          <cell r="T43">
            <v>58648.19</v>
          </cell>
        </row>
        <row r="44">
          <cell r="A44">
            <v>4</v>
          </cell>
          <cell r="B44" t="str">
            <v>JPGAIC</v>
          </cell>
          <cell r="C44" t="str">
            <v>75.520.560</v>
          </cell>
          <cell r="D44" t="str">
            <v>GA SERV ASSOC CO LABOR</v>
          </cell>
          <cell r="F44">
            <v>47835.519999999997</v>
          </cell>
          <cell r="G44">
            <v>62120.800000000003</v>
          </cell>
          <cell r="H44">
            <v>64252.959999999999</v>
          </cell>
          <cell r="I44">
            <v>44199.14</v>
          </cell>
          <cell r="J44">
            <v>63083.38</v>
          </cell>
          <cell r="K44">
            <v>66400.509999999995</v>
          </cell>
          <cell r="L44">
            <v>67907.600000000006</v>
          </cell>
          <cell r="M44">
            <v>66456.22</v>
          </cell>
          <cell r="N44">
            <v>67288.53</v>
          </cell>
          <cell r="O44">
            <v>68625.39</v>
          </cell>
          <cell r="P44">
            <v>69306.009999999995</v>
          </cell>
          <cell r="Q44">
            <v>67726.2</v>
          </cell>
          <cell r="R44">
            <v>62934</v>
          </cell>
          <cell r="S44">
            <v>755202.26</v>
          </cell>
          <cell r="T44">
            <v>426409.67</v>
          </cell>
        </row>
        <row r="45">
          <cell r="A45">
            <v>4</v>
          </cell>
          <cell r="B45" t="str">
            <v>JPGAIC</v>
          </cell>
          <cell r="C45" t="str">
            <v>75.520.561</v>
          </cell>
          <cell r="D45" t="str">
            <v>GA SERV ASSOC CO LAB O HEAD</v>
          </cell>
          <cell r="F45">
            <v>15770.66</v>
          </cell>
          <cell r="G45">
            <v>19460.5</v>
          </cell>
          <cell r="H45">
            <v>20685.77</v>
          </cell>
          <cell r="I45">
            <v>18982.73</v>
          </cell>
          <cell r="J45">
            <v>19937.28</v>
          </cell>
          <cell r="K45">
            <v>19350.419999999998</v>
          </cell>
          <cell r="L45">
            <v>20266.599999999999</v>
          </cell>
          <cell r="M45">
            <v>19848.84</v>
          </cell>
          <cell r="N45">
            <v>18771.669999999998</v>
          </cell>
          <cell r="O45">
            <v>18725.48</v>
          </cell>
          <cell r="P45">
            <v>21107.8</v>
          </cell>
          <cell r="Q45">
            <v>22601</v>
          </cell>
          <cell r="R45">
            <v>19626</v>
          </cell>
          <cell r="S45">
            <v>235508.75</v>
          </cell>
          <cell r="T45">
            <v>140531.29</v>
          </cell>
        </row>
        <row r="46">
          <cell r="A46">
            <v>4</v>
          </cell>
          <cell r="B46" t="str">
            <v>JPGAIC</v>
          </cell>
          <cell r="C46" t="str">
            <v>75.520.562</v>
          </cell>
          <cell r="D46" t="str">
            <v>GA SERV ASSOC CO TRANS EQUIP</v>
          </cell>
          <cell r="F46">
            <v>0</v>
          </cell>
          <cell r="G46">
            <v>403.09</v>
          </cell>
          <cell r="H46">
            <v>422.21</v>
          </cell>
          <cell r="I46">
            <v>343.39</v>
          </cell>
          <cell r="J46">
            <v>510.6</v>
          </cell>
          <cell r="K46">
            <v>445.48</v>
          </cell>
          <cell r="L46">
            <v>504.83</v>
          </cell>
          <cell r="M46">
            <v>385.05</v>
          </cell>
          <cell r="N46">
            <v>554.54</v>
          </cell>
          <cell r="O46">
            <v>927.97</v>
          </cell>
          <cell r="P46">
            <v>489.16</v>
          </cell>
          <cell r="Q46">
            <v>451.61</v>
          </cell>
          <cell r="R46">
            <v>453</v>
          </cell>
          <cell r="S46">
            <v>5437.93</v>
          </cell>
          <cell r="T46">
            <v>1235.94</v>
          </cell>
        </row>
        <row r="47">
          <cell r="A47">
            <v>4</v>
          </cell>
          <cell r="B47" t="str">
            <v>JPGAIC</v>
          </cell>
          <cell r="C47" t="str">
            <v>75.520.563</v>
          </cell>
          <cell r="D47" t="str">
            <v>GA SERV ASSOC CO G&amp;A CHGS</v>
          </cell>
          <cell r="F47">
            <v>0.53</v>
          </cell>
          <cell r="G47">
            <v>0</v>
          </cell>
          <cell r="H47">
            <v>-0.02</v>
          </cell>
          <cell r="I47">
            <v>0.02</v>
          </cell>
          <cell r="J47">
            <v>0</v>
          </cell>
          <cell r="K47">
            <v>0</v>
          </cell>
          <cell r="L47">
            <v>2.2400000000000002</v>
          </cell>
          <cell r="M47">
            <v>-0.63</v>
          </cell>
          <cell r="N47">
            <v>0</v>
          </cell>
          <cell r="O47">
            <v>0</v>
          </cell>
          <cell r="P47">
            <v>23</v>
          </cell>
          <cell r="Q47">
            <v>0</v>
          </cell>
          <cell r="R47">
            <v>2</v>
          </cell>
          <cell r="S47">
            <v>25.14</v>
          </cell>
          <cell r="T47">
            <v>-4197.12</v>
          </cell>
        </row>
        <row r="48">
          <cell r="A48">
            <v>4</v>
          </cell>
          <cell r="B48" t="str">
            <v>JPGAIC</v>
          </cell>
          <cell r="C48" t="str">
            <v>75.520.564</v>
          </cell>
          <cell r="D48" t="str">
            <v>GA SERV ASSOC CO OFF SUPP</v>
          </cell>
          <cell r="F48">
            <v>0</v>
          </cell>
          <cell r="G48">
            <v>209.12</v>
          </cell>
          <cell r="H48">
            <v>200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138</v>
          </cell>
          <cell r="N48">
            <v>0</v>
          </cell>
          <cell r="O48">
            <v>37.96</v>
          </cell>
          <cell r="P48">
            <v>568.1</v>
          </cell>
          <cell r="Q48">
            <v>31.26</v>
          </cell>
          <cell r="R48">
            <v>99</v>
          </cell>
          <cell r="S48">
            <v>1184.44</v>
          </cell>
          <cell r="T48">
            <v>737.57</v>
          </cell>
        </row>
        <row r="49">
          <cell r="A49">
            <v>4</v>
          </cell>
          <cell r="B49" t="str">
            <v>JPGAIC</v>
          </cell>
          <cell r="C49" t="str">
            <v>75.520.566</v>
          </cell>
          <cell r="D49" t="str">
            <v>GA SERV ASSOC CO PRINT</v>
          </cell>
          <cell r="F49">
            <v>34.54</v>
          </cell>
          <cell r="G49">
            <v>25.56</v>
          </cell>
          <cell r="H49">
            <v>20</v>
          </cell>
          <cell r="I49">
            <v>0</v>
          </cell>
          <cell r="J49">
            <v>661.01</v>
          </cell>
          <cell r="K49">
            <v>832.39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3.49</v>
          </cell>
          <cell r="Q49">
            <v>611.34</v>
          </cell>
          <cell r="R49">
            <v>182</v>
          </cell>
          <cell r="S49">
            <v>2188.33</v>
          </cell>
          <cell r="T49">
            <v>2037.46</v>
          </cell>
        </row>
        <row r="50">
          <cell r="A50">
            <v>4</v>
          </cell>
          <cell r="B50" t="str">
            <v>JPGAIC</v>
          </cell>
          <cell r="C50" t="str">
            <v>75.520.567</v>
          </cell>
          <cell r="D50" t="str">
            <v>GA SERV ASSOC CO MAIL ST</v>
          </cell>
          <cell r="F50">
            <v>897.07</v>
          </cell>
          <cell r="G50">
            <v>1090.9000000000001</v>
          </cell>
          <cell r="H50">
            <v>1000</v>
          </cell>
          <cell r="I50">
            <v>683.72</v>
          </cell>
          <cell r="J50">
            <v>546.29</v>
          </cell>
          <cell r="K50">
            <v>466.79</v>
          </cell>
          <cell r="L50">
            <v>690.9</v>
          </cell>
          <cell r="M50">
            <v>646.42999999999995</v>
          </cell>
          <cell r="N50">
            <v>676.95</v>
          </cell>
          <cell r="O50">
            <v>848.02</v>
          </cell>
          <cell r="P50">
            <v>786.67</v>
          </cell>
          <cell r="Q50">
            <v>642.58000000000004</v>
          </cell>
          <cell r="R50">
            <v>748</v>
          </cell>
          <cell r="S50">
            <v>8976.32</v>
          </cell>
          <cell r="T50">
            <v>15138.92</v>
          </cell>
        </row>
        <row r="51">
          <cell r="A51">
            <v>4</v>
          </cell>
          <cell r="B51" t="str">
            <v>JPGAIC</v>
          </cell>
          <cell r="C51" t="str">
            <v>75.520.569</v>
          </cell>
          <cell r="D51" t="str">
            <v xml:space="preserve">GA QGM WORK TICKET EXP MEMO </v>
          </cell>
          <cell r="F51">
            <v>0</v>
          </cell>
          <cell r="G51">
            <v>0</v>
          </cell>
          <cell r="H51">
            <v>0</v>
          </cell>
          <cell r="I51">
            <v>907.49</v>
          </cell>
          <cell r="J51">
            <v>484.15</v>
          </cell>
          <cell r="K51">
            <v>958.64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-439.54</v>
          </cell>
          <cell r="R51">
            <v>159</v>
          </cell>
          <cell r="S51">
            <v>1910.74</v>
          </cell>
          <cell r="T51">
            <v>1764.73</v>
          </cell>
        </row>
        <row r="52">
          <cell r="A52">
            <v>4</v>
          </cell>
          <cell r="B52" t="str">
            <v>JPGAIC</v>
          </cell>
          <cell r="C52" t="str">
            <v>75.520.597</v>
          </cell>
          <cell r="D52" t="str">
            <v>GA QPC EXPENSES MEMO</v>
          </cell>
          <cell r="F52">
            <v>500</v>
          </cell>
          <cell r="G52">
            <v>500</v>
          </cell>
          <cell r="H52">
            <v>500</v>
          </cell>
          <cell r="I52">
            <v>500</v>
          </cell>
          <cell r="J52">
            <v>500</v>
          </cell>
          <cell r="K52">
            <v>500</v>
          </cell>
          <cell r="L52">
            <v>500</v>
          </cell>
          <cell r="M52">
            <v>500</v>
          </cell>
          <cell r="N52">
            <v>500</v>
          </cell>
          <cell r="O52">
            <v>500</v>
          </cell>
          <cell r="P52">
            <v>500</v>
          </cell>
          <cell r="Q52">
            <v>500</v>
          </cell>
          <cell r="R52">
            <v>500</v>
          </cell>
          <cell r="S52">
            <v>6000</v>
          </cell>
          <cell r="T52">
            <v>3000</v>
          </cell>
        </row>
        <row r="53">
          <cell r="A53">
            <v>4</v>
          </cell>
          <cell r="B53" t="str">
            <v>JPGAIC</v>
          </cell>
          <cell r="C53" t="str">
            <v>75.520.621</v>
          </cell>
          <cell r="D53" t="str">
            <v>GA DIRECTOR FEES</v>
          </cell>
          <cell r="F53">
            <v>0</v>
          </cell>
          <cell r="G53">
            <v>250.44</v>
          </cell>
          <cell r="H53">
            <v>2826.32</v>
          </cell>
          <cell r="I53">
            <v>15030.45</v>
          </cell>
          <cell r="J53">
            <v>80.88</v>
          </cell>
          <cell r="K53">
            <v>3328.77</v>
          </cell>
          <cell r="L53">
            <v>5391.99</v>
          </cell>
          <cell r="M53">
            <v>0</v>
          </cell>
          <cell r="N53">
            <v>32499.5</v>
          </cell>
          <cell r="O53">
            <v>24626.57</v>
          </cell>
          <cell r="P53">
            <v>-23070.36</v>
          </cell>
          <cell r="Q53">
            <v>6850.42</v>
          </cell>
          <cell r="R53">
            <v>5651</v>
          </cell>
          <cell r="S53">
            <v>67814.98</v>
          </cell>
          <cell r="T53">
            <v>63841.25</v>
          </cell>
        </row>
        <row r="54">
          <cell r="A54">
            <v>4</v>
          </cell>
          <cell r="B54" t="str">
            <v>JPGAIC</v>
          </cell>
          <cell r="C54" t="str">
            <v>75.520.646</v>
          </cell>
          <cell r="D54" t="str">
            <v>GA ACCRUED EXP</v>
          </cell>
          <cell r="F54">
            <v>94144.47</v>
          </cell>
          <cell r="G54">
            <v>-34852.400000000001</v>
          </cell>
          <cell r="H54">
            <v>377223.18</v>
          </cell>
          <cell r="I54">
            <v>31678.77</v>
          </cell>
          <cell r="J54">
            <v>24198.62</v>
          </cell>
          <cell r="K54">
            <v>18666.61</v>
          </cell>
          <cell r="L54">
            <v>-641.46</v>
          </cell>
          <cell r="M54">
            <v>42136.55</v>
          </cell>
          <cell r="N54">
            <v>-57884.32</v>
          </cell>
          <cell r="O54">
            <v>47119.46</v>
          </cell>
          <cell r="P54">
            <v>56390.91</v>
          </cell>
          <cell r="Q54">
            <v>-149026.85999999999</v>
          </cell>
          <cell r="R54">
            <v>37429</v>
          </cell>
          <cell r="S54">
            <v>449153.53</v>
          </cell>
          <cell r="T54">
            <v>259015.4</v>
          </cell>
        </row>
        <row r="55">
          <cell r="A55">
            <v>4</v>
          </cell>
          <cell r="B55" t="str">
            <v>JPGAIC</v>
          </cell>
          <cell r="C55" t="str">
            <v>75.520.751</v>
          </cell>
          <cell r="D55" t="str">
            <v>GA CORP FILNG FEES LCNSE</v>
          </cell>
          <cell r="F55">
            <v>11100</v>
          </cell>
          <cell r="G55">
            <v>50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2947</v>
          </cell>
          <cell r="Q55">
            <v>0</v>
          </cell>
          <cell r="R55">
            <v>1175</v>
          </cell>
          <cell r="S55">
            <v>14097</v>
          </cell>
          <cell r="T55">
            <v>2911</v>
          </cell>
        </row>
        <row r="56">
          <cell r="A56">
            <v>4</v>
          </cell>
          <cell r="B56" t="str">
            <v>JPGAIC</v>
          </cell>
          <cell r="C56" t="str">
            <v>75.520.902</v>
          </cell>
          <cell r="D56" t="str">
            <v>GA QSTR SERV CORP CHGS</v>
          </cell>
          <cell r="F56">
            <v>4211.43</v>
          </cell>
          <cell r="G56">
            <v>4211.43</v>
          </cell>
          <cell r="H56">
            <v>3934.03</v>
          </cell>
          <cell r="I56">
            <v>3309.71</v>
          </cell>
          <cell r="J56">
            <v>3934.25</v>
          </cell>
          <cell r="K56">
            <v>3654.59</v>
          </cell>
          <cell r="L56">
            <v>3602</v>
          </cell>
          <cell r="M56">
            <v>3385.66</v>
          </cell>
          <cell r="N56">
            <v>3802.08</v>
          </cell>
          <cell r="O56">
            <v>3354.99</v>
          </cell>
          <cell r="P56">
            <v>2682.05</v>
          </cell>
          <cell r="Q56">
            <v>1303.3800000000001</v>
          </cell>
          <cell r="R56">
            <v>3449</v>
          </cell>
          <cell r="S56">
            <v>41385.599999999999</v>
          </cell>
          <cell r="T56">
            <v>50139.45</v>
          </cell>
        </row>
        <row r="57">
          <cell r="A57">
            <v>4</v>
          </cell>
          <cell r="B57" t="str">
            <v>JPGAIC</v>
          </cell>
          <cell r="C57" t="str">
            <v>75.520.905</v>
          </cell>
          <cell r="D57" t="str">
            <v>GA DATA PROCESSING INFOCOM</v>
          </cell>
          <cell r="F57">
            <v>7368.99</v>
          </cell>
          <cell r="G57">
            <v>10265.89</v>
          </cell>
          <cell r="H57">
            <v>6162.38</v>
          </cell>
          <cell r="I57">
            <v>6198.56</v>
          </cell>
          <cell r="J57">
            <v>5621.49</v>
          </cell>
          <cell r="K57">
            <v>5322.1</v>
          </cell>
          <cell r="L57">
            <v>9221.65</v>
          </cell>
          <cell r="M57">
            <v>4488.17</v>
          </cell>
          <cell r="N57">
            <v>7772.78</v>
          </cell>
          <cell r="O57">
            <v>2072.94</v>
          </cell>
          <cell r="P57">
            <v>7666.52</v>
          </cell>
          <cell r="Q57">
            <v>13847.16</v>
          </cell>
          <cell r="R57">
            <v>7167</v>
          </cell>
          <cell r="S57">
            <v>86008.63</v>
          </cell>
          <cell r="T57">
            <v>79547.7</v>
          </cell>
        </row>
        <row r="58">
          <cell r="A58">
            <v>4</v>
          </cell>
          <cell r="B58" t="str">
            <v>JPGAIC</v>
          </cell>
          <cell r="C58" t="str">
            <v>75.520.928</v>
          </cell>
          <cell r="D58" t="str">
            <v>GA COMPANY AIRCRAFT</v>
          </cell>
          <cell r="F58">
            <v>1563.01</v>
          </cell>
          <cell r="G58">
            <v>688.1</v>
          </cell>
          <cell r="H58">
            <v>603.6</v>
          </cell>
          <cell r="I58">
            <v>603.6</v>
          </cell>
          <cell r="J58">
            <v>903.24</v>
          </cell>
          <cell r="K58">
            <v>603.6</v>
          </cell>
          <cell r="L58">
            <v>706.66</v>
          </cell>
          <cell r="M58">
            <v>1020.36</v>
          </cell>
          <cell r="N58">
            <v>895.79</v>
          </cell>
          <cell r="O58">
            <v>770.56</v>
          </cell>
          <cell r="P58">
            <v>603.6</v>
          </cell>
          <cell r="Q58">
            <v>678.89</v>
          </cell>
          <cell r="R58">
            <v>803</v>
          </cell>
          <cell r="S58">
            <v>9641.01</v>
          </cell>
          <cell r="T58">
            <v>22003.38</v>
          </cell>
        </row>
        <row r="59">
          <cell r="A59">
            <v>4</v>
          </cell>
          <cell r="B59" t="str">
            <v>JPGAIC</v>
          </cell>
          <cell r="C59" t="str">
            <v>75.520.929</v>
          </cell>
          <cell r="D59" t="str">
            <v>GA QIC EXPENSES MEMO</v>
          </cell>
          <cell r="F59">
            <v>39941.79</v>
          </cell>
          <cell r="G59">
            <v>36100.1</v>
          </cell>
          <cell r="H59">
            <v>33953.54</v>
          </cell>
          <cell r="I59">
            <v>35050.44</v>
          </cell>
          <cell r="J59">
            <v>34334.99</v>
          </cell>
          <cell r="K59">
            <v>27944.5</v>
          </cell>
          <cell r="L59">
            <v>28676.93</v>
          </cell>
          <cell r="M59">
            <v>31173.98</v>
          </cell>
          <cell r="N59">
            <v>29734.29</v>
          </cell>
          <cell r="O59">
            <v>0</v>
          </cell>
          <cell r="P59">
            <v>0</v>
          </cell>
          <cell r="Q59">
            <v>0</v>
          </cell>
          <cell r="R59">
            <v>24743</v>
          </cell>
          <cell r="S59">
            <v>296910.56</v>
          </cell>
          <cell r="T59">
            <v>198639.24</v>
          </cell>
        </row>
        <row r="60">
          <cell r="A60">
            <v>4</v>
          </cell>
          <cell r="B60" t="str">
            <v>JPGAIC</v>
          </cell>
          <cell r="C60" t="str">
            <v>75.520.936</v>
          </cell>
          <cell r="D60" t="str">
            <v>GA AIRCRAFT QPC ROA</v>
          </cell>
          <cell r="F60">
            <v>85.4</v>
          </cell>
          <cell r="G60">
            <v>85.4</v>
          </cell>
          <cell r="H60">
            <v>85.4</v>
          </cell>
          <cell r="I60">
            <v>85.4</v>
          </cell>
          <cell r="J60">
            <v>85.4</v>
          </cell>
          <cell r="K60">
            <v>85.4</v>
          </cell>
          <cell r="L60">
            <v>85.4</v>
          </cell>
          <cell r="M60">
            <v>85.4</v>
          </cell>
          <cell r="N60">
            <v>85.4</v>
          </cell>
          <cell r="O60">
            <v>-85.4</v>
          </cell>
          <cell r="P60">
            <v>0</v>
          </cell>
          <cell r="Q60">
            <v>0</v>
          </cell>
          <cell r="R60">
            <v>57</v>
          </cell>
          <cell r="S60">
            <v>683.2</v>
          </cell>
          <cell r="T60">
            <v>2703.88</v>
          </cell>
        </row>
        <row r="61">
          <cell r="A61">
            <v>4</v>
          </cell>
          <cell r="B61" t="str">
            <v>JPGAIC</v>
          </cell>
          <cell r="C61" t="str">
            <v>75.520.937</v>
          </cell>
          <cell r="D61" t="str">
            <v>GA CORPORATE ALLOCATION ROA</v>
          </cell>
          <cell r="F61">
            <v>800.18</v>
          </cell>
          <cell r="G61">
            <v>763.15</v>
          </cell>
          <cell r="H61">
            <v>990.06</v>
          </cell>
          <cell r="I61">
            <v>709.57</v>
          </cell>
          <cell r="J61">
            <v>894.17</v>
          </cell>
          <cell r="K61">
            <v>948.26</v>
          </cell>
          <cell r="L61">
            <v>916.19</v>
          </cell>
          <cell r="M61">
            <v>1364.57</v>
          </cell>
          <cell r="N61">
            <v>1337.52</v>
          </cell>
          <cell r="O61">
            <v>1337.33</v>
          </cell>
          <cell r="P61">
            <v>1217.94</v>
          </cell>
          <cell r="Q61">
            <v>2385.5300000000002</v>
          </cell>
          <cell r="R61">
            <v>1139</v>
          </cell>
          <cell r="S61">
            <v>13664.47</v>
          </cell>
          <cell r="T61">
            <v>12366.94</v>
          </cell>
        </row>
        <row r="62">
          <cell r="A62">
            <v>4</v>
          </cell>
          <cell r="B62" t="str">
            <v>JPGAIC</v>
          </cell>
          <cell r="C62" t="str">
            <v>75.520.938</v>
          </cell>
          <cell r="D62" t="str">
            <v>GA CORP G&amp;A FR QST CORP</v>
          </cell>
          <cell r="F62">
            <v>140000</v>
          </cell>
          <cell r="G62">
            <v>113324.48</v>
          </cell>
          <cell r="H62">
            <v>131712.74</v>
          </cell>
          <cell r="I62">
            <v>152573.99</v>
          </cell>
          <cell r="J62">
            <v>132135.66</v>
          </cell>
          <cell r="K62">
            <v>159620.01999999999</v>
          </cell>
          <cell r="L62">
            <v>156325.6</v>
          </cell>
          <cell r="M62">
            <v>104993.7</v>
          </cell>
          <cell r="N62">
            <v>245952.28</v>
          </cell>
          <cell r="O62">
            <v>146872.84</v>
          </cell>
          <cell r="P62">
            <v>136968.73000000001</v>
          </cell>
          <cell r="Q62">
            <v>282737.43</v>
          </cell>
          <cell r="R62">
            <v>158601</v>
          </cell>
          <cell r="S62">
            <v>1903217.47</v>
          </cell>
          <cell r="T62">
            <v>1758095.92</v>
          </cell>
        </row>
        <row r="63">
          <cell r="A63">
            <v>4</v>
          </cell>
          <cell r="B63" t="str">
            <v>JPGAIC</v>
          </cell>
          <cell r="C63" t="str">
            <v>75.520.939</v>
          </cell>
          <cell r="D63" t="str">
            <v>GA G&amp;A EXP ALLOCATION</v>
          </cell>
          <cell r="F63">
            <v>14401.27</v>
          </cell>
          <cell r="G63">
            <v>19493.29</v>
          </cell>
          <cell r="H63">
            <v>21640.45</v>
          </cell>
          <cell r="I63">
            <v>17812.86</v>
          </cell>
          <cell r="J63">
            <v>35711.43</v>
          </cell>
          <cell r="K63">
            <v>25999.08</v>
          </cell>
          <cell r="L63">
            <v>26014.66</v>
          </cell>
          <cell r="M63">
            <v>25950.79</v>
          </cell>
          <cell r="N63">
            <v>67688.2</v>
          </cell>
          <cell r="O63">
            <v>39776.69</v>
          </cell>
          <cell r="P63">
            <v>15064.48</v>
          </cell>
          <cell r="Q63">
            <v>21852.86</v>
          </cell>
          <cell r="R63">
            <v>27617</v>
          </cell>
          <cell r="S63">
            <v>331406.06</v>
          </cell>
          <cell r="T63">
            <v>413401.54</v>
          </cell>
        </row>
        <row r="64">
          <cell r="A64">
            <v>4</v>
          </cell>
          <cell r="B64" t="str">
            <v>JPGAIC</v>
          </cell>
          <cell r="C64" t="str">
            <v>75.520.950</v>
          </cell>
          <cell r="D64" t="str">
            <v>GA GARAGES &amp; SHOPS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4</v>
          </cell>
          <cell r="B65" t="str">
            <v>JPGAIC</v>
          </cell>
          <cell r="C65" t="str">
            <v>75.520.951</v>
          </cell>
          <cell r="D65" t="str">
            <v>GA QES EXPENSES MEMO</v>
          </cell>
          <cell r="F65">
            <v>2170</v>
          </cell>
          <cell r="G65">
            <v>550</v>
          </cell>
          <cell r="H65">
            <v>315</v>
          </cell>
          <cell r="I65">
            <v>9395</v>
          </cell>
          <cell r="J65">
            <v>1930</v>
          </cell>
          <cell r="K65">
            <v>1110</v>
          </cell>
          <cell r="L65">
            <v>4080</v>
          </cell>
          <cell r="M65">
            <v>675</v>
          </cell>
          <cell r="N65">
            <v>1995</v>
          </cell>
          <cell r="O65">
            <v>1352.5</v>
          </cell>
          <cell r="P65">
            <v>620</v>
          </cell>
          <cell r="Q65">
            <v>0</v>
          </cell>
          <cell r="R65">
            <v>2016</v>
          </cell>
          <cell r="S65">
            <v>24192.5</v>
          </cell>
          <cell r="T65">
            <v>3721.63</v>
          </cell>
        </row>
        <row r="66">
          <cell r="A66">
            <v>4</v>
          </cell>
          <cell r="B66" t="str">
            <v>JPGAIC</v>
          </cell>
          <cell r="C66" t="str">
            <v>75.520.952</v>
          </cell>
          <cell r="D66" t="str">
            <v>GA QGC BALANCE ACCT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-1318.44</v>
          </cell>
          <cell r="K66">
            <v>-14.76</v>
          </cell>
          <cell r="L66">
            <v>14.58</v>
          </cell>
          <cell r="M66">
            <v>-14.13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-111</v>
          </cell>
          <cell r="S66">
            <v>-1332.75</v>
          </cell>
          <cell r="T66">
            <v>0</v>
          </cell>
        </row>
        <row r="67">
          <cell r="A67">
            <v>4</v>
          </cell>
          <cell r="B67" t="str">
            <v>JPGAIC</v>
          </cell>
          <cell r="C67" t="str">
            <v>75.520.956</v>
          </cell>
          <cell r="D67" t="str">
            <v>GA QC REVENUE BALANCE ACCT</v>
          </cell>
          <cell r="F67">
            <v>0</v>
          </cell>
          <cell r="G67">
            <v>0</v>
          </cell>
          <cell r="H67">
            <v>-226.91</v>
          </cell>
          <cell r="I67">
            <v>64.38</v>
          </cell>
          <cell r="J67">
            <v>31.51</v>
          </cell>
          <cell r="K67">
            <v>-54.09</v>
          </cell>
          <cell r="L67">
            <v>32.07</v>
          </cell>
          <cell r="M67">
            <v>-448.38</v>
          </cell>
          <cell r="N67">
            <v>27.05</v>
          </cell>
          <cell r="O67">
            <v>50.19</v>
          </cell>
          <cell r="P67">
            <v>69.39</v>
          </cell>
          <cell r="Q67">
            <v>0</v>
          </cell>
          <cell r="R67">
            <v>-38</v>
          </cell>
          <cell r="S67">
            <v>-454.79</v>
          </cell>
          <cell r="T67">
            <v>0</v>
          </cell>
        </row>
        <row r="68">
          <cell r="A68">
            <v>4</v>
          </cell>
          <cell r="B68" t="str">
            <v>JPGAIC</v>
          </cell>
          <cell r="C68" t="str">
            <v>75.520.957</v>
          </cell>
          <cell r="D68" t="str">
            <v>GA QGM REVENUE BALANCE ACCT</v>
          </cell>
          <cell r="F68">
            <v>0</v>
          </cell>
          <cell r="G68">
            <v>0</v>
          </cell>
          <cell r="H68">
            <v>0</v>
          </cell>
          <cell r="I68">
            <v>-907.49</v>
          </cell>
          <cell r="J68">
            <v>-484.15</v>
          </cell>
          <cell r="K68">
            <v>-958.64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439.54</v>
          </cell>
          <cell r="R68">
            <v>-159</v>
          </cell>
          <cell r="S68">
            <v>-1910.74</v>
          </cell>
          <cell r="T68">
            <v>-1764.73</v>
          </cell>
        </row>
        <row r="69">
          <cell r="A69">
            <v>4</v>
          </cell>
          <cell r="B69" t="str">
            <v>JPGAIC</v>
          </cell>
          <cell r="C69" t="str">
            <v>75.520.958</v>
          </cell>
          <cell r="D69" t="str">
            <v>GA QES REVENUE BALANCE ACCT</v>
          </cell>
          <cell r="F69">
            <v>-2170</v>
          </cell>
          <cell r="G69">
            <v>-550</v>
          </cell>
          <cell r="H69">
            <v>-315</v>
          </cell>
          <cell r="I69">
            <v>-9395</v>
          </cell>
          <cell r="J69">
            <v>-1930</v>
          </cell>
          <cell r="K69">
            <v>-1110</v>
          </cell>
          <cell r="L69">
            <v>-4080</v>
          </cell>
          <cell r="M69">
            <v>-675</v>
          </cell>
          <cell r="N69">
            <v>-1995</v>
          </cell>
          <cell r="O69">
            <v>-1352.5</v>
          </cell>
          <cell r="P69">
            <v>-620</v>
          </cell>
          <cell r="Q69">
            <v>0</v>
          </cell>
          <cell r="R69">
            <v>-2016</v>
          </cell>
          <cell r="S69">
            <v>-24192.5</v>
          </cell>
          <cell r="T69">
            <v>-3721.63</v>
          </cell>
        </row>
        <row r="70">
          <cell r="A70">
            <v>4</v>
          </cell>
          <cell r="B70" t="str">
            <v>JPGAIC</v>
          </cell>
          <cell r="C70" t="str">
            <v>75.520.959</v>
          </cell>
          <cell r="D70" t="str">
            <v>GA QPC REVENUE BALANCE ACCT</v>
          </cell>
          <cell r="F70">
            <v>-500</v>
          </cell>
          <cell r="G70">
            <v>-500</v>
          </cell>
          <cell r="H70">
            <v>-500</v>
          </cell>
          <cell r="I70">
            <v>-500</v>
          </cell>
          <cell r="J70">
            <v>-500</v>
          </cell>
          <cell r="K70">
            <v>-500</v>
          </cell>
          <cell r="L70">
            <v>-500</v>
          </cell>
          <cell r="M70">
            <v>-500</v>
          </cell>
          <cell r="N70">
            <v>-500</v>
          </cell>
          <cell r="O70">
            <v>-500</v>
          </cell>
          <cell r="P70">
            <v>-500</v>
          </cell>
          <cell r="Q70">
            <v>-500</v>
          </cell>
          <cell r="R70">
            <v>-500</v>
          </cell>
          <cell r="S70">
            <v>-6000</v>
          </cell>
          <cell r="T70">
            <v>-2500</v>
          </cell>
        </row>
        <row r="71">
          <cell r="A71">
            <v>4</v>
          </cell>
          <cell r="B71" t="str">
            <v>JPGAIC</v>
          </cell>
          <cell r="C71" t="str">
            <v>75.520.979</v>
          </cell>
          <cell r="D71" t="str">
            <v>GA QIC REVENUE BAL MEMO</v>
          </cell>
          <cell r="F71">
            <v>-39941.79</v>
          </cell>
          <cell r="G71">
            <v>-36100.1</v>
          </cell>
          <cell r="H71">
            <v>-33953.54</v>
          </cell>
          <cell r="I71">
            <v>-35050.44</v>
          </cell>
          <cell r="J71">
            <v>-34334.99</v>
          </cell>
          <cell r="K71">
            <v>-27944.5</v>
          </cell>
          <cell r="L71">
            <v>-28676.93</v>
          </cell>
          <cell r="M71">
            <v>-31173.98</v>
          </cell>
          <cell r="N71">
            <v>-29734.29</v>
          </cell>
          <cell r="O71">
            <v>0</v>
          </cell>
          <cell r="P71">
            <v>0</v>
          </cell>
          <cell r="Q71">
            <v>0</v>
          </cell>
          <cell r="R71">
            <v>-24743</v>
          </cell>
          <cell r="S71">
            <v>-296910.56</v>
          </cell>
          <cell r="T71">
            <v>-198639.24</v>
          </cell>
        </row>
        <row r="72">
          <cell r="A72">
            <v>4</v>
          </cell>
          <cell r="B72" t="str">
            <v>JPGAIC</v>
          </cell>
          <cell r="C72" t="str">
            <v>75.520.982</v>
          </cell>
          <cell r="D72" t="str">
            <v>GA COMMUNICATION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-5429.24</v>
          </cell>
        </row>
        <row r="73">
          <cell r="A73">
            <v>4</v>
          </cell>
          <cell r="B73" t="str">
            <v>JPGAIC</v>
          </cell>
          <cell r="C73" t="str">
            <v>75.520.985</v>
          </cell>
          <cell r="D73" t="str">
            <v>GA COMMUNICATION COSTS INFOCOM</v>
          </cell>
          <cell r="F73">
            <v>16619.09</v>
          </cell>
          <cell r="G73">
            <v>18023.88</v>
          </cell>
          <cell r="H73">
            <v>14131.79</v>
          </cell>
          <cell r="I73">
            <v>15939.65</v>
          </cell>
          <cell r="J73">
            <v>15832.62</v>
          </cell>
          <cell r="K73">
            <v>16704.939999999999</v>
          </cell>
          <cell r="L73">
            <v>15844.21</v>
          </cell>
          <cell r="M73">
            <v>16926.71</v>
          </cell>
          <cell r="N73">
            <v>18674.580000000002</v>
          </cell>
          <cell r="O73">
            <v>17751.59</v>
          </cell>
          <cell r="P73">
            <v>15777.13</v>
          </cell>
          <cell r="Q73">
            <v>9861.17</v>
          </cell>
          <cell r="R73">
            <v>16007</v>
          </cell>
          <cell r="S73">
            <v>192087.36</v>
          </cell>
          <cell r="T73">
            <v>204542.2</v>
          </cell>
        </row>
        <row r="74">
          <cell r="B74" t="str">
            <v>JPGAIC Total</v>
          </cell>
          <cell r="F74">
            <v>359483.72000000003</v>
          </cell>
          <cell r="G74">
            <v>218571.71999999997</v>
          </cell>
          <cell r="H74">
            <v>648908.36</v>
          </cell>
          <cell r="I74">
            <v>311336.81</v>
          </cell>
          <cell r="J74">
            <v>307389.82999999996</v>
          </cell>
          <cell r="K74">
            <v>325974.55</v>
          </cell>
          <cell r="L74">
            <v>310152.66000000003</v>
          </cell>
          <cell r="M74">
            <v>290596.56</v>
          </cell>
          <cell r="N74">
            <v>411360.23000000004</v>
          </cell>
          <cell r="O74">
            <v>376583.4</v>
          </cell>
          <cell r="P74">
            <v>311787.30000000005</v>
          </cell>
          <cell r="Q74">
            <v>284564.06999999995</v>
          </cell>
          <cell r="R74">
            <v>346391</v>
          </cell>
          <cell r="S74">
            <v>4156709.209999999</v>
          </cell>
          <cell r="T74">
            <v>3504181.34</v>
          </cell>
        </row>
        <row r="75">
          <cell r="A75">
            <v>5</v>
          </cell>
          <cell r="B75" t="str">
            <v>JPGARENT</v>
          </cell>
          <cell r="C75" t="str">
            <v>75.520.587</v>
          </cell>
          <cell r="D75" t="str">
            <v>GA PARKING EXP ISL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  <cell r="J75">
            <v>50</v>
          </cell>
          <cell r="K75">
            <v>50</v>
          </cell>
          <cell r="L75">
            <v>50</v>
          </cell>
          <cell r="M75">
            <v>50</v>
          </cell>
          <cell r="N75">
            <v>50</v>
          </cell>
          <cell r="O75">
            <v>50</v>
          </cell>
          <cell r="P75">
            <v>0</v>
          </cell>
          <cell r="Q75">
            <v>-50</v>
          </cell>
          <cell r="R75">
            <v>54</v>
          </cell>
          <cell r="S75">
            <v>650</v>
          </cell>
          <cell r="T75">
            <v>780</v>
          </cell>
        </row>
        <row r="76">
          <cell r="A76">
            <v>5</v>
          </cell>
          <cell r="B76" t="str">
            <v>JPGARENT</v>
          </cell>
          <cell r="C76" t="str">
            <v>75.520.588</v>
          </cell>
          <cell r="D76" t="str">
            <v>GA PARKING LOT RENT</v>
          </cell>
          <cell r="F76">
            <v>152</v>
          </cell>
          <cell r="G76">
            <v>248.5</v>
          </cell>
          <cell r="H76">
            <v>107.5</v>
          </cell>
          <cell r="I76">
            <v>572.5</v>
          </cell>
          <cell r="J76">
            <v>-32.89</v>
          </cell>
          <cell r="K76">
            <v>230</v>
          </cell>
          <cell r="L76">
            <v>513.11</v>
          </cell>
          <cell r="M76">
            <v>230</v>
          </cell>
          <cell r="N76">
            <v>317</v>
          </cell>
          <cell r="O76">
            <v>50</v>
          </cell>
          <cell r="P76">
            <v>410</v>
          </cell>
          <cell r="Q76">
            <v>-130</v>
          </cell>
          <cell r="R76">
            <v>222</v>
          </cell>
          <cell r="S76">
            <v>2667.72</v>
          </cell>
          <cell r="T76">
            <v>2465</v>
          </cell>
        </row>
        <row r="77">
          <cell r="A77">
            <v>5</v>
          </cell>
          <cell r="B77" t="str">
            <v>JPGARENT</v>
          </cell>
          <cell r="C77" t="str">
            <v>75.520.589</v>
          </cell>
          <cell r="D77" t="str">
            <v>GA RIGHTS OF WAY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>
            <v>5</v>
          </cell>
          <cell r="B78" t="str">
            <v>JPGARENT</v>
          </cell>
          <cell r="C78" t="str">
            <v>75.520.595</v>
          </cell>
          <cell r="D78" t="str">
            <v>GA STRUCTURES RENT</v>
          </cell>
          <cell r="F78">
            <v>20548.53</v>
          </cell>
          <cell r="G78">
            <v>20426.03</v>
          </cell>
          <cell r="H78">
            <v>20536.939999999999</v>
          </cell>
          <cell r="I78">
            <v>20536.939999999999</v>
          </cell>
          <cell r="J78">
            <v>21198.41</v>
          </cell>
          <cell r="K78">
            <v>20536.939999999999</v>
          </cell>
          <cell r="L78">
            <v>21057.52</v>
          </cell>
          <cell r="M78">
            <v>21070.27</v>
          </cell>
          <cell r="N78">
            <v>20536.939999999999</v>
          </cell>
          <cell r="O78">
            <v>20536.939999999999</v>
          </cell>
          <cell r="P78">
            <v>20536.939999999999</v>
          </cell>
          <cell r="Q78">
            <v>20586.939999999999</v>
          </cell>
          <cell r="R78">
            <v>20676</v>
          </cell>
          <cell r="S78">
            <v>248109.34</v>
          </cell>
          <cell r="T78">
            <v>251221.08</v>
          </cell>
        </row>
        <row r="79">
          <cell r="A79">
            <v>5</v>
          </cell>
          <cell r="B79" t="str">
            <v>JPGARENT</v>
          </cell>
          <cell r="C79" t="str">
            <v>75.520.596</v>
          </cell>
          <cell r="D79" t="str">
            <v>GA BLDG SPACE ASSOC CO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>
            <v>5</v>
          </cell>
          <cell r="B80" t="str">
            <v>JPGARENT</v>
          </cell>
          <cell r="C80" t="str">
            <v>75.520.610</v>
          </cell>
          <cell r="D80" t="str">
            <v>GA OTHER EQUIP RENT</v>
          </cell>
          <cell r="F80">
            <v>0</v>
          </cell>
          <cell r="G80">
            <v>0</v>
          </cell>
          <cell r="H80">
            <v>120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10</v>
          </cell>
          <cell r="S80">
            <v>120</v>
          </cell>
          <cell r="T80">
            <v>518.77</v>
          </cell>
        </row>
        <row r="81">
          <cell r="B81" t="str">
            <v>JPGARENT Total</v>
          </cell>
          <cell r="F81">
            <v>20800.53</v>
          </cell>
          <cell r="G81">
            <v>20774.53</v>
          </cell>
          <cell r="H81">
            <v>20864.439999999999</v>
          </cell>
          <cell r="I81">
            <v>21209.439999999999</v>
          </cell>
          <cell r="J81">
            <v>21215.52</v>
          </cell>
          <cell r="K81">
            <v>20816.939999999999</v>
          </cell>
          <cell r="L81">
            <v>21620.63</v>
          </cell>
          <cell r="M81">
            <v>21350.27</v>
          </cell>
          <cell r="N81">
            <v>20903.939999999999</v>
          </cell>
          <cell r="O81">
            <v>20636.939999999999</v>
          </cell>
          <cell r="P81">
            <v>20946.939999999999</v>
          </cell>
          <cell r="Q81">
            <v>20406.939999999999</v>
          </cell>
          <cell r="R81">
            <v>20962</v>
          </cell>
          <cell r="S81">
            <v>251547.06</v>
          </cell>
          <cell r="T81">
            <v>254984.84999999998</v>
          </cell>
        </row>
        <row r="82">
          <cell r="A82">
            <v>6</v>
          </cell>
          <cell r="B82" t="str">
            <v>JPGAMISC</v>
          </cell>
          <cell r="C82" t="str">
            <v>75.520.000</v>
          </cell>
          <cell r="D82" t="str">
            <v>GA NOT DEFINED BEG BAL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>
            <v>6</v>
          </cell>
          <cell r="B83" t="str">
            <v>JPGAMISC</v>
          </cell>
          <cell r="C83" t="str">
            <v>75.520.100</v>
          </cell>
          <cell r="D83" t="str">
            <v>GA WEXPRO 100% EXPENSE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>
            <v>6</v>
          </cell>
          <cell r="B84" t="str">
            <v>JPGAMISC</v>
          </cell>
          <cell r="C84" t="str">
            <v>75.520.285</v>
          </cell>
          <cell r="D84" t="str">
            <v>GA PI PMT PARTNER REIMB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6</v>
          </cell>
          <cell r="B85" t="str">
            <v>JPGAMISC</v>
          </cell>
          <cell r="C85" t="str">
            <v>75.520.317</v>
          </cell>
          <cell r="D85" t="str">
            <v>GA DRLNG O HEAD CMB FX RT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6</v>
          </cell>
          <cell r="B86" t="str">
            <v>JPGAMISC</v>
          </cell>
          <cell r="C86" t="str">
            <v>75.520.324</v>
          </cell>
          <cell r="D86" t="str">
            <v>GA MISC EXP REDUCTIONS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-519.29999999999995</v>
          </cell>
          <cell r="O86">
            <v>0</v>
          </cell>
          <cell r="P86">
            <v>799.54</v>
          </cell>
          <cell r="Q86">
            <v>0</v>
          </cell>
          <cell r="R86">
            <v>23</v>
          </cell>
          <cell r="S86">
            <v>280.24</v>
          </cell>
          <cell r="T86">
            <v>0</v>
          </cell>
        </row>
        <row r="87">
          <cell r="A87">
            <v>6</v>
          </cell>
          <cell r="B87" t="str">
            <v>JPGAMISC</v>
          </cell>
          <cell r="C87" t="str">
            <v>75.520.386</v>
          </cell>
          <cell r="D87" t="str">
            <v>GA STORAGE FEES</v>
          </cell>
          <cell r="F87">
            <v>0</v>
          </cell>
          <cell r="G87">
            <v>-19.260000000000002</v>
          </cell>
          <cell r="H87">
            <v>0</v>
          </cell>
          <cell r="I87">
            <v>168.21</v>
          </cell>
          <cell r="J87">
            <v>580</v>
          </cell>
          <cell r="K87">
            <v>210.28</v>
          </cell>
          <cell r="L87">
            <v>771.97</v>
          </cell>
          <cell r="M87">
            <v>214.33</v>
          </cell>
          <cell r="N87">
            <v>0</v>
          </cell>
          <cell r="O87">
            <v>0</v>
          </cell>
          <cell r="P87">
            <v>0</v>
          </cell>
          <cell r="Q87">
            <v>469.86</v>
          </cell>
          <cell r="R87">
            <v>200</v>
          </cell>
          <cell r="S87">
            <v>2395.39</v>
          </cell>
          <cell r="T87">
            <v>870.21</v>
          </cell>
        </row>
        <row r="88">
          <cell r="A88">
            <v>6</v>
          </cell>
          <cell r="B88" t="str">
            <v>JPGAMISC</v>
          </cell>
          <cell r="C88" t="str">
            <v>75.520.392</v>
          </cell>
          <cell r="D88" t="str">
            <v>GA GAS MKTG TRANS EXP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>
            <v>6</v>
          </cell>
          <cell r="B89" t="str">
            <v>JPGAMISC</v>
          </cell>
          <cell r="C89" t="str">
            <v>75.520.410</v>
          </cell>
          <cell r="D89" t="str">
            <v>GA AUTO TRAVEL</v>
          </cell>
          <cell r="F89">
            <v>0.78</v>
          </cell>
          <cell r="G89">
            <v>0</v>
          </cell>
          <cell r="H89">
            <v>27.39</v>
          </cell>
          <cell r="I89">
            <v>36.299999999999997</v>
          </cell>
          <cell r="J89">
            <v>72.650000000000006</v>
          </cell>
          <cell r="K89">
            <v>5.46</v>
          </cell>
          <cell r="L89">
            <v>6.22</v>
          </cell>
          <cell r="M89">
            <v>0</v>
          </cell>
          <cell r="N89">
            <v>9.7799999999999994</v>
          </cell>
          <cell r="O89">
            <v>51.71</v>
          </cell>
          <cell r="P89">
            <v>22.48</v>
          </cell>
          <cell r="Q89">
            <v>21.38</v>
          </cell>
          <cell r="R89">
            <v>21</v>
          </cell>
          <cell r="S89">
            <v>254.15</v>
          </cell>
          <cell r="T89">
            <v>499.57</v>
          </cell>
        </row>
        <row r="90">
          <cell r="A90">
            <v>6</v>
          </cell>
          <cell r="B90" t="str">
            <v>JPGAMISC</v>
          </cell>
          <cell r="C90" t="str">
            <v>75.520.411</v>
          </cell>
          <cell r="D90" t="str">
            <v>GA AIR TRAVEL</v>
          </cell>
          <cell r="F90">
            <v>0</v>
          </cell>
          <cell r="G90">
            <v>303</v>
          </cell>
          <cell r="H90">
            <v>2644.49</v>
          </cell>
          <cell r="I90">
            <v>225.15</v>
          </cell>
          <cell r="J90">
            <v>335.47</v>
          </cell>
          <cell r="K90">
            <v>1957.55</v>
          </cell>
          <cell r="L90">
            <v>-1667.86</v>
          </cell>
          <cell r="M90">
            <v>821.15</v>
          </cell>
          <cell r="N90">
            <v>1224.54</v>
          </cell>
          <cell r="O90">
            <v>233.76</v>
          </cell>
          <cell r="P90">
            <v>558.98</v>
          </cell>
          <cell r="Q90">
            <v>736.88</v>
          </cell>
          <cell r="R90">
            <v>614</v>
          </cell>
          <cell r="S90">
            <v>7373.11</v>
          </cell>
          <cell r="T90">
            <v>8197.23</v>
          </cell>
        </row>
        <row r="91">
          <cell r="A91">
            <v>6</v>
          </cell>
          <cell r="B91" t="str">
            <v>JPGAMISC</v>
          </cell>
          <cell r="C91" t="str">
            <v>75.520.412</v>
          </cell>
          <cell r="D91" t="str">
            <v>GA SNDRY INCLD LODGING</v>
          </cell>
          <cell r="F91">
            <v>246.44</v>
          </cell>
          <cell r="G91">
            <v>815.64</v>
          </cell>
          <cell r="H91">
            <v>262.14</v>
          </cell>
          <cell r="I91">
            <v>765.34</v>
          </cell>
          <cell r="J91">
            <v>2020.95</v>
          </cell>
          <cell r="K91">
            <v>857.42</v>
          </cell>
          <cell r="L91">
            <v>2069.81</v>
          </cell>
          <cell r="M91">
            <v>288.38</v>
          </cell>
          <cell r="N91">
            <v>301.63</v>
          </cell>
          <cell r="O91">
            <v>674.28</v>
          </cell>
          <cell r="P91">
            <v>576.20000000000005</v>
          </cell>
          <cell r="Q91">
            <v>1066.78</v>
          </cell>
          <cell r="R91">
            <v>829</v>
          </cell>
          <cell r="S91">
            <v>9945.01</v>
          </cell>
          <cell r="T91">
            <v>8631.34</v>
          </cell>
        </row>
        <row r="92">
          <cell r="A92">
            <v>6</v>
          </cell>
          <cell r="B92" t="str">
            <v>JPGAMISC</v>
          </cell>
          <cell r="C92" t="str">
            <v>75.520.413</v>
          </cell>
          <cell r="D92" t="str">
            <v>GA TRAINING</v>
          </cell>
          <cell r="F92">
            <v>123.01</v>
          </cell>
          <cell r="G92">
            <v>0</v>
          </cell>
          <cell r="H92">
            <v>206.16</v>
          </cell>
          <cell r="I92">
            <v>1213.6199999999999</v>
          </cell>
          <cell r="J92">
            <v>50.55</v>
          </cell>
          <cell r="K92">
            <v>31.42</v>
          </cell>
          <cell r="L92">
            <v>1877.03</v>
          </cell>
          <cell r="M92">
            <v>-5.86</v>
          </cell>
          <cell r="N92">
            <v>2064.59</v>
          </cell>
          <cell r="O92">
            <v>0</v>
          </cell>
          <cell r="P92">
            <v>1090</v>
          </cell>
          <cell r="Q92">
            <v>318.56</v>
          </cell>
          <cell r="R92">
            <v>581</v>
          </cell>
          <cell r="S92">
            <v>6969.08</v>
          </cell>
          <cell r="T92">
            <v>11958.01</v>
          </cell>
        </row>
        <row r="93">
          <cell r="A93">
            <v>6</v>
          </cell>
          <cell r="B93" t="str">
            <v>JPGAMISC</v>
          </cell>
          <cell r="C93" t="str">
            <v>75.520.414</v>
          </cell>
          <cell r="D93" t="str">
            <v>GA OVERNIGHT TRAVEL MEALS</v>
          </cell>
          <cell r="F93">
            <v>266.73</v>
          </cell>
          <cell r="G93">
            <v>202.15</v>
          </cell>
          <cell r="H93">
            <v>128.94</v>
          </cell>
          <cell r="I93">
            <v>50.73</v>
          </cell>
          <cell r="J93">
            <v>367.15</v>
          </cell>
          <cell r="K93">
            <v>367.27</v>
          </cell>
          <cell r="L93">
            <v>1966.97</v>
          </cell>
          <cell r="M93">
            <v>41.13</v>
          </cell>
          <cell r="N93">
            <v>113.96</v>
          </cell>
          <cell r="O93">
            <v>272.63</v>
          </cell>
          <cell r="P93">
            <v>621.77</v>
          </cell>
          <cell r="Q93">
            <v>268.08999999999997</v>
          </cell>
          <cell r="R93">
            <v>389</v>
          </cell>
          <cell r="S93">
            <v>4667.5200000000004</v>
          </cell>
          <cell r="T93">
            <v>2215.69</v>
          </cell>
        </row>
        <row r="94">
          <cell r="A94">
            <v>6</v>
          </cell>
          <cell r="B94" t="str">
            <v>JPGAMISC</v>
          </cell>
          <cell r="C94" t="str">
            <v>75.520.415</v>
          </cell>
          <cell r="D94" t="str">
            <v>GA NON O NIGHT &amp; EMP APPR</v>
          </cell>
          <cell r="F94">
            <v>8.7799999999999994</v>
          </cell>
          <cell r="G94">
            <v>0</v>
          </cell>
          <cell r="H94">
            <v>0</v>
          </cell>
          <cell r="I94">
            <v>73.22</v>
          </cell>
          <cell r="J94">
            <v>0</v>
          </cell>
          <cell r="K94">
            <v>0</v>
          </cell>
          <cell r="L94">
            <v>0</v>
          </cell>
          <cell r="M94">
            <v>103.95</v>
          </cell>
          <cell r="N94">
            <v>26.87</v>
          </cell>
          <cell r="O94">
            <v>91.41</v>
          </cell>
          <cell r="P94">
            <v>0</v>
          </cell>
          <cell r="Q94">
            <v>0</v>
          </cell>
          <cell r="R94">
            <v>25</v>
          </cell>
          <cell r="S94">
            <v>304.23</v>
          </cell>
          <cell r="T94">
            <v>1123.6300000000001</v>
          </cell>
        </row>
        <row r="95">
          <cell r="A95">
            <v>6</v>
          </cell>
          <cell r="B95" t="str">
            <v>JPGAMISC</v>
          </cell>
          <cell r="C95" t="str">
            <v>75.520.416</v>
          </cell>
          <cell r="D95" t="str">
            <v>GA OVERTIME MEALS</v>
          </cell>
          <cell r="F95">
            <v>19.510000000000002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52.49</v>
          </cell>
          <cell r="L95">
            <v>0</v>
          </cell>
          <cell r="M95">
            <v>0</v>
          </cell>
          <cell r="N95">
            <v>14.8</v>
          </cell>
          <cell r="O95">
            <v>0</v>
          </cell>
          <cell r="P95">
            <v>0</v>
          </cell>
          <cell r="Q95">
            <v>0</v>
          </cell>
          <cell r="R95">
            <v>7</v>
          </cell>
          <cell r="S95">
            <v>86.8</v>
          </cell>
          <cell r="T95">
            <v>259.13</v>
          </cell>
        </row>
        <row r="96">
          <cell r="A96">
            <v>6</v>
          </cell>
          <cell r="B96" t="str">
            <v>JPGAMISC</v>
          </cell>
          <cell r="C96" t="str">
            <v>75.520.417</v>
          </cell>
          <cell r="D96" t="str">
            <v>GA RETIR LNCH AWDS BANQUET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554.37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615.22</v>
          </cell>
          <cell r="Q96">
            <v>20.74</v>
          </cell>
          <cell r="R96">
            <v>99</v>
          </cell>
          <cell r="S96">
            <v>1190.33</v>
          </cell>
          <cell r="T96">
            <v>2752.49</v>
          </cell>
        </row>
        <row r="97">
          <cell r="A97">
            <v>6</v>
          </cell>
          <cell r="B97" t="str">
            <v>JPGAMISC</v>
          </cell>
          <cell r="C97" t="str">
            <v>75.520.418</v>
          </cell>
          <cell r="D97" t="str">
            <v>GA IN OFFICE MEALS</v>
          </cell>
          <cell r="F97">
            <v>34.32</v>
          </cell>
          <cell r="G97">
            <v>108.36</v>
          </cell>
          <cell r="H97">
            <v>64.040000000000006</v>
          </cell>
          <cell r="I97">
            <v>31.7</v>
          </cell>
          <cell r="J97">
            <v>143.76</v>
          </cell>
          <cell r="K97">
            <v>63.5</v>
          </cell>
          <cell r="L97">
            <v>73.69</v>
          </cell>
          <cell r="M97">
            <v>94.5</v>
          </cell>
          <cell r="N97">
            <v>10.53</v>
          </cell>
          <cell r="O97">
            <v>10.53</v>
          </cell>
          <cell r="P97">
            <v>139.9</v>
          </cell>
          <cell r="Q97">
            <v>49.55</v>
          </cell>
          <cell r="R97">
            <v>69</v>
          </cell>
          <cell r="S97">
            <v>824.38</v>
          </cell>
          <cell r="T97">
            <v>246.41</v>
          </cell>
        </row>
        <row r="98">
          <cell r="A98">
            <v>6</v>
          </cell>
          <cell r="B98" t="str">
            <v>JPGAMISC</v>
          </cell>
          <cell r="C98" t="str">
            <v>75.520.419</v>
          </cell>
          <cell r="D98" t="str">
            <v>GA MEALS OTHER</v>
          </cell>
          <cell r="F98">
            <v>77.25</v>
          </cell>
          <cell r="G98">
            <v>40</v>
          </cell>
          <cell r="H98">
            <v>98.95</v>
          </cell>
          <cell r="I98">
            <v>171.07</v>
          </cell>
          <cell r="J98">
            <v>150.21</v>
          </cell>
          <cell r="K98">
            <v>34.700000000000003</v>
          </cell>
          <cell r="L98">
            <v>826.02</v>
          </cell>
          <cell r="M98">
            <v>108.3</v>
          </cell>
          <cell r="N98">
            <v>263.35000000000002</v>
          </cell>
          <cell r="O98">
            <v>149.28</v>
          </cell>
          <cell r="P98">
            <v>301.45999999999998</v>
          </cell>
          <cell r="Q98">
            <v>340.76</v>
          </cell>
          <cell r="R98">
            <v>213</v>
          </cell>
          <cell r="S98">
            <v>2561.35</v>
          </cell>
          <cell r="T98">
            <v>1694.36</v>
          </cell>
        </row>
        <row r="99">
          <cell r="A99">
            <v>6</v>
          </cell>
          <cell r="B99" t="str">
            <v>JPGAMISC</v>
          </cell>
          <cell r="C99" t="str">
            <v>75.520.423</v>
          </cell>
          <cell r="D99" t="str">
            <v>GA WATER NOT UTILITIES</v>
          </cell>
          <cell r="F99">
            <v>-493.92</v>
          </cell>
          <cell r="G99">
            <v>965.47</v>
          </cell>
          <cell r="H99">
            <v>1133.3699999999999</v>
          </cell>
          <cell r="I99">
            <v>438.15</v>
          </cell>
          <cell r="J99">
            <v>407.08</v>
          </cell>
          <cell r="K99">
            <v>430.29</v>
          </cell>
          <cell r="L99">
            <v>497.39</v>
          </cell>
          <cell r="M99">
            <v>439.55</v>
          </cell>
          <cell r="N99">
            <v>734.67</v>
          </cell>
          <cell r="O99">
            <v>475.96</v>
          </cell>
          <cell r="P99">
            <v>707.23</v>
          </cell>
          <cell r="Q99">
            <v>1173.74</v>
          </cell>
          <cell r="R99">
            <v>576</v>
          </cell>
          <cell r="S99">
            <v>6908.98</v>
          </cell>
          <cell r="T99">
            <v>4553.3900000000003</v>
          </cell>
        </row>
        <row r="100">
          <cell r="A100">
            <v>6</v>
          </cell>
          <cell r="B100" t="str">
            <v>JPGAMISC</v>
          </cell>
          <cell r="C100" t="str">
            <v>75.520.440</v>
          </cell>
          <cell r="D100" t="str">
            <v>GA SAFETY SUPPLIES &amp; EQUIP</v>
          </cell>
          <cell r="F100">
            <v>41.58</v>
          </cell>
          <cell r="G100">
            <v>41.58</v>
          </cell>
          <cell r="H100">
            <v>41.58</v>
          </cell>
          <cell r="I100">
            <v>1040.01</v>
          </cell>
          <cell r="J100">
            <v>64.59</v>
          </cell>
          <cell r="K100">
            <v>394.16</v>
          </cell>
          <cell r="L100">
            <v>41.58</v>
          </cell>
          <cell r="M100">
            <v>260.58</v>
          </cell>
          <cell r="N100">
            <v>0</v>
          </cell>
          <cell r="O100">
            <v>182.37</v>
          </cell>
          <cell r="P100">
            <v>1014.14</v>
          </cell>
          <cell r="Q100">
            <v>-33.75</v>
          </cell>
          <cell r="R100">
            <v>257</v>
          </cell>
          <cell r="S100">
            <v>3088.42</v>
          </cell>
          <cell r="T100">
            <v>3729.41</v>
          </cell>
        </row>
        <row r="101">
          <cell r="A101">
            <v>6</v>
          </cell>
          <cell r="B101" t="str">
            <v>JPGAMISC</v>
          </cell>
          <cell r="C101" t="str">
            <v>75.520.441</v>
          </cell>
          <cell r="D101" t="str">
            <v>GA JANITORIAL SUPPLIES</v>
          </cell>
          <cell r="F101">
            <v>0</v>
          </cell>
          <cell r="G101">
            <v>61.17</v>
          </cell>
          <cell r="H101">
            <v>168.43</v>
          </cell>
          <cell r="I101">
            <v>47.44</v>
          </cell>
          <cell r="J101">
            <v>122.81</v>
          </cell>
          <cell r="K101">
            <v>103.9</v>
          </cell>
          <cell r="L101">
            <v>33.94</v>
          </cell>
          <cell r="M101">
            <v>0</v>
          </cell>
          <cell r="N101">
            <v>0</v>
          </cell>
          <cell r="O101">
            <v>79.739999999999995</v>
          </cell>
          <cell r="P101">
            <v>35.61</v>
          </cell>
          <cell r="Q101">
            <v>295.49</v>
          </cell>
          <cell r="R101">
            <v>79</v>
          </cell>
          <cell r="S101">
            <v>948.53</v>
          </cell>
          <cell r="T101">
            <v>1079.6199999999999</v>
          </cell>
        </row>
        <row r="102">
          <cell r="A102">
            <v>6</v>
          </cell>
          <cell r="B102" t="str">
            <v>JPGAMISC</v>
          </cell>
          <cell r="C102" t="str">
            <v>75.520.442</v>
          </cell>
          <cell r="D102" t="str">
            <v>GA OFFICE SUPPLIES</v>
          </cell>
          <cell r="F102">
            <v>521.46</v>
          </cell>
          <cell r="G102">
            <v>1400.58</v>
          </cell>
          <cell r="H102">
            <v>2137.0700000000002</v>
          </cell>
          <cell r="I102">
            <v>1600.12</v>
          </cell>
          <cell r="J102">
            <v>833.46</v>
          </cell>
          <cell r="K102">
            <v>1287.8699999999999</v>
          </cell>
          <cell r="L102">
            <v>610.16</v>
          </cell>
          <cell r="M102">
            <v>2597.19</v>
          </cell>
          <cell r="N102">
            <v>487.74</v>
          </cell>
          <cell r="O102">
            <v>1416.37</v>
          </cell>
          <cell r="P102">
            <v>1904.27</v>
          </cell>
          <cell r="Q102">
            <v>1193.49</v>
          </cell>
          <cell r="R102">
            <v>1332</v>
          </cell>
          <cell r="S102">
            <v>15989.78</v>
          </cell>
          <cell r="T102">
            <v>19216.45</v>
          </cell>
        </row>
        <row r="103">
          <cell r="A103">
            <v>6</v>
          </cell>
          <cell r="B103" t="str">
            <v>JPGAMISC</v>
          </cell>
          <cell r="C103" t="str">
            <v>75.520.444</v>
          </cell>
          <cell r="D103" t="str">
            <v>GA UNIFORM PURCHASES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892.91</v>
          </cell>
        </row>
        <row r="104">
          <cell r="A104">
            <v>6</v>
          </cell>
          <cell r="B104" t="str">
            <v>JPGAMISC</v>
          </cell>
          <cell r="C104" t="str">
            <v>75.520.445</v>
          </cell>
          <cell r="D104" t="str">
            <v>GA PRINTED FORMS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>
            <v>6</v>
          </cell>
          <cell r="B105" t="str">
            <v>JPGAMISC</v>
          </cell>
          <cell r="C105" t="str">
            <v>75.520.448</v>
          </cell>
          <cell r="D105" t="str">
            <v>GA HEARING TEST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>
            <v>6</v>
          </cell>
          <cell r="B106" t="str">
            <v>JPGAMISC</v>
          </cell>
          <cell r="C106" t="str">
            <v>75.520.452</v>
          </cell>
          <cell r="D106" t="str">
            <v>GA OFFICE FURN FIXTURES</v>
          </cell>
          <cell r="F106">
            <v>0</v>
          </cell>
          <cell r="G106">
            <v>0</v>
          </cell>
          <cell r="H106">
            <v>0</v>
          </cell>
          <cell r="I106">
            <v>19.399999999999999</v>
          </cell>
          <cell r="J106">
            <v>70.7</v>
          </cell>
          <cell r="K106">
            <v>72.849999999999994</v>
          </cell>
          <cell r="L106">
            <v>0</v>
          </cell>
          <cell r="M106">
            <v>28.72</v>
          </cell>
          <cell r="N106">
            <v>556.03</v>
          </cell>
          <cell r="O106">
            <v>0</v>
          </cell>
          <cell r="P106">
            <v>242.96</v>
          </cell>
          <cell r="Q106">
            <v>190.54</v>
          </cell>
          <cell r="R106">
            <v>98</v>
          </cell>
          <cell r="S106">
            <v>1181.2</v>
          </cell>
          <cell r="T106">
            <v>3354.65</v>
          </cell>
        </row>
        <row r="107">
          <cell r="A107">
            <v>6</v>
          </cell>
          <cell r="B107" t="str">
            <v>JPGAMISC</v>
          </cell>
          <cell r="C107" t="str">
            <v>75.520.453</v>
          </cell>
          <cell r="D107" t="str">
            <v>GA COMPUTER SOFTWARE</v>
          </cell>
          <cell r="F107">
            <v>14758.08</v>
          </cell>
          <cell r="G107">
            <v>928.77</v>
          </cell>
          <cell r="H107">
            <v>1669.41</v>
          </cell>
          <cell r="I107">
            <v>1449.88</v>
          </cell>
          <cell r="J107">
            <v>3999.01</v>
          </cell>
          <cell r="K107">
            <v>5092.99</v>
          </cell>
          <cell r="L107">
            <v>2288.59</v>
          </cell>
          <cell r="M107">
            <v>4269.57</v>
          </cell>
          <cell r="N107">
            <v>3244.02</v>
          </cell>
          <cell r="O107">
            <v>4400.12</v>
          </cell>
          <cell r="P107">
            <v>8596.1200000000008</v>
          </cell>
          <cell r="Q107">
            <v>17020.04</v>
          </cell>
          <cell r="R107">
            <v>5643</v>
          </cell>
          <cell r="S107">
            <v>67716.600000000006</v>
          </cell>
          <cell r="T107">
            <v>32925.33</v>
          </cell>
        </row>
        <row r="108">
          <cell r="A108">
            <v>6</v>
          </cell>
          <cell r="B108" t="str">
            <v>JPGAMISC</v>
          </cell>
          <cell r="C108" t="str">
            <v>75.520.459</v>
          </cell>
          <cell r="D108" t="str">
            <v>GA COMPUTER HARDWARE</v>
          </cell>
          <cell r="F108">
            <v>2648.05</v>
          </cell>
          <cell r="G108">
            <v>0</v>
          </cell>
          <cell r="H108">
            <v>0</v>
          </cell>
          <cell r="I108">
            <v>0</v>
          </cell>
          <cell r="J108">
            <v>309.57</v>
          </cell>
          <cell r="K108">
            <v>509.34</v>
          </cell>
          <cell r="L108">
            <v>198.96</v>
          </cell>
          <cell r="M108">
            <v>522.1</v>
          </cell>
          <cell r="N108">
            <v>805.56</v>
          </cell>
          <cell r="O108">
            <v>0.75</v>
          </cell>
          <cell r="P108">
            <v>0</v>
          </cell>
          <cell r="Q108">
            <v>1384.65</v>
          </cell>
          <cell r="R108">
            <v>532</v>
          </cell>
          <cell r="S108">
            <v>6378.98</v>
          </cell>
          <cell r="T108">
            <v>7303.71</v>
          </cell>
        </row>
        <row r="109">
          <cell r="A109">
            <v>6</v>
          </cell>
          <cell r="B109" t="str">
            <v>JPGAMISC</v>
          </cell>
          <cell r="C109" t="str">
            <v>75.520.460</v>
          </cell>
          <cell r="D109" t="str">
            <v>GA OTHER O M WAREHOUSE</v>
          </cell>
          <cell r="F109">
            <v>455.55</v>
          </cell>
          <cell r="G109">
            <v>738.65</v>
          </cell>
          <cell r="H109">
            <v>197.88</v>
          </cell>
          <cell r="I109">
            <v>364.57</v>
          </cell>
          <cell r="J109">
            <v>300.5</v>
          </cell>
          <cell r="K109">
            <v>304.33999999999997</v>
          </cell>
          <cell r="L109">
            <v>447.09</v>
          </cell>
          <cell r="M109">
            <v>524.53</v>
          </cell>
          <cell r="N109">
            <v>335.39</v>
          </cell>
          <cell r="O109">
            <v>657.94</v>
          </cell>
          <cell r="P109">
            <v>487.21</v>
          </cell>
          <cell r="Q109">
            <v>359.54</v>
          </cell>
          <cell r="R109">
            <v>431</v>
          </cell>
          <cell r="S109">
            <v>5173.1899999999996</v>
          </cell>
          <cell r="T109">
            <v>3560.3</v>
          </cell>
        </row>
        <row r="110">
          <cell r="A110">
            <v>6</v>
          </cell>
          <cell r="B110" t="str">
            <v>JPGAMISC</v>
          </cell>
          <cell r="C110" t="str">
            <v>75.520.461</v>
          </cell>
          <cell r="D110" t="str">
            <v>GA OTHER O M SUPPLIES EXP</v>
          </cell>
          <cell r="F110">
            <v>504.31</v>
          </cell>
          <cell r="G110">
            <v>382.39</v>
          </cell>
          <cell r="H110">
            <v>1207.3399999999999</v>
          </cell>
          <cell r="I110">
            <v>2462.69</v>
          </cell>
          <cell r="J110">
            <v>361.05</v>
          </cell>
          <cell r="K110">
            <v>1135.78</v>
          </cell>
          <cell r="L110">
            <v>163.33000000000001</v>
          </cell>
          <cell r="M110">
            <v>1815.68</v>
          </cell>
          <cell r="N110">
            <v>491.62</v>
          </cell>
          <cell r="O110">
            <v>1893.42</v>
          </cell>
          <cell r="P110">
            <v>-162.6</v>
          </cell>
          <cell r="Q110">
            <v>1630.98</v>
          </cell>
          <cell r="R110">
            <v>990</v>
          </cell>
          <cell r="S110">
            <v>11885.99</v>
          </cell>
          <cell r="T110">
            <v>12961.17</v>
          </cell>
        </row>
        <row r="111">
          <cell r="A111">
            <v>6</v>
          </cell>
          <cell r="B111" t="str">
            <v>JPGAMISC</v>
          </cell>
          <cell r="C111" t="str">
            <v>75.520.469</v>
          </cell>
          <cell r="D111" t="str">
            <v>GA TEST &amp; TRAIN SUPPLIES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375</v>
          </cell>
        </row>
        <row r="112">
          <cell r="A112">
            <v>6</v>
          </cell>
          <cell r="B112" t="str">
            <v>JPGAMISC</v>
          </cell>
          <cell r="C112" t="str">
            <v>75.520.480</v>
          </cell>
          <cell r="D112" t="str">
            <v>GA NATURAL GAS</v>
          </cell>
          <cell r="F112">
            <v>639.08000000000004</v>
          </cell>
          <cell r="G112">
            <v>0</v>
          </cell>
          <cell r="H112">
            <v>922.87</v>
          </cell>
          <cell r="I112">
            <v>217.89</v>
          </cell>
          <cell r="J112">
            <v>0</v>
          </cell>
          <cell r="K112">
            <v>145.21</v>
          </cell>
          <cell r="L112">
            <v>112.27</v>
          </cell>
          <cell r="M112">
            <v>15.43</v>
          </cell>
          <cell r="N112">
            <v>0</v>
          </cell>
          <cell r="O112">
            <v>20.66</v>
          </cell>
          <cell r="P112">
            <v>170.7</v>
          </cell>
          <cell r="Q112">
            <v>378.98</v>
          </cell>
          <cell r="R112">
            <v>219</v>
          </cell>
          <cell r="S112">
            <v>2623.09</v>
          </cell>
          <cell r="T112">
            <v>1990.64</v>
          </cell>
        </row>
        <row r="113">
          <cell r="A113">
            <v>6</v>
          </cell>
          <cell r="B113" t="str">
            <v>JPGAMISC</v>
          </cell>
          <cell r="C113" t="str">
            <v>75.520.482</v>
          </cell>
          <cell r="D113" t="str">
            <v>GA TELEPHONE TELEGRAPH</v>
          </cell>
          <cell r="F113">
            <v>267.97000000000003</v>
          </cell>
          <cell r="G113">
            <v>618.29999999999995</v>
          </cell>
          <cell r="H113">
            <v>847.38</v>
          </cell>
          <cell r="I113">
            <v>128.38999999999999</v>
          </cell>
          <cell r="J113">
            <v>347.52</v>
          </cell>
          <cell r="K113">
            <v>382.46</v>
          </cell>
          <cell r="L113">
            <v>5942.29</v>
          </cell>
          <cell r="M113">
            <v>133</v>
          </cell>
          <cell r="N113">
            <v>261.22000000000003</v>
          </cell>
          <cell r="O113">
            <v>139.24</v>
          </cell>
          <cell r="P113">
            <v>167.48</v>
          </cell>
          <cell r="Q113">
            <v>81.25</v>
          </cell>
          <cell r="R113">
            <v>776</v>
          </cell>
          <cell r="S113">
            <v>9316.5</v>
          </cell>
          <cell r="T113">
            <v>6348.9</v>
          </cell>
        </row>
        <row r="114">
          <cell r="A114">
            <v>6</v>
          </cell>
          <cell r="B114" t="str">
            <v>JPGAMISC</v>
          </cell>
          <cell r="C114" t="str">
            <v>75.520.483</v>
          </cell>
          <cell r="D114" t="str">
            <v>GA POWER SEWER WATER OTHER</v>
          </cell>
          <cell r="F114">
            <v>0</v>
          </cell>
          <cell r="G114">
            <v>38.19</v>
          </cell>
          <cell r="H114">
            <v>39.51</v>
          </cell>
          <cell r="I114">
            <v>362.54</v>
          </cell>
          <cell r="J114">
            <v>39.51</v>
          </cell>
          <cell r="K114">
            <v>39.51</v>
          </cell>
          <cell r="L114">
            <v>41.02</v>
          </cell>
          <cell r="M114">
            <v>94.14</v>
          </cell>
          <cell r="N114">
            <v>40.94</v>
          </cell>
          <cell r="O114">
            <v>1464.75</v>
          </cell>
          <cell r="P114">
            <v>27.3</v>
          </cell>
          <cell r="Q114">
            <v>196.02</v>
          </cell>
          <cell r="R114">
            <v>199</v>
          </cell>
          <cell r="S114">
            <v>2383.4299999999998</v>
          </cell>
          <cell r="T114">
            <v>807.73</v>
          </cell>
        </row>
        <row r="115">
          <cell r="A115">
            <v>6</v>
          </cell>
          <cell r="B115" t="str">
            <v>JPGAMISC</v>
          </cell>
          <cell r="C115" t="str">
            <v>75.520.581</v>
          </cell>
          <cell r="D115" t="str">
            <v>GA MINIMUM ROYALTY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6</v>
          </cell>
          <cell r="B116" t="str">
            <v>JPGAMISC</v>
          </cell>
          <cell r="C116" t="str">
            <v>75.520.620</v>
          </cell>
          <cell r="D116" t="str">
            <v>GA CONTRIBUTNS DONATION</v>
          </cell>
          <cell r="F116">
            <v>0</v>
          </cell>
          <cell r="G116">
            <v>104</v>
          </cell>
          <cell r="H116">
            <v>276.68</v>
          </cell>
          <cell r="I116">
            <v>500</v>
          </cell>
          <cell r="J116">
            <v>116.7</v>
          </cell>
          <cell r="K116">
            <v>6250</v>
          </cell>
          <cell r="L116">
            <v>450.4</v>
          </cell>
          <cell r="M116">
            <v>0</v>
          </cell>
          <cell r="N116">
            <v>0</v>
          </cell>
          <cell r="O116">
            <v>36</v>
          </cell>
          <cell r="P116">
            <v>0</v>
          </cell>
          <cell r="Q116">
            <v>41</v>
          </cell>
          <cell r="R116">
            <v>648</v>
          </cell>
          <cell r="S116">
            <v>7774.78</v>
          </cell>
          <cell r="T116">
            <v>0</v>
          </cell>
        </row>
        <row r="117">
          <cell r="A117">
            <v>6</v>
          </cell>
          <cell r="B117" t="str">
            <v>JPGAMISC</v>
          </cell>
          <cell r="C117" t="str">
            <v>75.520.628</v>
          </cell>
          <cell r="D117" t="str">
            <v>GA DUES &amp; MEMBERSHIPS</v>
          </cell>
          <cell r="F117">
            <v>3318</v>
          </cell>
          <cell r="G117">
            <v>168.77</v>
          </cell>
          <cell r="H117">
            <v>176.09</v>
          </cell>
          <cell r="I117">
            <v>736.26</v>
          </cell>
          <cell r="J117">
            <v>2123.1</v>
          </cell>
          <cell r="K117">
            <v>270</v>
          </cell>
          <cell r="L117">
            <v>89.98</v>
          </cell>
          <cell r="M117">
            <v>6128</v>
          </cell>
          <cell r="N117">
            <v>0</v>
          </cell>
          <cell r="O117">
            <v>247.29</v>
          </cell>
          <cell r="P117">
            <v>786.88</v>
          </cell>
          <cell r="Q117">
            <v>7533.14</v>
          </cell>
          <cell r="R117">
            <v>1798</v>
          </cell>
          <cell r="S117">
            <v>21577.51</v>
          </cell>
          <cell r="T117">
            <v>8874.48</v>
          </cell>
        </row>
        <row r="118">
          <cell r="A118">
            <v>6</v>
          </cell>
          <cell r="B118" t="str">
            <v>JPGAMISC</v>
          </cell>
          <cell r="C118" t="str">
            <v>75.520.629</v>
          </cell>
          <cell r="D118" t="str">
            <v>GA POSTAGE &amp; EXPRESS</v>
          </cell>
          <cell r="F118">
            <v>0</v>
          </cell>
          <cell r="G118">
            <v>22.64</v>
          </cell>
          <cell r="H118">
            <v>0</v>
          </cell>
          <cell r="I118">
            <v>258.08999999999997</v>
          </cell>
          <cell r="J118">
            <v>0.42</v>
          </cell>
          <cell r="K118">
            <v>0</v>
          </cell>
          <cell r="L118">
            <v>4.25</v>
          </cell>
          <cell r="M118">
            <v>0</v>
          </cell>
          <cell r="N118">
            <v>93.53</v>
          </cell>
          <cell r="O118">
            <v>13.02</v>
          </cell>
          <cell r="P118">
            <v>0</v>
          </cell>
          <cell r="Q118">
            <v>0</v>
          </cell>
          <cell r="R118">
            <v>33</v>
          </cell>
          <cell r="S118">
            <v>391.95</v>
          </cell>
          <cell r="T118">
            <v>612.70000000000005</v>
          </cell>
        </row>
        <row r="119">
          <cell r="A119">
            <v>6</v>
          </cell>
          <cell r="B119" t="str">
            <v>JPGAMISC</v>
          </cell>
          <cell r="C119" t="str">
            <v>75.520.630</v>
          </cell>
          <cell r="D119" t="str">
            <v>GA FREIGHT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>
            <v>6</v>
          </cell>
          <cell r="B120" t="str">
            <v>JPGAMISC</v>
          </cell>
          <cell r="C120" t="str">
            <v>75.520.631</v>
          </cell>
          <cell r="D120" t="str">
            <v>GA PUBLICATIONS SUBSCRIPT</v>
          </cell>
          <cell r="F120">
            <v>308.45999999999998</v>
          </cell>
          <cell r="G120">
            <v>750</v>
          </cell>
          <cell r="H120">
            <v>0</v>
          </cell>
          <cell r="I120">
            <v>0</v>
          </cell>
          <cell r="J120">
            <v>0</v>
          </cell>
          <cell r="K120">
            <v>127.38</v>
          </cell>
          <cell r="L120">
            <v>74</v>
          </cell>
          <cell r="M120">
            <v>0</v>
          </cell>
          <cell r="N120">
            <v>387.59</v>
          </cell>
          <cell r="O120">
            <v>467.64</v>
          </cell>
          <cell r="P120">
            <v>-78.489999999999995</v>
          </cell>
          <cell r="Q120">
            <v>0</v>
          </cell>
          <cell r="R120">
            <v>170</v>
          </cell>
          <cell r="S120">
            <v>2036.58</v>
          </cell>
          <cell r="T120">
            <v>3007.28</v>
          </cell>
        </row>
        <row r="121">
          <cell r="A121">
            <v>6</v>
          </cell>
          <cell r="B121" t="str">
            <v>JPGAMISC</v>
          </cell>
          <cell r="C121" t="str">
            <v>75.520.635</v>
          </cell>
          <cell r="D121" t="str">
            <v>GA BUSINESS LICENSES</v>
          </cell>
          <cell r="F121">
            <v>104.17</v>
          </cell>
          <cell r="G121">
            <v>0</v>
          </cell>
          <cell r="H121">
            <v>0</v>
          </cell>
          <cell r="I121">
            <v>2.4300000000000002</v>
          </cell>
          <cell r="J121">
            <v>0</v>
          </cell>
          <cell r="K121">
            <v>400</v>
          </cell>
          <cell r="L121">
            <v>307.33999999999997</v>
          </cell>
          <cell r="M121">
            <v>0</v>
          </cell>
          <cell r="N121">
            <v>0</v>
          </cell>
          <cell r="O121">
            <v>0</v>
          </cell>
          <cell r="P121">
            <v>100</v>
          </cell>
          <cell r="Q121">
            <v>20</v>
          </cell>
          <cell r="R121">
            <v>78</v>
          </cell>
          <cell r="S121">
            <v>933.94</v>
          </cell>
          <cell r="T121">
            <v>626.48</v>
          </cell>
        </row>
        <row r="122">
          <cell r="A122">
            <v>6</v>
          </cell>
          <cell r="B122" t="str">
            <v>JPGAMISC</v>
          </cell>
          <cell r="C122" t="str">
            <v>75.520.641</v>
          </cell>
          <cell r="D122" t="str">
            <v>GA REGULATORY FEES EXP</v>
          </cell>
          <cell r="F122">
            <v>0</v>
          </cell>
          <cell r="G122">
            <v>35</v>
          </cell>
          <cell r="H122">
            <v>0</v>
          </cell>
          <cell r="I122">
            <v>0</v>
          </cell>
          <cell r="J122">
            <v>0</v>
          </cell>
          <cell r="K122">
            <v>150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15</v>
          </cell>
          <cell r="S122">
            <v>185</v>
          </cell>
          <cell r="T122">
            <v>5320.63</v>
          </cell>
        </row>
        <row r="123">
          <cell r="A123">
            <v>6</v>
          </cell>
          <cell r="B123" t="str">
            <v>JPGAMISC</v>
          </cell>
          <cell r="C123" t="str">
            <v>75.520.644</v>
          </cell>
          <cell r="D123" t="str">
            <v>GA BAD DEBTS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>
            <v>6</v>
          </cell>
          <cell r="B124" t="str">
            <v>JPGAMISC</v>
          </cell>
          <cell r="C124" t="str">
            <v>75.520.649</v>
          </cell>
          <cell r="D124" t="str">
            <v>GA EMP RECRUITING COST</v>
          </cell>
          <cell r="F124">
            <v>448</v>
          </cell>
          <cell r="G124">
            <v>10332</v>
          </cell>
          <cell r="H124">
            <v>448</v>
          </cell>
          <cell r="I124">
            <v>107.72</v>
          </cell>
          <cell r="J124">
            <v>2024.5</v>
          </cell>
          <cell r="K124">
            <v>337.32</v>
          </cell>
          <cell r="L124">
            <v>587.98</v>
          </cell>
          <cell r="M124">
            <v>366.76</v>
          </cell>
          <cell r="N124">
            <v>415.02</v>
          </cell>
          <cell r="O124">
            <v>131.06</v>
          </cell>
          <cell r="P124">
            <v>0</v>
          </cell>
          <cell r="Q124">
            <v>0</v>
          </cell>
          <cell r="R124">
            <v>1267</v>
          </cell>
          <cell r="S124">
            <v>15198.36</v>
          </cell>
          <cell r="T124">
            <v>17408.66</v>
          </cell>
        </row>
        <row r="125">
          <cell r="A125">
            <v>6</v>
          </cell>
          <cell r="B125" t="str">
            <v>JPGAMISC</v>
          </cell>
          <cell r="C125" t="str">
            <v>75.520.717</v>
          </cell>
          <cell r="D125" t="str">
            <v>GA FED ENVIRONMENTAL TAX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>
            <v>6</v>
          </cell>
          <cell r="B126" t="str">
            <v>JPGAMISC</v>
          </cell>
          <cell r="C126" t="str">
            <v>75.520.949</v>
          </cell>
          <cell r="D126" t="str">
            <v>GA CAMPS &amp; OFFICE BLDGS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>
            <v>6</v>
          </cell>
          <cell r="B127" t="str">
            <v>JPGAMISC</v>
          </cell>
          <cell r="C127" t="str">
            <v>75.520.969</v>
          </cell>
          <cell r="D127" t="str">
            <v>GA WAREHOUSE O HEAD</v>
          </cell>
          <cell r="F127">
            <v>42.97</v>
          </cell>
          <cell r="G127">
            <v>69.680000000000007</v>
          </cell>
          <cell r="H127">
            <v>18.670000000000002</v>
          </cell>
          <cell r="I127">
            <v>34.39</v>
          </cell>
          <cell r="J127">
            <v>28.34</v>
          </cell>
          <cell r="K127">
            <v>28.71</v>
          </cell>
          <cell r="L127">
            <v>42.18</v>
          </cell>
          <cell r="M127">
            <v>49.47</v>
          </cell>
          <cell r="N127">
            <v>31.64</v>
          </cell>
          <cell r="O127">
            <v>62.07</v>
          </cell>
          <cell r="P127">
            <v>45.98</v>
          </cell>
          <cell r="Q127">
            <v>43.37</v>
          </cell>
          <cell r="R127">
            <v>41</v>
          </cell>
          <cell r="S127">
            <v>497.47</v>
          </cell>
          <cell r="T127">
            <v>296.82</v>
          </cell>
        </row>
        <row r="128">
          <cell r="A128">
            <v>6</v>
          </cell>
          <cell r="B128" t="str">
            <v>JPGAMISC</v>
          </cell>
          <cell r="C128" t="str">
            <v>75.520.989</v>
          </cell>
          <cell r="D128" t="str">
            <v>GA CLEARING CREDITS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6</v>
          </cell>
          <cell r="B129" t="str">
            <v>JPGAMISC</v>
          </cell>
          <cell r="C129" t="str">
            <v>75.520.990</v>
          </cell>
          <cell r="D129" t="str">
            <v>G&amp;A TPLAN ADJUSTMENT</v>
          </cell>
          <cell r="E129" t="str">
            <v>X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6</v>
          </cell>
          <cell r="B130" t="str">
            <v>JPGAMISC</v>
          </cell>
          <cell r="C130" t="str">
            <v>75.520.995</v>
          </cell>
          <cell r="D130" t="str">
            <v>GA EXP AFE CLOSINGS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</sheetData>
      <sheetData sheetId="1">
        <row r="4">
          <cell r="IQ4" t="str">
            <v>JPLOELAB</v>
          </cell>
        </row>
        <row r="6">
          <cell r="A6">
            <v>1</v>
          </cell>
          <cell r="B6" t="str">
            <v>JPLOELAB</v>
          </cell>
          <cell r="C6" t="str">
            <v>75.500.400</v>
          </cell>
          <cell r="D6" t="str">
            <v>WEXP CO LABOR</v>
          </cell>
          <cell r="F6">
            <v>0</v>
          </cell>
          <cell r="G6">
            <v>35000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2917</v>
          </cell>
          <cell r="S6">
            <v>0</v>
          </cell>
          <cell r="T6">
            <v>0</v>
          </cell>
        </row>
        <row r="7">
          <cell r="A7">
            <v>1</v>
          </cell>
          <cell r="B7" t="str">
            <v>JPLOELAB</v>
          </cell>
          <cell r="C7" t="str">
            <v>75.500.560</v>
          </cell>
          <cell r="D7" t="str">
            <v>WEXP SERV ASSOC CO LABOR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138279</v>
          </cell>
          <cell r="Q7">
            <v>0</v>
          </cell>
          <cell r="R7">
            <v>11523</v>
          </cell>
          <cell r="S7">
            <v>0</v>
          </cell>
          <cell r="T7">
            <v>0</v>
          </cell>
        </row>
        <row r="8">
          <cell r="A8">
            <v>1</v>
          </cell>
          <cell r="B8" t="str">
            <v>JPLOELAB</v>
          </cell>
          <cell r="C8" t="str">
            <v>75.500.922</v>
          </cell>
          <cell r="D8" t="str">
            <v>WEXP LABR O HEAD</v>
          </cell>
          <cell r="F8">
            <v>9396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783</v>
          </cell>
          <cell r="S8">
            <v>0</v>
          </cell>
          <cell r="T8">
            <v>0</v>
          </cell>
        </row>
        <row r="9">
          <cell r="A9">
            <v>1</v>
          </cell>
          <cell r="B9" t="str">
            <v>JPLOELAB</v>
          </cell>
          <cell r="C9" t="str">
            <v>75.500.927</v>
          </cell>
          <cell r="D9" t="str">
            <v>WEXP VEHICLE CLEARING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>
            <v>1</v>
          </cell>
          <cell r="B10" t="str">
            <v>JPLOELAB</v>
          </cell>
          <cell r="C10" t="str">
            <v>75.500.949</v>
          </cell>
          <cell r="D10" t="str">
            <v>WEXP CAMPS CLEARING</v>
          </cell>
          <cell r="F10">
            <v>32753.29</v>
          </cell>
          <cell r="G10">
            <v>37263.89</v>
          </cell>
          <cell r="H10">
            <v>34762.410000000003</v>
          </cell>
          <cell r="I10">
            <v>34870.120000000003</v>
          </cell>
          <cell r="J10">
            <v>29229.29</v>
          </cell>
          <cell r="K10">
            <v>31683.040000000001</v>
          </cell>
          <cell r="L10">
            <v>29626.14</v>
          </cell>
          <cell r="M10">
            <v>28312.65</v>
          </cell>
          <cell r="N10">
            <v>33165.54</v>
          </cell>
          <cell r="O10">
            <v>28614.44</v>
          </cell>
          <cell r="P10">
            <v>28824.59</v>
          </cell>
          <cell r="Q10">
            <v>33768.230000000003</v>
          </cell>
          <cell r="R10">
            <v>31906</v>
          </cell>
          <cell r="S10">
            <v>0</v>
          </cell>
          <cell r="T10">
            <v>0</v>
          </cell>
        </row>
        <row r="11">
          <cell r="A11">
            <v>1</v>
          </cell>
          <cell r="B11" t="str">
            <v>JPLOELAB</v>
          </cell>
          <cell r="C11" t="str">
            <v>75.510.400</v>
          </cell>
          <cell r="D11" t="str">
            <v>WEXP CO LABOR</v>
          </cell>
          <cell r="E11" t="str">
            <v>X</v>
          </cell>
          <cell r="F11">
            <v>64043.7</v>
          </cell>
          <cell r="G11">
            <v>33317.519999999997</v>
          </cell>
          <cell r="H11">
            <v>71157.77</v>
          </cell>
          <cell r="I11">
            <v>64877.48</v>
          </cell>
          <cell r="J11">
            <v>62910.03</v>
          </cell>
          <cell r="K11">
            <v>66449.05</v>
          </cell>
          <cell r="L11">
            <v>62172.46</v>
          </cell>
          <cell r="M11">
            <v>60657.29</v>
          </cell>
          <cell r="N11">
            <v>56253.5</v>
          </cell>
          <cell r="O11">
            <v>57589.16</v>
          </cell>
          <cell r="P11">
            <v>63468.959999999999</v>
          </cell>
          <cell r="Q11">
            <v>67546.429999999993</v>
          </cell>
          <cell r="R11">
            <v>60870</v>
          </cell>
          <cell r="S11">
            <v>0</v>
          </cell>
          <cell r="T11">
            <v>0</v>
          </cell>
        </row>
        <row r="12">
          <cell r="A12">
            <v>1</v>
          </cell>
          <cell r="B12" t="str">
            <v>JPLOELAB</v>
          </cell>
          <cell r="C12" t="str">
            <v>75.510.401</v>
          </cell>
          <cell r="D12" t="str">
            <v>WEXP CO LABOR ECIP ACCRUAL</v>
          </cell>
          <cell r="E12" t="str">
            <v>X</v>
          </cell>
          <cell r="F12">
            <v>20236.580000000002</v>
          </cell>
          <cell r="G12">
            <v>10832.29</v>
          </cell>
          <cell r="H12">
            <v>31422.93</v>
          </cell>
          <cell r="I12">
            <v>-76763.850000000006</v>
          </cell>
          <cell r="J12">
            <v>21036.46</v>
          </cell>
          <cell r="K12">
            <v>20679.89</v>
          </cell>
          <cell r="L12">
            <v>21327.77</v>
          </cell>
          <cell r="M12">
            <v>20048.61</v>
          </cell>
          <cell r="N12">
            <v>18599.21</v>
          </cell>
          <cell r="O12">
            <v>18970.47</v>
          </cell>
          <cell r="P12">
            <v>30110.12</v>
          </cell>
          <cell r="Q12">
            <v>30406.880000000001</v>
          </cell>
          <cell r="R12">
            <v>13909</v>
          </cell>
          <cell r="S12">
            <v>0</v>
          </cell>
          <cell r="T12">
            <v>0</v>
          </cell>
        </row>
        <row r="13">
          <cell r="A13">
            <v>1</v>
          </cell>
          <cell r="B13" t="str">
            <v>JPLOELAB</v>
          </cell>
          <cell r="C13" t="str">
            <v>75.510.402</v>
          </cell>
          <cell r="D13" t="str">
            <v>WEXP CO LABOR ECIP A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</v>
          </cell>
          <cell r="B14" t="str">
            <v>JPLOELAB</v>
          </cell>
          <cell r="C14" t="str">
            <v>75.510.405</v>
          </cell>
          <cell r="D14" t="str">
            <v>WEXP OUTSIDE LABOR</v>
          </cell>
          <cell r="E14" t="str">
            <v>X</v>
          </cell>
          <cell r="F14">
            <v>69765.119999999995</v>
          </cell>
          <cell r="G14">
            <v>58289.63</v>
          </cell>
          <cell r="H14">
            <v>57877.5</v>
          </cell>
          <cell r="I14">
            <v>60587.199999999997</v>
          </cell>
          <cell r="J14">
            <v>91199.85</v>
          </cell>
          <cell r="K14">
            <v>88594.75</v>
          </cell>
          <cell r="L14">
            <v>106964.92</v>
          </cell>
          <cell r="M14">
            <v>104603.42</v>
          </cell>
          <cell r="N14">
            <v>84854.26</v>
          </cell>
          <cell r="O14">
            <v>99971.6</v>
          </cell>
          <cell r="P14">
            <v>99135.19</v>
          </cell>
          <cell r="Q14">
            <v>105906.83</v>
          </cell>
          <cell r="R14">
            <v>85646</v>
          </cell>
          <cell r="S14">
            <v>0</v>
          </cell>
          <cell r="T14">
            <v>0</v>
          </cell>
        </row>
        <row r="15">
          <cell r="A15">
            <v>1</v>
          </cell>
          <cell r="B15" t="str">
            <v>JPLOELAB</v>
          </cell>
          <cell r="C15" t="str">
            <v>75.510.407</v>
          </cell>
          <cell r="D15" t="str">
            <v>WEXP VEHICLE/TRANSPORTATION</v>
          </cell>
          <cell r="E15" t="str">
            <v>X</v>
          </cell>
          <cell r="F15">
            <v>12008.82</v>
          </cell>
          <cell r="G15">
            <v>10959.79</v>
          </cell>
          <cell r="H15">
            <v>15918.83</v>
          </cell>
          <cell r="I15">
            <v>6104.35</v>
          </cell>
          <cell r="J15">
            <v>15396.61</v>
          </cell>
          <cell r="K15">
            <v>9457.36</v>
          </cell>
          <cell r="L15">
            <v>14005.79</v>
          </cell>
          <cell r="M15">
            <v>19825.46</v>
          </cell>
          <cell r="N15">
            <v>10410.74</v>
          </cell>
          <cell r="O15">
            <v>20213.75</v>
          </cell>
          <cell r="P15">
            <v>16821.939999999999</v>
          </cell>
          <cell r="Q15">
            <v>15878.07</v>
          </cell>
          <cell r="R15">
            <v>13917</v>
          </cell>
          <cell r="S15">
            <v>0</v>
          </cell>
          <cell r="T15">
            <v>0</v>
          </cell>
        </row>
        <row r="16">
          <cell r="A16">
            <v>1</v>
          </cell>
          <cell r="B16" t="str">
            <v>JPLOELAB</v>
          </cell>
          <cell r="C16" t="str">
            <v>75.510.412</v>
          </cell>
          <cell r="D16" t="str">
            <v>WEXP SNDRY INCLD LODGING</v>
          </cell>
          <cell r="E16" t="str">
            <v>X</v>
          </cell>
          <cell r="F16">
            <v>51.67</v>
          </cell>
          <cell r="G16">
            <v>0</v>
          </cell>
          <cell r="H16">
            <v>38.75</v>
          </cell>
          <cell r="I16">
            <v>0</v>
          </cell>
          <cell r="J16">
            <v>0</v>
          </cell>
          <cell r="K16">
            <v>0</v>
          </cell>
          <cell r="L16">
            <v>29.35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10</v>
          </cell>
          <cell r="S16">
            <v>0</v>
          </cell>
          <cell r="T16">
            <v>0</v>
          </cell>
        </row>
        <row r="17">
          <cell r="A17">
            <v>1</v>
          </cell>
          <cell r="B17" t="str">
            <v>JPLOELAB</v>
          </cell>
          <cell r="C17" t="str">
            <v>75.510.413</v>
          </cell>
          <cell r="D17" t="str">
            <v>WEXP TRAINING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213.54</v>
          </cell>
          <cell r="R17">
            <v>18</v>
          </cell>
          <cell r="S17">
            <v>0</v>
          </cell>
          <cell r="T17">
            <v>0</v>
          </cell>
        </row>
        <row r="18">
          <cell r="A18">
            <v>1</v>
          </cell>
          <cell r="B18" t="str">
            <v>JPLOELAB</v>
          </cell>
          <cell r="C18" t="str">
            <v>75.510.414</v>
          </cell>
          <cell r="D18" t="str">
            <v>WEXP OVERNIGHT TRAVEL MEALS</v>
          </cell>
          <cell r="E18" t="str">
            <v>X</v>
          </cell>
          <cell r="F18">
            <v>0</v>
          </cell>
          <cell r="G18">
            <v>0</v>
          </cell>
          <cell r="H18">
            <v>5.17</v>
          </cell>
          <cell r="I18">
            <v>0</v>
          </cell>
          <cell r="J18">
            <v>0</v>
          </cell>
          <cell r="K18">
            <v>0</v>
          </cell>
          <cell r="L18">
            <v>17.690000000000001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</v>
          </cell>
          <cell r="S18">
            <v>0</v>
          </cell>
          <cell r="T18">
            <v>0</v>
          </cell>
        </row>
        <row r="19">
          <cell r="A19">
            <v>1</v>
          </cell>
          <cell r="B19" t="str">
            <v>JPLOELAB</v>
          </cell>
          <cell r="C19" t="str">
            <v>75.510.415</v>
          </cell>
          <cell r="D19" t="str">
            <v>WEXP NON O NIGHT &amp; EMP APPR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29.35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</v>
          </cell>
          <cell r="S19">
            <v>0</v>
          </cell>
          <cell r="T19">
            <v>0</v>
          </cell>
        </row>
        <row r="20">
          <cell r="A20">
            <v>1</v>
          </cell>
          <cell r="B20" t="str">
            <v>JPLOELAB</v>
          </cell>
          <cell r="C20" t="str">
            <v>75.510.416</v>
          </cell>
          <cell r="D20" t="str">
            <v>WEXP OVETIME MEALS</v>
          </cell>
          <cell r="E20" t="str">
            <v>X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</v>
          </cell>
          <cell r="B21" t="str">
            <v>JPLOELAB</v>
          </cell>
          <cell r="C21" t="str">
            <v>75.510.417</v>
          </cell>
          <cell r="D21" t="str">
            <v>WEXP RETIR LNCH AWDS BANQUET</v>
          </cell>
          <cell r="E21" t="str">
            <v>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</v>
          </cell>
          <cell r="B22" t="str">
            <v>JPLOELAB</v>
          </cell>
          <cell r="C22" t="str">
            <v>75.510.418</v>
          </cell>
          <cell r="D22" t="str">
            <v>WEXP IN OFFICE MEALS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>
            <v>1</v>
          </cell>
          <cell r="B23" t="str">
            <v>JPLOELAB</v>
          </cell>
          <cell r="C23" t="str">
            <v>75.510.419</v>
          </cell>
          <cell r="D23" t="str">
            <v>WEXP MEALS OTHER ENTERTN ETC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>
            <v>1</v>
          </cell>
          <cell r="B24" t="str">
            <v>JPLOELAB</v>
          </cell>
          <cell r="C24" t="str">
            <v>75.510.500</v>
          </cell>
          <cell r="D24" t="str">
            <v>WEXP TEMPORARY HELP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>
            <v>1</v>
          </cell>
          <cell r="B25" t="str">
            <v>JPLOELAB</v>
          </cell>
          <cell r="C25" t="str">
            <v>75.510.515</v>
          </cell>
          <cell r="D25" t="str">
            <v>WEXP CONTR WELL OPERATORS</v>
          </cell>
          <cell r="E25" t="str">
            <v>X</v>
          </cell>
          <cell r="F25">
            <v>103759.11</v>
          </cell>
          <cell r="G25">
            <v>133788.9</v>
          </cell>
          <cell r="H25">
            <v>77586.03</v>
          </cell>
          <cell r="I25">
            <v>168191.96</v>
          </cell>
          <cell r="J25">
            <v>131715.22</v>
          </cell>
          <cell r="K25">
            <v>50785.14</v>
          </cell>
          <cell r="L25">
            <v>49401.919999999998</v>
          </cell>
          <cell r="M25">
            <v>53993.89</v>
          </cell>
          <cell r="N25">
            <v>37218.85</v>
          </cell>
          <cell r="O25">
            <v>40766.74</v>
          </cell>
          <cell r="P25">
            <v>33622.44</v>
          </cell>
          <cell r="Q25">
            <v>97121.3</v>
          </cell>
          <cell r="R25">
            <v>81496</v>
          </cell>
          <cell r="S25">
            <v>0</v>
          </cell>
          <cell r="T25">
            <v>0</v>
          </cell>
        </row>
        <row r="26">
          <cell r="A26">
            <v>1</v>
          </cell>
          <cell r="B26" t="str">
            <v>JPLOELAB</v>
          </cell>
          <cell r="C26" t="str">
            <v>75.510.560</v>
          </cell>
          <cell r="D26" t="str">
            <v>WEXP SERV ASSOC CO LABOR</v>
          </cell>
          <cell r="E26" t="str">
            <v>X</v>
          </cell>
          <cell r="F26">
            <v>23626.84</v>
          </cell>
          <cell r="G26">
            <v>18321.990000000002</v>
          </cell>
          <cell r="H26">
            <v>18135.759999999998</v>
          </cell>
          <cell r="I26">
            <v>18395.849999999999</v>
          </cell>
          <cell r="J26">
            <v>27661.34</v>
          </cell>
          <cell r="K26">
            <v>14494.34</v>
          </cell>
          <cell r="L26">
            <v>19671.18</v>
          </cell>
          <cell r="M26">
            <v>20269.560000000001</v>
          </cell>
          <cell r="N26">
            <v>20066.96</v>
          </cell>
          <cell r="O26">
            <v>17785.39</v>
          </cell>
          <cell r="P26">
            <v>19834.25</v>
          </cell>
          <cell r="Q26">
            <v>22697.35</v>
          </cell>
          <cell r="R26">
            <v>20080</v>
          </cell>
          <cell r="S26">
            <v>0</v>
          </cell>
          <cell r="T26">
            <v>0</v>
          </cell>
        </row>
        <row r="27">
          <cell r="A27">
            <v>1</v>
          </cell>
          <cell r="B27" t="str">
            <v>JPLOELAB</v>
          </cell>
          <cell r="C27" t="str">
            <v>75.510.561</v>
          </cell>
          <cell r="D27" t="str">
            <v>WEXP SERV ASSOC CO LAB O HEAD</v>
          </cell>
          <cell r="E27" t="str">
            <v>X</v>
          </cell>
          <cell r="F27">
            <v>8252.56</v>
          </cell>
          <cell r="G27">
            <v>7564.16</v>
          </cell>
          <cell r="H27">
            <v>4800.41</v>
          </cell>
          <cell r="I27">
            <v>8044.33</v>
          </cell>
          <cell r="J27">
            <v>7777.24</v>
          </cell>
          <cell r="K27">
            <v>5090.83</v>
          </cell>
          <cell r="L27">
            <v>6911.21</v>
          </cell>
          <cell r="M27">
            <v>5287.73</v>
          </cell>
          <cell r="N27">
            <v>6961.74</v>
          </cell>
          <cell r="O27">
            <v>6295.85</v>
          </cell>
          <cell r="P27">
            <v>7715.24</v>
          </cell>
          <cell r="Q27">
            <v>6303.79</v>
          </cell>
          <cell r="R27">
            <v>6750</v>
          </cell>
          <cell r="S27">
            <v>0</v>
          </cell>
          <cell r="T27">
            <v>0</v>
          </cell>
        </row>
        <row r="28">
          <cell r="A28">
            <v>1</v>
          </cell>
          <cell r="B28" t="str">
            <v>JPLOELAB</v>
          </cell>
          <cell r="C28" t="str">
            <v>75.510.562</v>
          </cell>
          <cell r="D28" t="str">
            <v>WEXP SERV ASSOC CO TRANS EQUIP</v>
          </cell>
          <cell r="E28" t="str">
            <v>X</v>
          </cell>
          <cell r="F28">
            <v>15629.29</v>
          </cell>
          <cell r="G28">
            <v>6037.86</v>
          </cell>
          <cell r="H28">
            <v>5604.01</v>
          </cell>
          <cell r="I28">
            <v>5882.14</v>
          </cell>
          <cell r="J28">
            <v>4560.3</v>
          </cell>
          <cell r="K28">
            <v>4523.3599999999997</v>
          </cell>
          <cell r="L28">
            <v>3479.97</v>
          </cell>
          <cell r="M28">
            <v>3267.56</v>
          </cell>
          <cell r="N28">
            <v>3188.61</v>
          </cell>
          <cell r="O28">
            <v>2651.03</v>
          </cell>
          <cell r="P28">
            <v>5112.8900000000003</v>
          </cell>
          <cell r="Q28">
            <v>4952.08</v>
          </cell>
          <cell r="R28">
            <v>5407</v>
          </cell>
          <cell r="S28">
            <v>0</v>
          </cell>
          <cell r="T28">
            <v>0</v>
          </cell>
        </row>
        <row r="29">
          <cell r="A29">
            <v>1</v>
          </cell>
          <cell r="B29" t="str">
            <v>JPLOELAB</v>
          </cell>
          <cell r="C29" t="str">
            <v>75.510.565</v>
          </cell>
          <cell r="D29" t="str">
            <v>WEXP SERV ASSOC CO OTHER</v>
          </cell>
          <cell r="E29" t="str">
            <v>X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</v>
          </cell>
          <cell r="B30" t="str">
            <v>JPLOELAB</v>
          </cell>
          <cell r="C30" t="str">
            <v>75.510.921</v>
          </cell>
          <cell r="D30" t="str">
            <v>WEXP LABOR O HEAD TAX WC ALW</v>
          </cell>
          <cell r="E30" t="str">
            <v>X</v>
          </cell>
          <cell r="F30">
            <v>22309.3</v>
          </cell>
          <cell r="G30">
            <v>24025.32</v>
          </cell>
          <cell r="H30">
            <v>18740.95</v>
          </cell>
          <cell r="I30">
            <v>27895.25</v>
          </cell>
          <cell r="J30">
            <v>19821.68</v>
          </cell>
          <cell r="K30">
            <v>20038.59</v>
          </cell>
          <cell r="L30">
            <v>22814.35</v>
          </cell>
          <cell r="M30">
            <v>20462.61</v>
          </cell>
          <cell r="N30">
            <v>20347.689999999999</v>
          </cell>
          <cell r="O30">
            <v>20717.560000000001</v>
          </cell>
          <cell r="P30">
            <v>20782.7</v>
          </cell>
          <cell r="Q30">
            <v>17979.439999999999</v>
          </cell>
          <cell r="R30">
            <v>21328</v>
          </cell>
          <cell r="S30">
            <v>0</v>
          </cell>
          <cell r="T30">
            <v>0</v>
          </cell>
        </row>
        <row r="31">
          <cell r="A31">
            <v>1</v>
          </cell>
          <cell r="B31" t="str">
            <v>JPLOELAB</v>
          </cell>
          <cell r="C31" t="str">
            <v>75.510.922</v>
          </cell>
          <cell r="D31" t="str">
            <v>WEXP LABR O HEAD EMP BENEFIT</v>
          </cell>
          <cell r="E31" t="str">
            <v>X</v>
          </cell>
          <cell r="F31">
            <v>21097.45</v>
          </cell>
          <cell r="G31">
            <v>21437.61</v>
          </cell>
          <cell r="H31">
            <v>20799.48</v>
          </cell>
          <cell r="I31">
            <v>26361.33</v>
          </cell>
          <cell r="J31">
            <v>21510.53</v>
          </cell>
          <cell r="K31">
            <v>21425.57</v>
          </cell>
          <cell r="L31">
            <v>21164.59</v>
          </cell>
          <cell r="M31">
            <v>19679.03</v>
          </cell>
          <cell r="N31">
            <v>19075.91</v>
          </cell>
          <cell r="O31">
            <v>19654.82</v>
          </cell>
          <cell r="P31">
            <v>20409.91</v>
          </cell>
          <cell r="Q31">
            <v>21097.23</v>
          </cell>
          <cell r="R31">
            <v>21143</v>
          </cell>
          <cell r="S31">
            <v>0</v>
          </cell>
          <cell r="T31">
            <v>0</v>
          </cell>
        </row>
        <row r="32">
          <cell r="A32">
            <v>1</v>
          </cell>
          <cell r="B32" t="str">
            <v>JPLOELAB</v>
          </cell>
          <cell r="C32" t="str">
            <v>75.510.927</v>
          </cell>
          <cell r="D32" t="str">
            <v>WEXP TRANS TOOL WRK EQUIP</v>
          </cell>
          <cell r="E32" t="str">
            <v>X</v>
          </cell>
          <cell r="F32">
            <v>22374.53</v>
          </cell>
          <cell r="G32">
            <v>24184</v>
          </cell>
          <cell r="H32">
            <v>17746.13</v>
          </cell>
          <cell r="I32">
            <v>17719.669999999998</v>
          </cell>
          <cell r="J32">
            <v>34449.75</v>
          </cell>
          <cell r="K32">
            <v>-2438.09</v>
          </cell>
          <cell r="L32">
            <v>18076.759999999998</v>
          </cell>
          <cell r="M32">
            <v>14631.24</v>
          </cell>
          <cell r="N32">
            <v>13535.99</v>
          </cell>
          <cell r="O32">
            <v>18627.650000000001</v>
          </cell>
          <cell r="P32">
            <v>13058.38</v>
          </cell>
          <cell r="Q32">
            <v>17212.59</v>
          </cell>
          <cell r="R32">
            <v>17432</v>
          </cell>
          <cell r="S32">
            <v>0</v>
          </cell>
          <cell r="T32">
            <v>0</v>
          </cell>
        </row>
        <row r="33">
          <cell r="A33">
            <v>1</v>
          </cell>
          <cell r="B33" t="str">
            <v>JPLOELAB</v>
          </cell>
          <cell r="C33" t="str">
            <v>75.510.949</v>
          </cell>
          <cell r="D33" t="str">
            <v>WEXP CAMPS &amp; OFFICE BLDGS</v>
          </cell>
          <cell r="E33" t="str">
            <v>X</v>
          </cell>
          <cell r="F33">
            <v>294.94</v>
          </cell>
          <cell r="G33">
            <v>231.95</v>
          </cell>
          <cell r="H33">
            <v>0</v>
          </cell>
          <cell r="I33">
            <v>497.62</v>
          </cell>
          <cell r="J33">
            <v>567.16999999999996</v>
          </cell>
          <cell r="K33">
            <v>0</v>
          </cell>
          <cell r="L33">
            <v>68.16</v>
          </cell>
          <cell r="M33">
            <v>141.44</v>
          </cell>
          <cell r="N33">
            <v>113.41</v>
          </cell>
          <cell r="O33">
            <v>0</v>
          </cell>
          <cell r="P33">
            <v>462.31</v>
          </cell>
          <cell r="Q33">
            <v>234.72</v>
          </cell>
          <cell r="R33">
            <v>218</v>
          </cell>
          <cell r="S33">
            <v>0</v>
          </cell>
          <cell r="T33">
            <v>0</v>
          </cell>
        </row>
        <row r="34">
          <cell r="A34">
            <v>1</v>
          </cell>
          <cell r="B34" t="str">
            <v>JPLOELAB</v>
          </cell>
          <cell r="C34" t="str">
            <v>75.512.400</v>
          </cell>
          <cell r="D34" t="str">
            <v>POE CO LABOR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>
            <v>1</v>
          </cell>
          <cell r="B35" t="str">
            <v>JPLOELAB</v>
          </cell>
          <cell r="C35" t="str">
            <v>75.512.401</v>
          </cell>
          <cell r="D35" t="str">
            <v>POE CO LABOR ECIP P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>
            <v>1</v>
          </cell>
          <cell r="B36" t="str">
            <v>JPLOELAB</v>
          </cell>
          <cell r="C36" t="str">
            <v>75.512.402</v>
          </cell>
          <cell r="D36" t="str">
            <v>POE CO LABOR ECIP A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>
            <v>1</v>
          </cell>
          <cell r="B37" t="str">
            <v>JPLOELAB</v>
          </cell>
          <cell r="C37" t="str">
            <v>75.512.412</v>
          </cell>
          <cell r="D37" t="str">
            <v>POE SNDRY INCLD LODGING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>
            <v>1</v>
          </cell>
          <cell r="B38" t="str">
            <v>JPLOELAB</v>
          </cell>
          <cell r="C38" t="str">
            <v>75.512.413</v>
          </cell>
          <cell r="D38" t="str">
            <v>POE TRAINING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1</v>
          </cell>
          <cell r="B39" t="str">
            <v>JPLOELAB</v>
          </cell>
          <cell r="C39" t="str">
            <v>75.512.414</v>
          </cell>
          <cell r="D39" t="str">
            <v>POE OVERNIGHT TRAVEL MEALS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>
            <v>1</v>
          </cell>
          <cell r="B40" t="str">
            <v>JPLOELAB</v>
          </cell>
          <cell r="C40" t="str">
            <v>75.512.415</v>
          </cell>
          <cell r="D40" t="str">
            <v>POE NON O NIGHT EMP APPR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>
            <v>1</v>
          </cell>
          <cell r="B41" t="str">
            <v>JPLOELAB</v>
          </cell>
          <cell r="C41" t="str">
            <v>75.512.416</v>
          </cell>
          <cell r="D41" t="str">
            <v>POE OVERTIME MEALS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>
            <v>1</v>
          </cell>
          <cell r="B42" t="str">
            <v>JPLOELAB</v>
          </cell>
          <cell r="C42" t="str">
            <v>75.512.417</v>
          </cell>
          <cell r="D42" t="str">
            <v>POE RETIR LNCH AWDS BANQUET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>
            <v>1</v>
          </cell>
          <cell r="B43" t="str">
            <v>JPLOELAB</v>
          </cell>
          <cell r="C43" t="str">
            <v>75.512.418</v>
          </cell>
          <cell r="D43" t="str">
            <v>POE IN OFFICE MEALS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>
            <v>1</v>
          </cell>
          <cell r="B44" t="str">
            <v>JPLOELAB</v>
          </cell>
          <cell r="C44" t="str">
            <v>75.512.419</v>
          </cell>
          <cell r="D44" t="str">
            <v>POE MEALS OTHER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>
            <v>1</v>
          </cell>
          <cell r="B45" t="str">
            <v>JPLOELAB</v>
          </cell>
          <cell r="C45" t="str">
            <v>75.512.500</v>
          </cell>
          <cell r="D45" t="str">
            <v>POE TEMPORARY HELP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>
            <v>1</v>
          </cell>
          <cell r="B46" t="str">
            <v>JPLOELAB</v>
          </cell>
          <cell r="C46" t="str">
            <v>75.512.515</v>
          </cell>
          <cell r="D46" t="str">
            <v>POE CONTR WELL OPERATORS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>
            <v>1</v>
          </cell>
          <cell r="B47" t="str">
            <v>JPLOELAB</v>
          </cell>
          <cell r="C47" t="str">
            <v>75.512.560</v>
          </cell>
          <cell r="D47" t="str">
            <v>POE SERV ASSOC CO LABOR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>
            <v>1</v>
          </cell>
          <cell r="B48" t="str">
            <v>JPLOELAB</v>
          </cell>
          <cell r="C48" t="str">
            <v>75.512.561</v>
          </cell>
          <cell r="D48" t="str">
            <v>POE SERV ASSOC CO LAB O HEAD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1</v>
          </cell>
          <cell r="B49" t="str">
            <v>JPLOELAB</v>
          </cell>
          <cell r="C49" t="str">
            <v>75.512.562</v>
          </cell>
          <cell r="D49" t="str">
            <v>POE SERV ASSOC CO TRANS EQUIP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>
            <v>1</v>
          </cell>
          <cell r="B50" t="str">
            <v>JPLOELAB</v>
          </cell>
          <cell r="C50" t="str">
            <v>75.512.565</v>
          </cell>
          <cell r="D50" t="str">
            <v>POE SERV ASSOC CO OTHER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>
            <v>1</v>
          </cell>
          <cell r="B51" t="str">
            <v>JPLOELAB</v>
          </cell>
          <cell r="C51" t="str">
            <v>75.512.921</v>
          </cell>
          <cell r="D51" t="str">
            <v>POE LABOR O HEAD TAX WC ALW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>
            <v>1</v>
          </cell>
          <cell r="B52" t="str">
            <v>JPLOELAB</v>
          </cell>
          <cell r="C52" t="str">
            <v>75.512.922</v>
          </cell>
          <cell r="D52" t="str">
            <v>POE LABR O HEAD EMP BENEFIT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>
            <v>1</v>
          </cell>
          <cell r="B53" t="str">
            <v>JPLOELAB</v>
          </cell>
          <cell r="C53" t="str">
            <v>75.512.927</v>
          </cell>
          <cell r="D53" t="str">
            <v>POE TRANS TOOL WRK EQUIP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>
            <v>1</v>
          </cell>
          <cell r="B54" t="str">
            <v>JPLOELAB</v>
          </cell>
          <cell r="C54" t="str">
            <v>75.512.949</v>
          </cell>
          <cell r="D54" t="str">
            <v>POE CAMPS &amp; OFFICE BLDGS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JPLOELAB Total</v>
          </cell>
          <cell r="F55">
            <v>425599.2</v>
          </cell>
          <cell r="G55">
            <v>421254.91</v>
          </cell>
          <cell r="H55">
            <v>374596.13</v>
          </cell>
          <cell r="I55">
            <v>362663.45</v>
          </cell>
          <cell r="J55">
            <v>467835.46999999991</v>
          </cell>
          <cell r="K55">
            <v>330783.83</v>
          </cell>
          <cell r="L55">
            <v>375761.61</v>
          </cell>
          <cell r="M55">
            <v>371180.48999999993</v>
          </cell>
          <cell r="N55">
            <v>323792.40999999992</v>
          </cell>
          <cell r="O55">
            <v>351858.46000000008</v>
          </cell>
          <cell r="P55">
            <v>497637.92</v>
          </cell>
          <cell r="Q55">
            <v>441318.48</v>
          </cell>
          <cell r="R55">
            <v>395357</v>
          </cell>
          <cell r="S55">
            <v>0</v>
          </cell>
          <cell r="T55">
            <v>0</v>
          </cell>
        </row>
        <row r="56">
          <cell r="A56">
            <v>2</v>
          </cell>
          <cell r="B56" t="str">
            <v>JPLOEJAO</v>
          </cell>
          <cell r="C56" t="str">
            <v>75.500.265</v>
          </cell>
          <cell r="D56" t="str">
            <v>WEXP JOINT ACCT O HEAD CR 100%</v>
          </cell>
          <cell r="F56">
            <v>-556397.27</v>
          </cell>
          <cell r="G56">
            <v>-292703.27</v>
          </cell>
          <cell r="H56">
            <v>-295477.82</v>
          </cell>
          <cell r="I56">
            <v>-325252.38</v>
          </cell>
          <cell r="J56">
            <v>-297332.95</v>
          </cell>
          <cell r="K56">
            <v>-295862.67</v>
          </cell>
          <cell r="L56">
            <v>-318510.03000000003</v>
          </cell>
          <cell r="M56">
            <v>-335346.52</v>
          </cell>
          <cell r="N56">
            <v>-309062.96999999997</v>
          </cell>
          <cell r="O56">
            <v>-334468.64</v>
          </cell>
          <cell r="P56">
            <v>-524623.88</v>
          </cell>
          <cell r="Q56">
            <v>-356023.37</v>
          </cell>
          <cell r="R56">
            <v>-353422</v>
          </cell>
          <cell r="S56">
            <v>0</v>
          </cell>
          <cell r="T56">
            <v>0</v>
          </cell>
        </row>
        <row r="57">
          <cell r="A57">
            <v>2</v>
          </cell>
          <cell r="B57" t="str">
            <v>JPLOEJAO</v>
          </cell>
          <cell r="C57" t="str">
            <v>75.510.265</v>
          </cell>
          <cell r="D57" t="str">
            <v>WEXP JOINT ACCOUNT O HEAD</v>
          </cell>
          <cell r="E57" t="str">
            <v>X</v>
          </cell>
          <cell r="F57">
            <v>159690.17000000001</v>
          </cell>
          <cell r="G57">
            <v>152032.32000000001</v>
          </cell>
          <cell r="H57">
            <v>152973.85</v>
          </cell>
          <cell r="I57">
            <v>150428.24</v>
          </cell>
          <cell r="J57">
            <v>153219.13</v>
          </cell>
          <cell r="K57">
            <v>152271.63</v>
          </cell>
          <cell r="L57">
            <v>156429.87</v>
          </cell>
          <cell r="M57">
            <v>153801.26</v>
          </cell>
          <cell r="N57">
            <v>157686.32</v>
          </cell>
          <cell r="O57">
            <v>148635.88</v>
          </cell>
          <cell r="P57">
            <v>175524.37</v>
          </cell>
          <cell r="Q57">
            <v>161717.29999999999</v>
          </cell>
          <cell r="R57">
            <v>156201</v>
          </cell>
          <cell r="S57">
            <v>0</v>
          </cell>
          <cell r="T57">
            <v>0</v>
          </cell>
        </row>
        <row r="58">
          <cell r="A58">
            <v>2</v>
          </cell>
          <cell r="B58" t="str">
            <v>JPLOEJAO</v>
          </cell>
          <cell r="C58" t="str">
            <v>75.512.265</v>
          </cell>
          <cell r="D58" t="str">
            <v>POE JOINT ACCOUNT O HEAD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JPLOEJAO Total</v>
          </cell>
          <cell r="F59">
            <v>-396707.1</v>
          </cell>
          <cell r="G59">
            <v>-140670.95000000001</v>
          </cell>
          <cell r="H59">
            <v>-142503.97</v>
          </cell>
          <cell r="I59">
            <v>-174824.14</v>
          </cell>
          <cell r="J59">
            <v>-144113.82</v>
          </cell>
          <cell r="K59">
            <v>-143591.03999999998</v>
          </cell>
          <cell r="L59">
            <v>-162080.16000000003</v>
          </cell>
          <cell r="M59">
            <v>-181545.26</v>
          </cell>
          <cell r="N59">
            <v>-151376.64999999997</v>
          </cell>
          <cell r="O59">
            <v>-185832.76</v>
          </cell>
          <cell r="P59">
            <v>-349099.51</v>
          </cell>
          <cell r="Q59">
            <v>-194306.07</v>
          </cell>
          <cell r="R59">
            <v>-197221</v>
          </cell>
          <cell r="S59">
            <v>0</v>
          </cell>
          <cell r="T59">
            <v>0</v>
          </cell>
        </row>
        <row r="60">
          <cell r="A60">
            <v>3</v>
          </cell>
          <cell r="B60" t="str">
            <v>JPLOESWD</v>
          </cell>
          <cell r="C60" t="str">
            <v>75.510.271</v>
          </cell>
          <cell r="D60" t="str">
            <v>WEXP FRESH WATER DISP REV</v>
          </cell>
          <cell r="F60">
            <v>-14308.55</v>
          </cell>
          <cell r="G60">
            <v>-2879.5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-5461.75</v>
          </cell>
          <cell r="M60">
            <v>-5288.5</v>
          </cell>
          <cell r="N60">
            <v>-1159.6099999999999</v>
          </cell>
          <cell r="O60">
            <v>-2170</v>
          </cell>
          <cell r="P60">
            <v>0</v>
          </cell>
          <cell r="Q60">
            <v>-12916.75</v>
          </cell>
          <cell r="R60">
            <v>-3682</v>
          </cell>
          <cell r="S60">
            <v>0</v>
          </cell>
          <cell r="T60">
            <v>0</v>
          </cell>
        </row>
        <row r="61">
          <cell r="A61">
            <v>3</v>
          </cell>
          <cell r="B61" t="str">
            <v>JPLOESWD</v>
          </cell>
          <cell r="C61" t="str">
            <v>75.510.272</v>
          </cell>
          <cell r="D61" t="str">
            <v>WEXP SALT WATER DISP REV</v>
          </cell>
          <cell r="F61">
            <v>-2800.34</v>
          </cell>
          <cell r="G61">
            <v>-4423.57</v>
          </cell>
          <cell r="H61">
            <v>-3581.46</v>
          </cell>
          <cell r="I61">
            <v>-2187.21</v>
          </cell>
          <cell r="J61">
            <v>-3129.92</v>
          </cell>
          <cell r="K61">
            <v>-3089.01</v>
          </cell>
          <cell r="L61">
            <v>-4141.0600000000004</v>
          </cell>
          <cell r="M61">
            <v>-4994.75</v>
          </cell>
          <cell r="N61">
            <v>-4766.28</v>
          </cell>
          <cell r="O61">
            <v>0</v>
          </cell>
          <cell r="P61">
            <v>-9819.43</v>
          </cell>
          <cell r="Q61">
            <v>-4339.4399999999996</v>
          </cell>
          <cell r="R61">
            <v>-3939</v>
          </cell>
          <cell r="S61">
            <v>0</v>
          </cell>
          <cell r="T61">
            <v>0</v>
          </cell>
        </row>
        <row r="62">
          <cell r="A62">
            <v>3</v>
          </cell>
          <cell r="B62" t="str">
            <v>JPLOESWD</v>
          </cell>
          <cell r="C62" t="str">
            <v>75.510.517</v>
          </cell>
          <cell r="D62" t="str">
            <v>WEXP CONTR WATER INJ SERV</v>
          </cell>
          <cell r="E62" t="str">
            <v>X</v>
          </cell>
          <cell r="F62">
            <v>0</v>
          </cell>
          <cell r="G62">
            <v>0</v>
          </cell>
          <cell r="H62">
            <v>0</v>
          </cell>
          <cell r="I62">
            <v>8.2799999999999994</v>
          </cell>
          <cell r="J62">
            <v>0</v>
          </cell>
          <cell r="K62">
            <v>6.62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</row>
        <row r="63">
          <cell r="A63">
            <v>3</v>
          </cell>
          <cell r="B63" t="str">
            <v>JPLOESWD</v>
          </cell>
          <cell r="C63" t="str">
            <v>75.510.518</v>
          </cell>
          <cell r="D63" t="str">
            <v>WEXP SALT WATER DISP SERV</v>
          </cell>
          <cell r="E63" t="str">
            <v>X</v>
          </cell>
          <cell r="F63">
            <v>26333.31</v>
          </cell>
          <cell r="G63">
            <v>84507.51</v>
          </cell>
          <cell r="H63">
            <v>24353.7</v>
          </cell>
          <cell r="I63">
            <v>52538.2</v>
          </cell>
          <cell r="J63">
            <v>56362.55</v>
          </cell>
          <cell r="K63">
            <v>32811.379999999997</v>
          </cell>
          <cell r="L63">
            <v>23477.34</v>
          </cell>
          <cell r="M63">
            <v>29354.06</v>
          </cell>
          <cell r="N63">
            <v>21560.560000000001</v>
          </cell>
          <cell r="O63">
            <v>10808.6</v>
          </cell>
          <cell r="P63">
            <v>36372.71</v>
          </cell>
          <cell r="Q63">
            <v>30148.42</v>
          </cell>
          <cell r="R63">
            <v>35719</v>
          </cell>
          <cell r="S63">
            <v>0</v>
          </cell>
          <cell r="T63">
            <v>0</v>
          </cell>
        </row>
        <row r="64">
          <cell r="A64">
            <v>3</v>
          </cell>
          <cell r="B64" t="str">
            <v>JPLOESWD</v>
          </cell>
          <cell r="C64" t="str">
            <v>75.512.517</v>
          </cell>
          <cell r="D64" t="str">
            <v>POE CONTR WATER INJ SERV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3</v>
          </cell>
          <cell r="B65" t="str">
            <v>JPLOESWD</v>
          </cell>
          <cell r="C65" t="str">
            <v>75.512.518</v>
          </cell>
          <cell r="D65" t="str">
            <v>POE SALT WATER DISP SERV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JPLOESWD Total</v>
          </cell>
          <cell r="F66">
            <v>9224.4200000000019</v>
          </cell>
          <cell r="G66">
            <v>77204.44</v>
          </cell>
          <cell r="H66">
            <v>20772.240000000002</v>
          </cell>
          <cell r="I66">
            <v>50359.27</v>
          </cell>
          <cell r="J66">
            <v>53232.630000000005</v>
          </cell>
          <cell r="K66">
            <v>29728.989999999998</v>
          </cell>
          <cell r="L66">
            <v>13874.529999999999</v>
          </cell>
          <cell r="M66">
            <v>19070.810000000001</v>
          </cell>
          <cell r="N66">
            <v>15634.670000000002</v>
          </cell>
          <cell r="O66">
            <v>8638.6</v>
          </cell>
          <cell r="P66">
            <v>26553.279999999999</v>
          </cell>
          <cell r="Q66">
            <v>12892.23</v>
          </cell>
          <cell r="R66">
            <v>28099</v>
          </cell>
          <cell r="S66">
            <v>0</v>
          </cell>
          <cell r="T66">
            <v>0</v>
          </cell>
        </row>
        <row r="67">
          <cell r="A67">
            <v>4</v>
          </cell>
          <cell r="B67" t="str">
            <v>JPLOEPGC</v>
          </cell>
          <cell r="C67" t="str">
            <v>75.500.252</v>
          </cell>
          <cell r="D67" t="str">
            <v>WEXP GATHERING REVENUE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-4865</v>
          </cell>
          <cell r="R67">
            <v>-405</v>
          </cell>
          <cell r="S67">
            <v>0</v>
          </cell>
          <cell r="T67">
            <v>0</v>
          </cell>
        </row>
        <row r="68">
          <cell r="A68">
            <v>4</v>
          </cell>
          <cell r="B68" t="str">
            <v>JPLOEPGC</v>
          </cell>
          <cell r="C68" t="str">
            <v>75.510.249</v>
          </cell>
          <cell r="D68" t="str">
            <v>WEXP GAS PROCESSING</v>
          </cell>
          <cell r="F68">
            <v>102.38</v>
          </cell>
          <cell r="G68">
            <v>311.14</v>
          </cell>
          <cell r="H68">
            <v>473.94</v>
          </cell>
          <cell r="I68">
            <v>308.42</v>
          </cell>
          <cell r="J68">
            <v>533.15</v>
          </cell>
          <cell r="K68">
            <v>400.04</v>
          </cell>
          <cell r="L68">
            <v>966.88</v>
          </cell>
          <cell r="M68">
            <v>495.19</v>
          </cell>
          <cell r="N68">
            <v>448.2</v>
          </cell>
          <cell r="O68">
            <v>298.95999999999998</v>
          </cell>
          <cell r="P68">
            <v>64.400000000000006</v>
          </cell>
          <cell r="Q68">
            <v>73.13</v>
          </cell>
          <cell r="R68">
            <v>373</v>
          </cell>
          <cell r="S68">
            <v>0</v>
          </cell>
          <cell r="T68">
            <v>0</v>
          </cell>
        </row>
        <row r="69">
          <cell r="A69">
            <v>4</v>
          </cell>
          <cell r="B69" t="str">
            <v>JPLOEPGC</v>
          </cell>
          <cell r="C69" t="str">
            <v>75.510.251</v>
          </cell>
          <cell r="D69" t="str">
            <v>WEXP COMPRESSION REVENUE</v>
          </cell>
          <cell r="E69" t="str">
            <v>X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>
            <v>4</v>
          </cell>
          <cell r="B70" t="str">
            <v>JPLOEPGC</v>
          </cell>
          <cell r="C70" t="str">
            <v>75.510.252</v>
          </cell>
          <cell r="D70" t="str">
            <v>WEXP GATHERING REVENUE</v>
          </cell>
          <cell r="E70" t="str">
            <v>X</v>
          </cell>
          <cell r="F70">
            <v>0</v>
          </cell>
          <cell r="G70">
            <v>0</v>
          </cell>
          <cell r="H70">
            <v>0</v>
          </cell>
          <cell r="I70">
            <v>-19163.98</v>
          </cell>
          <cell r="J70">
            <v>-19536.88</v>
          </cell>
          <cell r="K70">
            <v>0</v>
          </cell>
          <cell r="L70">
            <v>0</v>
          </cell>
          <cell r="M70">
            <v>-1553.47</v>
          </cell>
          <cell r="N70">
            <v>-745.95</v>
          </cell>
          <cell r="O70">
            <v>-3445.31</v>
          </cell>
          <cell r="P70">
            <v>2731.48</v>
          </cell>
          <cell r="Q70">
            <v>-707.18</v>
          </cell>
          <cell r="R70">
            <v>-3535</v>
          </cell>
          <cell r="S70">
            <v>0</v>
          </cell>
          <cell r="T70">
            <v>0</v>
          </cell>
        </row>
        <row r="71">
          <cell r="A71">
            <v>4</v>
          </cell>
          <cell r="B71" t="str">
            <v>JPLOEPGC</v>
          </cell>
          <cell r="C71" t="str">
            <v>75.510.391</v>
          </cell>
          <cell r="D71" t="str">
            <v>WEXP STABILIZER FEE</v>
          </cell>
          <cell r="E71" t="str">
            <v>X</v>
          </cell>
          <cell r="F71">
            <v>-2043.32</v>
          </cell>
          <cell r="G71">
            <v>-2486.87</v>
          </cell>
          <cell r="H71">
            <v>-1995.29</v>
          </cell>
          <cell r="I71">
            <v>-1995.29</v>
          </cell>
          <cell r="J71">
            <v>-1995.29</v>
          </cell>
          <cell r="K71">
            <v>-1995.29</v>
          </cell>
          <cell r="L71">
            <v>-1995.29</v>
          </cell>
          <cell r="M71">
            <v>-1995.29</v>
          </cell>
          <cell r="N71">
            <v>-1995.29</v>
          </cell>
          <cell r="O71">
            <v>-1995.29</v>
          </cell>
          <cell r="P71">
            <v>-1995.29</v>
          </cell>
          <cell r="Q71">
            <v>-1995.29</v>
          </cell>
          <cell r="R71">
            <v>-2040</v>
          </cell>
          <cell r="S71">
            <v>0</v>
          </cell>
          <cell r="T71">
            <v>0</v>
          </cell>
        </row>
        <row r="72">
          <cell r="A72">
            <v>4</v>
          </cell>
          <cell r="B72" t="str">
            <v>JPLOEPGC</v>
          </cell>
          <cell r="C72" t="str">
            <v>75.510.392</v>
          </cell>
          <cell r="D72" t="str">
            <v>WEXP GAS MKTNG TRNSP EXP</v>
          </cell>
          <cell r="E72" t="str">
            <v>X</v>
          </cell>
          <cell r="F72">
            <v>0</v>
          </cell>
          <cell r="G72">
            <v>189.92</v>
          </cell>
          <cell r="H72">
            <v>286.32</v>
          </cell>
          <cell r="I72">
            <v>452.05</v>
          </cell>
          <cell r="J72">
            <v>-882.3</v>
          </cell>
          <cell r="K72">
            <v>68.099999999999994</v>
          </cell>
          <cell r="L72">
            <v>69.91</v>
          </cell>
          <cell r="M72">
            <v>68.88</v>
          </cell>
          <cell r="N72">
            <v>104.34</v>
          </cell>
          <cell r="O72">
            <v>0</v>
          </cell>
          <cell r="P72">
            <v>0</v>
          </cell>
          <cell r="Q72">
            <v>68.28</v>
          </cell>
          <cell r="R72">
            <v>35</v>
          </cell>
          <cell r="S72">
            <v>0</v>
          </cell>
          <cell r="T72">
            <v>0</v>
          </cell>
        </row>
        <row r="73">
          <cell r="A73">
            <v>4</v>
          </cell>
          <cell r="B73" t="str">
            <v>JPLOEPGC</v>
          </cell>
          <cell r="C73" t="str">
            <v>75.510.406</v>
          </cell>
          <cell r="D73" t="str">
            <v>WEXP COMPRESSION</v>
          </cell>
          <cell r="E73" t="str">
            <v>X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1347.06</v>
          </cell>
          <cell r="L73">
            <v>0</v>
          </cell>
          <cell r="M73">
            <v>74.14</v>
          </cell>
          <cell r="N73">
            <v>0</v>
          </cell>
          <cell r="O73">
            <v>0</v>
          </cell>
          <cell r="P73">
            <v>49.3</v>
          </cell>
          <cell r="Q73">
            <v>0</v>
          </cell>
          <cell r="R73">
            <v>123</v>
          </cell>
          <cell r="S73">
            <v>0</v>
          </cell>
          <cell r="T73">
            <v>0</v>
          </cell>
        </row>
        <row r="74">
          <cell r="A74">
            <v>4</v>
          </cell>
          <cell r="B74" t="str">
            <v>JPLOEPGC</v>
          </cell>
          <cell r="C74" t="str">
            <v>75.510.408</v>
          </cell>
          <cell r="D74" t="str">
            <v>WEXP FACILITIES EXPENSE</v>
          </cell>
          <cell r="E74" t="str">
            <v>X</v>
          </cell>
          <cell r="F74">
            <v>1525.47</v>
          </cell>
          <cell r="G74">
            <v>894.62</v>
          </cell>
          <cell r="H74">
            <v>2367.2600000000002</v>
          </cell>
          <cell r="I74">
            <v>622.49</v>
          </cell>
          <cell r="J74">
            <v>1943.54</v>
          </cell>
          <cell r="K74">
            <v>747.92</v>
          </cell>
          <cell r="L74">
            <v>1019.72</v>
          </cell>
          <cell r="M74">
            <v>450.49</v>
          </cell>
          <cell r="N74">
            <v>1542.18</v>
          </cell>
          <cell r="O74">
            <v>12028.11</v>
          </cell>
          <cell r="P74">
            <v>456.74</v>
          </cell>
          <cell r="Q74">
            <v>574.72</v>
          </cell>
          <cell r="R74">
            <v>2014</v>
          </cell>
          <cell r="S74">
            <v>0</v>
          </cell>
          <cell r="T74">
            <v>0</v>
          </cell>
        </row>
        <row r="75">
          <cell r="A75">
            <v>4</v>
          </cell>
          <cell r="B75" t="str">
            <v>JPLOEPGC</v>
          </cell>
          <cell r="C75" t="str">
            <v>75.510.409</v>
          </cell>
          <cell r="D75" t="str">
            <v>WEXP GATHERING</v>
          </cell>
          <cell r="E75" t="str">
            <v>X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60.41</v>
          </cell>
          <cell r="Q75">
            <v>0</v>
          </cell>
          <cell r="R75">
            <v>5</v>
          </cell>
          <cell r="S75">
            <v>0</v>
          </cell>
          <cell r="T75">
            <v>0</v>
          </cell>
        </row>
        <row r="76">
          <cell r="A76">
            <v>4</v>
          </cell>
          <cell r="B76" t="str">
            <v>JPLOEPGC</v>
          </cell>
          <cell r="C76" t="str">
            <v>75.510.480</v>
          </cell>
          <cell r="D76" t="str">
            <v>WEXP NATURAL GAS</v>
          </cell>
          <cell r="E76" t="str">
            <v>X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>
            <v>4</v>
          </cell>
          <cell r="B77" t="str">
            <v>JPLOEPGC</v>
          </cell>
          <cell r="C77" t="str">
            <v>75.510.481</v>
          </cell>
          <cell r="D77" t="str">
            <v>WEXP CO GAS COMPRESR FUEL</v>
          </cell>
          <cell r="E77" t="str">
            <v>X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>
            <v>4</v>
          </cell>
          <cell r="B78" t="str">
            <v>JPLOEPGC</v>
          </cell>
          <cell r="C78" t="str">
            <v>75.510.955</v>
          </cell>
          <cell r="D78" t="str">
            <v>WEXP ALLOC COMPRESSOR CHG</v>
          </cell>
          <cell r="E78" t="str">
            <v>X</v>
          </cell>
          <cell r="F78">
            <v>94.59</v>
          </cell>
          <cell r="G78">
            <v>56.76</v>
          </cell>
          <cell r="H78">
            <v>112.18</v>
          </cell>
          <cell r="I78">
            <v>81.69</v>
          </cell>
          <cell r="J78">
            <v>79.459999999999994</v>
          </cell>
          <cell r="K78">
            <v>97.8</v>
          </cell>
          <cell r="L78">
            <v>93.26</v>
          </cell>
          <cell r="M78">
            <v>200.03</v>
          </cell>
          <cell r="N78">
            <v>91.75</v>
          </cell>
          <cell r="O78">
            <v>108.49</v>
          </cell>
          <cell r="P78">
            <v>88.39</v>
          </cell>
          <cell r="Q78">
            <v>19.239999999999998</v>
          </cell>
          <cell r="R78">
            <v>94</v>
          </cell>
          <cell r="S78">
            <v>0</v>
          </cell>
          <cell r="T78">
            <v>0</v>
          </cell>
        </row>
        <row r="79">
          <cell r="A79">
            <v>4</v>
          </cell>
          <cell r="B79" t="str">
            <v>JPLOEPGC</v>
          </cell>
          <cell r="C79" t="str">
            <v>75.512.392</v>
          </cell>
          <cell r="D79" t="str">
            <v>POE GAS MKTNG TRNSP EXP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>
            <v>4</v>
          </cell>
          <cell r="B80" t="str">
            <v>JPLOEPGC</v>
          </cell>
          <cell r="C80" t="str">
            <v>75.512.480</v>
          </cell>
          <cell r="D80" t="str">
            <v>POE NATURAL GAS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>
            <v>4</v>
          </cell>
          <cell r="B81" t="str">
            <v>JPLOEPGC</v>
          </cell>
          <cell r="C81" t="str">
            <v>75.512.481</v>
          </cell>
          <cell r="D81" t="str">
            <v>POE CO GAS COMPRESR FUEL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>
            <v>4</v>
          </cell>
          <cell r="B82" t="str">
            <v>JPLOEPGC</v>
          </cell>
          <cell r="C82" t="str">
            <v>75.512.955</v>
          </cell>
          <cell r="D82" t="str">
            <v>POE ALLOC COMPRESSOR CHG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JPLOEPGC Total</v>
          </cell>
          <cell r="F83">
            <v>-320.88</v>
          </cell>
          <cell r="G83">
            <v>-1034.43</v>
          </cell>
          <cell r="H83">
            <v>1244.4100000000003</v>
          </cell>
          <cell r="I83">
            <v>-19694.620000000003</v>
          </cell>
          <cell r="J83">
            <v>-19858.32</v>
          </cell>
          <cell r="K83">
            <v>665.62999999999977</v>
          </cell>
          <cell r="L83">
            <v>154.48000000000013</v>
          </cell>
          <cell r="M83">
            <v>-2260.0299999999993</v>
          </cell>
          <cell r="N83">
            <v>-554.76999999999975</v>
          </cell>
          <cell r="O83">
            <v>6994.9600000000009</v>
          </cell>
          <cell r="P83">
            <v>1455.4300000000003</v>
          </cell>
          <cell r="Q83">
            <v>-6832.1</v>
          </cell>
          <cell r="R83">
            <v>-3336</v>
          </cell>
          <cell r="S83">
            <v>0</v>
          </cell>
          <cell r="T83">
            <v>0</v>
          </cell>
        </row>
        <row r="84">
          <cell r="A84">
            <v>5</v>
          </cell>
          <cell r="B84" t="str">
            <v>JPLOEMR</v>
          </cell>
          <cell r="C84" t="str">
            <v>75.500.461</v>
          </cell>
          <cell r="D84" t="str">
            <v>WEXP OTHER O M SUPPLIES EXP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5</v>
          </cell>
          <cell r="B85" t="str">
            <v>JPLOEMR</v>
          </cell>
          <cell r="C85" t="str">
            <v>75.500.516</v>
          </cell>
          <cell r="D85" t="str">
            <v>WEXP WELL CONTR SERV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5</v>
          </cell>
          <cell r="B86" t="str">
            <v>JPLOEMR</v>
          </cell>
          <cell r="C86" t="str">
            <v>75.500.546</v>
          </cell>
          <cell r="D86" t="str">
            <v>WEXP OTHER CONTR SERV</v>
          </cell>
          <cell r="F86">
            <v>-4183.0600000000004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-349</v>
          </cell>
          <cell r="S86">
            <v>0</v>
          </cell>
          <cell r="T86">
            <v>0</v>
          </cell>
        </row>
        <row r="87">
          <cell r="A87">
            <v>5</v>
          </cell>
          <cell r="B87" t="str">
            <v>JPLOEMR</v>
          </cell>
          <cell r="C87" t="str">
            <v>75.500.610</v>
          </cell>
          <cell r="D87" t="str">
            <v>WEXP -OTHER EQUIP RENT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>
            <v>5</v>
          </cell>
          <cell r="B88" t="str">
            <v>JPLOEMR</v>
          </cell>
          <cell r="C88" t="str">
            <v>75.510.078</v>
          </cell>
          <cell r="D88" t="str">
            <v>WEXP WIRELINE SERV</v>
          </cell>
          <cell r="E88" t="str">
            <v>X</v>
          </cell>
          <cell r="F88">
            <v>0</v>
          </cell>
          <cell r="G88">
            <v>0</v>
          </cell>
          <cell r="H88">
            <v>0</v>
          </cell>
          <cell r="I88">
            <v>2747.06</v>
          </cell>
          <cell r="J88">
            <v>0</v>
          </cell>
          <cell r="K88">
            <v>3046.83</v>
          </cell>
          <cell r="L88">
            <v>3629</v>
          </cell>
          <cell r="M88">
            <v>1624.36</v>
          </cell>
          <cell r="N88">
            <v>2408.3000000000002</v>
          </cell>
          <cell r="O88">
            <v>19949.919999999998</v>
          </cell>
          <cell r="P88">
            <v>3557.03</v>
          </cell>
          <cell r="Q88">
            <v>8559.25</v>
          </cell>
          <cell r="R88">
            <v>3793</v>
          </cell>
          <cell r="S88">
            <v>0</v>
          </cell>
          <cell r="T88">
            <v>0</v>
          </cell>
        </row>
        <row r="89">
          <cell r="A89">
            <v>5</v>
          </cell>
          <cell r="B89" t="str">
            <v>JPLOEMR</v>
          </cell>
          <cell r="C89" t="str">
            <v>75.510.091</v>
          </cell>
          <cell r="D89" t="str">
            <v>WEXP PIPE VALVES AND FITTINGS</v>
          </cell>
          <cell r="E89" t="str">
            <v>X</v>
          </cell>
          <cell r="F89">
            <v>2067.85</v>
          </cell>
          <cell r="G89">
            <v>107.16</v>
          </cell>
          <cell r="H89">
            <v>120.89</v>
          </cell>
          <cell r="I89">
            <v>5953.66</v>
          </cell>
          <cell r="J89">
            <v>138.72999999999999</v>
          </cell>
          <cell r="K89">
            <v>2289.96</v>
          </cell>
          <cell r="L89">
            <v>29.34</v>
          </cell>
          <cell r="M89">
            <v>601.13</v>
          </cell>
          <cell r="N89">
            <v>0</v>
          </cell>
          <cell r="O89">
            <v>184.17</v>
          </cell>
          <cell r="P89">
            <v>0</v>
          </cell>
          <cell r="Q89">
            <v>-365.78</v>
          </cell>
          <cell r="R89">
            <v>927</v>
          </cell>
          <cell r="S89">
            <v>0</v>
          </cell>
          <cell r="T89">
            <v>0</v>
          </cell>
        </row>
        <row r="90">
          <cell r="A90">
            <v>5</v>
          </cell>
          <cell r="B90" t="str">
            <v>JPLOEMR</v>
          </cell>
          <cell r="C90" t="str">
            <v>75.510.104</v>
          </cell>
          <cell r="D90" t="str">
            <v>WEXP TUBING</v>
          </cell>
          <cell r="F90">
            <v>-76.05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15.28</v>
          </cell>
          <cell r="P90">
            <v>0</v>
          </cell>
          <cell r="Q90">
            <v>0</v>
          </cell>
          <cell r="R90">
            <v>-5</v>
          </cell>
          <cell r="S90">
            <v>0</v>
          </cell>
          <cell r="T90">
            <v>0</v>
          </cell>
        </row>
        <row r="91">
          <cell r="A91">
            <v>5</v>
          </cell>
          <cell r="B91" t="str">
            <v>JPLOEMR</v>
          </cell>
          <cell r="C91" t="str">
            <v>75.510.119</v>
          </cell>
          <cell r="D91" t="str">
            <v>WEXP MISC LEASE EQUIP</v>
          </cell>
          <cell r="F91">
            <v>-5492</v>
          </cell>
          <cell r="G91">
            <v>-2048.25</v>
          </cell>
          <cell r="H91">
            <v>-3279.5</v>
          </cell>
          <cell r="I91">
            <v>3393.31</v>
          </cell>
          <cell r="J91">
            <v>-488.36</v>
          </cell>
          <cell r="K91">
            <v>488.36</v>
          </cell>
          <cell r="L91">
            <v>-488.36</v>
          </cell>
          <cell r="M91">
            <v>72.73</v>
          </cell>
          <cell r="N91">
            <v>158.34</v>
          </cell>
          <cell r="O91">
            <v>-16.420000000000002</v>
          </cell>
          <cell r="P91">
            <v>0</v>
          </cell>
          <cell r="Q91">
            <v>181.01</v>
          </cell>
          <cell r="R91">
            <v>-627</v>
          </cell>
          <cell r="S91">
            <v>0</v>
          </cell>
          <cell r="T91">
            <v>0</v>
          </cell>
        </row>
        <row r="92">
          <cell r="A92">
            <v>5</v>
          </cell>
          <cell r="B92" t="str">
            <v>JPLOEMR</v>
          </cell>
          <cell r="C92" t="str">
            <v>75.510.403</v>
          </cell>
          <cell r="D92" t="str">
            <v>WEXP REPAIRS AND MAINT LABOR</v>
          </cell>
          <cell r="E92" t="str">
            <v>X</v>
          </cell>
          <cell r="F92">
            <v>24534.42</v>
          </cell>
          <cell r="G92">
            <v>30819.97</v>
          </cell>
          <cell r="H92">
            <v>11714.26</v>
          </cell>
          <cell r="I92">
            <v>6986.48</v>
          </cell>
          <cell r="J92">
            <v>24459</v>
          </cell>
          <cell r="K92">
            <v>42635.73</v>
          </cell>
          <cell r="L92">
            <v>40464.9</v>
          </cell>
          <cell r="M92">
            <v>45168.58</v>
          </cell>
          <cell r="N92">
            <v>65446.25</v>
          </cell>
          <cell r="O92">
            <v>76129.03</v>
          </cell>
          <cell r="P92">
            <v>69831.289999999994</v>
          </cell>
          <cell r="Q92">
            <v>80246.679999999993</v>
          </cell>
          <cell r="R92">
            <v>43203</v>
          </cell>
          <cell r="S92">
            <v>0</v>
          </cell>
          <cell r="T92">
            <v>0</v>
          </cell>
        </row>
        <row r="93">
          <cell r="A93">
            <v>5</v>
          </cell>
          <cell r="B93" t="str">
            <v>JPLOEMR</v>
          </cell>
          <cell r="C93" t="str">
            <v>75.510.404</v>
          </cell>
          <cell r="D93" t="str">
            <v>WEXP REPAIRS &amp; MAINT SUPPLIES</v>
          </cell>
          <cell r="E93" t="str">
            <v>X</v>
          </cell>
          <cell r="F93">
            <v>2012.66</v>
          </cell>
          <cell r="G93">
            <v>3844.82</v>
          </cell>
          <cell r="H93">
            <v>2328.87</v>
          </cell>
          <cell r="I93">
            <v>2704.65</v>
          </cell>
          <cell r="J93">
            <v>2690.53</v>
          </cell>
          <cell r="K93">
            <v>16330.47</v>
          </cell>
          <cell r="L93">
            <v>21822.55</v>
          </cell>
          <cell r="M93">
            <v>27579.26</v>
          </cell>
          <cell r="N93">
            <v>38541.22</v>
          </cell>
          <cell r="O93">
            <v>41858.19</v>
          </cell>
          <cell r="P93">
            <v>59785.89</v>
          </cell>
          <cell r="Q93">
            <v>60149.79</v>
          </cell>
          <cell r="R93">
            <v>23304</v>
          </cell>
          <cell r="S93">
            <v>0</v>
          </cell>
          <cell r="T93">
            <v>0</v>
          </cell>
        </row>
        <row r="94">
          <cell r="A94">
            <v>5</v>
          </cell>
          <cell r="B94" t="str">
            <v>JPLOEMR</v>
          </cell>
          <cell r="C94" t="str">
            <v>75.510.410</v>
          </cell>
          <cell r="D94" t="str">
            <v>WEXP RECOMPLETE/RECONDITIONING</v>
          </cell>
          <cell r="E94" t="str">
            <v>X</v>
          </cell>
          <cell r="F94">
            <v>33047.040000000001</v>
          </cell>
          <cell r="G94">
            <v>11512.5</v>
          </cell>
          <cell r="H94">
            <v>6756.69</v>
          </cell>
          <cell r="I94">
            <v>4731.93</v>
          </cell>
          <cell r="J94">
            <v>15861.41</v>
          </cell>
          <cell r="K94">
            <v>7757.03</v>
          </cell>
          <cell r="L94">
            <v>11093.6</v>
          </cell>
          <cell r="M94">
            <v>9855.14</v>
          </cell>
          <cell r="N94">
            <v>10941.8</v>
          </cell>
          <cell r="O94">
            <v>8774.4</v>
          </cell>
          <cell r="P94">
            <v>26245.82</v>
          </cell>
          <cell r="Q94">
            <v>28148.78</v>
          </cell>
          <cell r="R94">
            <v>14561</v>
          </cell>
          <cell r="S94">
            <v>0</v>
          </cell>
          <cell r="T94">
            <v>0</v>
          </cell>
        </row>
        <row r="95">
          <cell r="A95">
            <v>5</v>
          </cell>
          <cell r="B95" t="str">
            <v>JPLOEMR</v>
          </cell>
          <cell r="C95" t="str">
            <v>75.510.431</v>
          </cell>
          <cell r="D95" t="str">
            <v>WEXP DOWNHOLE PUMPS AND PARTS</v>
          </cell>
          <cell r="E95" t="str">
            <v>X</v>
          </cell>
          <cell r="F95">
            <v>0</v>
          </cell>
          <cell r="G95">
            <v>0</v>
          </cell>
          <cell r="H95">
            <v>587.14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49</v>
          </cell>
          <cell r="S95">
            <v>0</v>
          </cell>
          <cell r="T95">
            <v>0</v>
          </cell>
        </row>
        <row r="96">
          <cell r="A96">
            <v>5</v>
          </cell>
          <cell r="B96" t="str">
            <v>JPLOEMR</v>
          </cell>
          <cell r="C96" t="str">
            <v>75.510.461</v>
          </cell>
          <cell r="D96" t="str">
            <v>WEXP OTHER O M SUPPLIES EXP</v>
          </cell>
          <cell r="E96" t="str">
            <v>X</v>
          </cell>
          <cell r="F96">
            <v>62827.5</v>
          </cell>
          <cell r="G96">
            <v>24986.66</v>
          </cell>
          <cell r="H96">
            <v>45725.99</v>
          </cell>
          <cell r="I96">
            <v>47353.36</v>
          </cell>
          <cell r="J96">
            <v>64134.04</v>
          </cell>
          <cell r="K96">
            <v>47339.17</v>
          </cell>
          <cell r="L96">
            <v>48227</v>
          </cell>
          <cell r="M96">
            <v>47598.76</v>
          </cell>
          <cell r="N96">
            <v>48720.08</v>
          </cell>
          <cell r="O96">
            <v>24672.31</v>
          </cell>
          <cell r="P96">
            <v>29110.39</v>
          </cell>
          <cell r="Q96">
            <v>29835.08</v>
          </cell>
          <cell r="R96">
            <v>43378</v>
          </cell>
          <cell r="S96">
            <v>0</v>
          </cell>
          <cell r="T96">
            <v>0</v>
          </cell>
        </row>
        <row r="97">
          <cell r="A97">
            <v>5</v>
          </cell>
          <cell r="B97" t="str">
            <v>JPLOEMR</v>
          </cell>
          <cell r="C97" t="str">
            <v>75.510.516</v>
          </cell>
          <cell r="D97" t="str">
            <v>WEXP WELL CONTR SERV</v>
          </cell>
          <cell r="E97" t="str">
            <v>X</v>
          </cell>
          <cell r="F97">
            <v>1751.45</v>
          </cell>
          <cell r="G97">
            <v>0</v>
          </cell>
          <cell r="H97">
            <v>363.83</v>
          </cell>
          <cell r="I97">
            <v>686.22</v>
          </cell>
          <cell r="J97">
            <v>0</v>
          </cell>
          <cell r="K97">
            <v>2313.8200000000002</v>
          </cell>
          <cell r="L97">
            <v>3996.1</v>
          </cell>
          <cell r="M97">
            <v>1019.84</v>
          </cell>
          <cell r="N97">
            <v>3963.59</v>
          </cell>
          <cell r="O97">
            <v>0</v>
          </cell>
          <cell r="P97">
            <v>0</v>
          </cell>
          <cell r="Q97">
            <v>521.69000000000005</v>
          </cell>
          <cell r="R97">
            <v>1218</v>
          </cell>
          <cell r="S97">
            <v>0</v>
          </cell>
          <cell r="T97">
            <v>0</v>
          </cell>
        </row>
        <row r="98">
          <cell r="A98">
            <v>5</v>
          </cell>
          <cell r="B98" t="str">
            <v>JPLOEMR</v>
          </cell>
          <cell r="C98" t="str">
            <v>75.510.519</v>
          </cell>
          <cell r="D98" t="str">
            <v>WEXP PULLING UNIT SERV</v>
          </cell>
          <cell r="E98" t="str">
            <v>X</v>
          </cell>
          <cell r="F98">
            <v>0</v>
          </cell>
          <cell r="G98">
            <v>0</v>
          </cell>
          <cell r="H98">
            <v>1887.5</v>
          </cell>
          <cell r="I98">
            <v>1192.9100000000001</v>
          </cell>
          <cell r="J98">
            <v>0</v>
          </cell>
          <cell r="K98">
            <v>113.35</v>
          </cell>
          <cell r="L98">
            <v>0</v>
          </cell>
          <cell r="M98">
            <v>0</v>
          </cell>
          <cell r="N98">
            <v>1676.6</v>
          </cell>
          <cell r="O98">
            <v>1277</v>
          </cell>
          <cell r="P98">
            <v>0</v>
          </cell>
          <cell r="Q98">
            <v>1946.38</v>
          </cell>
          <cell r="R98">
            <v>674</v>
          </cell>
          <cell r="S98">
            <v>0</v>
          </cell>
          <cell r="T98">
            <v>0</v>
          </cell>
        </row>
        <row r="99">
          <cell r="A99">
            <v>5</v>
          </cell>
          <cell r="B99" t="str">
            <v>JPLOEMR</v>
          </cell>
          <cell r="C99" t="str">
            <v>75.510.521</v>
          </cell>
          <cell r="D99" t="str">
            <v>WEXP CONTR DRAFTING SERV</v>
          </cell>
          <cell r="E99" t="str">
            <v>X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5</v>
          </cell>
          <cell r="B100" t="str">
            <v>JPLOEMR</v>
          </cell>
          <cell r="C100" t="str">
            <v>75.510.546</v>
          </cell>
          <cell r="D100" t="str">
            <v>WEXP OTHER CONTR SERV</v>
          </cell>
          <cell r="E100" t="str">
            <v>X</v>
          </cell>
          <cell r="F100">
            <v>24376.29</v>
          </cell>
          <cell r="G100">
            <v>20232.96</v>
          </cell>
          <cell r="H100">
            <v>16798.88</v>
          </cell>
          <cell r="I100">
            <v>16899.02</v>
          </cell>
          <cell r="J100">
            <v>25693.63</v>
          </cell>
          <cell r="K100">
            <v>24376.87</v>
          </cell>
          <cell r="L100">
            <v>19304.29</v>
          </cell>
          <cell r="M100">
            <v>40437.040000000001</v>
          </cell>
          <cell r="N100">
            <v>21778.67</v>
          </cell>
          <cell r="O100">
            <v>32615.5</v>
          </cell>
          <cell r="P100">
            <v>30485.14</v>
          </cell>
          <cell r="Q100">
            <v>44023.01</v>
          </cell>
          <cell r="R100">
            <v>26418</v>
          </cell>
          <cell r="S100">
            <v>0</v>
          </cell>
          <cell r="T100">
            <v>0</v>
          </cell>
        </row>
        <row r="101">
          <cell r="A101">
            <v>5</v>
          </cell>
          <cell r="B101" t="str">
            <v>JPLOEMR</v>
          </cell>
          <cell r="C101" t="str">
            <v>75.510.569</v>
          </cell>
          <cell r="D101" t="str">
            <v>WEXP CONTR SERV QGM</v>
          </cell>
          <cell r="E101" t="str">
            <v>X</v>
          </cell>
          <cell r="F101">
            <v>516.70000000000005</v>
          </cell>
          <cell r="G101">
            <v>-0.01</v>
          </cell>
          <cell r="H101">
            <v>248.81</v>
          </cell>
          <cell r="I101">
            <v>1433.71</v>
          </cell>
          <cell r="J101">
            <v>-136.38999999999999</v>
          </cell>
          <cell r="K101">
            <v>598.91999999999996</v>
          </cell>
          <cell r="L101">
            <v>1609.71</v>
          </cell>
          <cell r="M101">
            <v>0</v>
          </cell>
          <cell r="N101">
            <v>0</v>
          </cell>
          <cell r="O101">
            <v>156.19</v>
          </cell>
          <cell r="P101">
            <v>0</v>
          </cell>
          <cell r="Q101">
            <v>0</v>
          </cell>
          <cell r="R101">
            <v>369</v>
          </cell>
          <cell r="S101">
            <v>0</v>
          </cell>
          <cell r="T101">
            <v>0</v>
          </cell>
        </row>
        <row r="102">
          <cell r="A102">
            <v>5</v>
          </cell>
          <cell r="B102" t="str">
            <v>JPLOEMR</v>
          </cell>
          <cell r="C102" t="str">
            <v>75.510.570</v>
          </cell>
          <cell r="D102" t="str">
            <v>WEXP CONTR SNOW REMOVAL</v>
          </cell>
          <cell r="E102" t="str">
            <v>X</v>
          </cell>
          <cell r="F102">
            <v>558.41999999999996</v>
          </cell>
          <cell r="G102">
            <v>5125.5600000000004</v>
          </cell>
          <cell r="H102">
            <v>8408.82</v>
          </cell>
          <cell r="I102">
            <v>18025.419999999998</v>
          </cell>
          <cell r="J102">
            <v>9962.9599999999991</v>
          </cell>
          <cell r="K102">
            <v>2068.59</v>
          </cell>
          <cell r="L102">
            <v>106.24</v>
          </cell>
          <cell r="M102">
            <v>0</v>
          </cell>
          <cell r="N102">
            <v>0</v>
          </cell>
          <cell r="O102">
            <v>-722.3</v>
          </cell>
          <cell r="P102">
            <v>0</v>
          </cell>
          <cell r="Q102">
            <v>0</v>
          </cell>
          <cell r="R102">
            <v>3628</v>
          </cell>
          <cell r="S102">
            <v>0</v>
          </cell>
          <cell r="T102">
            <v>0</v>
          </cell>
        </row>
        <row r="103">
          <cell r="A103">
            <v>5</v>
          </cell>
          <cell r="B103" t="str">
            <v>JPLOEMR</v>
          </cell>
          <cell r="C103" t="str">
            <v>75.510.571</v>
          </cell>
          <cell r="D103" t="str">
            <v>WEXP CONTR ROAD WORK</v>
          </cell>
          <cell r="E103" t="str">
            <v>X</v>
          </cell>
          <cell r="F103">
            <v>3132.35</v>
          </cell>
          <cell r="G103">
            <v>683.02</v>
          </cell>
          <cell r="H103">
            <v>0</v>
          </cell>
          <cell r="I103">
            <v>0</v>
          </cell>
          <cell r="J103">
            <v>222.04</v>
          </cell>
          <cell r="K103">
            <v>404.1</v>
          </cell>
          <cell r="L103">
            <v>806.89</v>
          </cell>
          <cell r="M103">
            <v>2859.56</v>
          </cell>
          <cell r="N103">
            <v>2185.19</v>
          </cell>
          <cell r="O103">
            <v>2345.5300000000002</v>
          </cell>
          <cell r="P103">
            <v>8180.13</v>
          </cell>
          <cell r="Q103">
            <v>2665.59</v>
          </cell>
          <cell r="R103">
            <v>1957</v>
          </cell>
          <cell r="S103">
            <v>0</v>
          </cell>
          <cell r="T103">
            <v>0</v>
          </cell>
        </row>
        <row r="104">
          <cell r="A104">
            <v>5</v>
          </cell>
          <cell r="B104" t="str">
            <v>JPLOEMR</v>
          </cell>
          <cell r="C104" t="str">
            <v>75.510.602</v>
          </cell>
          <cell r="D104" t="str">
            <v>WEXP PROD EQUIP RENT</v>
          </cell>
          <cell r="E104" t="str">
            <v>X</v>
          </cell>
          <cell r="F104">
            <v>15556.34</v>
          </cell>
          <cell r="G104">
            <v>13278.82</v>
          </cell>
          <cell r="H104">
            <v>3701.85</v>
          </cell>
          <cell r="I104">
            <v>7072.16</v>
          </cell>
          <cell r="J104">
            <v>7683.31</v>
          </cell>
          <cell r="K104">
            <v>18498.32</v>
          </cell>
          <cell r="L104">
            <v>21003.19</v>
          </cell>
          <cell r="M104">
            <v>15151.94</v>
          </cell>
          <cell r="N104">
            <v>18601.650000000001</v>
          </cell>
          <cell r="O104">
            <v>9227.7900000000009</v>
          </cell>
          <cell r="P104">
            <v>25821.35</v>
          </cell>
          <cell r="Q104">
            <v>27624.6</v>
          </cell>
          <cell r="R104">
            <v>15268</v>
          </cell>
          <cell r="S104">
            <v>0</v>
          </cell>
          <cell r="T104">
            <v>0</v>
          </cell>
        </row>
        <row r="105">
          <cell r="A105">
            <v>5</v>
          </cell>
          <cell r="B105" t="str">
            <v>JPLOEMR</v>
          </cell>
          <cell r="C105" t="str">
            <v>75.510.610</v>
          </cell>
          <cell r="D105" t="str">
            <v>WEXP OTHER EQUIP RENT</v>
          </cell>
          <cell r="E105" t="str">
            <v>X</v>
          </cell>
          <cell r="F105">
            <v>23.9</v>
          </cell>
          <cell r="G105">
            <v>25.9</v>
          </cell>
          <cell r="H105">
            <v>25.9</v>
          </cell>
          <cell r="I105">
            <v>24.37</v>
          </cell>
          <cell r="J105">
            <v>2125.9299999999998</v>
          </cell>
          <cell r="K105">
            <v>4470.12</v>
          </cell>
          <cell r="L105">
            <v>2271.6799999999998</v>
          </cell>
          <cell r="M105">
            <v>0</v>
          </cell>
          <cell r="N105">
            <v>0</v>
          </cell>
          <cell r="O105">
            <v>61.54</v>
          </cell>
          <cell r="P105">
            <v>11.92</v>
          </cell>
          <cell r="Q105">
            <v>0</v>
          </cell>
          <cell r="R105">
            <v>753</v>
          </cell>
          <cell r="S105">
            <v>0</v>
          </cell>
          <cell r="T105">
            <v>0</v>
          </cell>
        </row>
        <row r="106">
          <cell r="A106">
            <v>5</v>
          </cell>
          <cell r="B106" t="str">
            <v>JPLOEMR</v>
          </cell>
          <cell r="C106" t="str">
            <v>75.510.943</v>
          </cell>
          <cell r="D106" t="str">
            <v>WEXP FAC DISMANTLING EXP</v>
          </cell>
          <cell r="E106" t="str">
            <v>X</v>
          </cell>
          <cell r="F106">
            <v>844.56</v>
          </cell>
          <cell r="G106">
            <v>0</v>
          </cell>
          <cell r="H106">
            <v>0</v>
          </cell>
          <cell r="I106">
            <v>0</v>
          </cell>
          <cell r="J106">
            <v>-731.94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9</v>
          </cell>
          <cell r="S106">
            <v>0</v>
          </cell>
          <cell r="T106">
            <v>0</v>
          </cell>
        </row>
        <row r="107">
          <cell r="A107">
            <v>5</v>
          </cell>
          <cell r="B107" t="str">
            <v>JPLOEMR</v>
          </cell>
          <cell r="C107" t="str">
            <v>75.510.944</v>
          </cell>
          <cell r="D107" t="str">
            <v>WEXP PLUG &amp; ABANDON EXP</v>
          </cell>
          <cell r="E107" t="str">
            <v>X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10.119999999999999</v>
          </cell>
          <cell r="O107">
            <v>0</v>
          </cell>
          <cell r="P107">
            <v>-10.119999999999999</v>
          </cell>
          <cell r="Q107">
            <v>-876.64</v>
          </cell>
          <cell r="R107">
            <v>-73</v>
          </cell>
          <cell r="S107">
            <v>0</v>
          </cell>
          <cell r="T107">
            <v>0</v>
          </cell>
        </row>
        <row r="108">
          <cell r="A108">
            <v>5</v>
          </cell>
          <cell r="B108" t="str">
            <v>JPLOEMR</v>
          </cell>
          <cell r="C108" t="str">
            <v>75.510.945</v>
          </cell>
          <cell r="D108" t="str">
            <v>WEXP ECOLOGICAL CLN UP EXP</v>
          </cell>
          <cell r="E108" t="str">
            <v>X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>
            <v>5</v>
          </cell>
          <cell r="B109" t="str">
            <v>JPLOEMR</v>
          </cell>
          <cell r="C109" t="str">
            <v>75.510.946</v>
          </cell>
          <cell r="D109" t="str">
            <v>WEXP WELL WORKOVERS FROM WO</v>
          </cell>
          <cell r="E109" t="str">
            <v>X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>
            <v>5</v>
          </cell>
          <cell r="B110" t="str">
            <v>JPLOEMR</v>
          </cell>
          <cell r="C110" t="str">
            <v>75.511.078</v>
          </cell>
          <cell r="D110" t="str">
            <v>NAFE WIRELINE SERV</v>
          </cell>
          <cell r="E110" t="str">
            <v>X</v>
          </cell>
          <cell r="F110">
            <v>0</v>
          </cell>
          <cell r="G110">
            <v>0</v>
          </cell>
          <cell r="H110">
            <v>0</v>
          </cell>
          <cell r="I110">
            <v>1242.6500000000001</v>
          </cell>
          <cell r="J110">
            <v>0</v>
          </cell>
          <cell r="K110">
            <v>7587.85</v>
          </cell>
          <cell r="L110">
            <v>2595.9699999999998</v>
          </cell>
          <cell r="M110">
            <v>5815.19</v>
          </cell>
          <cell r="N110">
            <v>8162.35</v>
          </cell>
          <cell r="O110">
            <v>521.15</v>
          </cell>
          <cell r="P110">
            <v>3931.51</v>
          </cell>
          <cell r="Q110">
            <v>296.29000000000002</v>
          </cell>
          <cell r="R110">
            <v>2513</v>
          </cell>
          <cell r="S110">
            <v>0</v>
          </cell>
          <cell r="T110">
            <v>0</v>
          </cell>
        </row>
        <row r="111">
          <cell r="A111">
            <v>5</v>
          </cell>
          <cell r="B111" t="str">
            <v>JPLOEMR</v>
          </cell>
          <cell r="C111" t="str">
            <v>75.511.079</v>
          </cell>
          <cell r="D111" t="str">
            <v>NAFE COMPLETION RIG</v>
          </cell>
          <cell r="E111" t="str">
            <v>X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6177.26</v>
          </cell>
          <cell r="R111">
            <v>515</v>
          </cell>
          <cell r="S111">
            <v>0</v>
          </cell>
          <cell r="T111">
            <v>0</v>
          </cell>
        </row>
        <row r="112">
          <cell r="A112">
            <v>5</v>
          </cell>
          <cell r="B112" t="str">
            <v>JPLOEMR</v>
          </cell>
          <cell r="C112" t="str">
            <v>75.511.080</v>
          </cell>
          <cell r="D112" t="str">
            <v>NAFE RENT SURFACE DOWNHOLE</v>
          </cell>
          <cell r="E112" t="str">
            <v>X</v>
          </cell>
          <cell r="F112">
            <v>0</v>
          </cell>
          <cell r="G112">
            <v>-1669.32</v>
          </cell>
          <cell r="H112">
            <v>360.29</v>
          </cell>
          <cell r="I112">
            <v>0</v>
          </cell>
          <cell r="J112">
            <v>0</v>
          </cell>
          <cell r="K112">
            <v>13203.17</v>
          </cell>
          <cell r="L112">
            <v>11205.96</v>
          </cell>
          <cell r="M112">
            <v>12993.58</v>
          </cell>
          <cell r="N112">
            <v>13723.47</v>
          </cell>
          <cell r="O112">
            <v>15514.61</v>
          </cell>
          <cell r="P112">
            <v>9984.36</v>
          </cell>
          <cell r="Q112">
            <v>14393.39</v>
          </cell>
          <cell r="R112">
            <v>7476</v>
          </cell>
          <cell r="S112">
            <v>0</v>
          </cell>
          <cell r="T112">
            <v>0</v>
          </cell>
        </row>
        <row r="113">
          <cell r="A113">
            <v>5</v>
          </cell>
          <cell r="B113" t="str">
            <v>JPLOEMR</v>
          </cell>
          <cell r="C113" t="str">
            <v>75.511.081</v>
          </cell>
          <cell r="D113" t="str">
            <v>NAFE FISHING EQUIP RENTAL</v>
          </cell>
          <cell r="E113" t="str">
            <v>X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8470.5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706</v>
          </cell>
          <cell r="S113">
            <v>0</v>
          </cell>
          <cell r="T113">
            <v>0</v>
          </cell>
        </row>
        <row r="114">
          <cell r="A114">
            <v>5</v>
          </cell>
          <cell r="B114" t="str">
            <v>JPLOEMR</v>
          </cell>
          <cell r="C114" t="str">
            <v>75.511.082</v>
          </cell>
          <cell r="D114" t="str">
            <v>NAFE STIMULATION SERV</v>
          </cell>
          <cell r="E114" t="str">
            <v>X</v>
          </cell>
          <cell r="F114">
            <v>0</v>
          </cell>
          <cell r="G114">
            <v>0</v>
          </cell>
          <cell r="H114">
            <v>296.25</v>
          </cell>
          <cell r="I114">
            <v>0</v>
          </cell>
          <cell r="J114">
            <v>0</v>
          </cell>
          <cell r="K114">
            <v>11245.02</v>
          </cell>
          <cell r="L114">
            <v>21572.59</v>
          </cell>
          <cell r="M114">
            <v>7280.04</v>
          </cell>
          <cell r="N114">
            <v>0</v>
          </cell>
          <cell r="O114">
            <v>0</v>
          </cell>
          <cell r="P114">
            <v>6132.12</v>
          </cell>
          <cell r="Q114">
            <v>0</v>
          </cell>
          <cell r="R114">
            <v>3877</v>
          </cell>
          <cell r="S114">
            <v>0</v>
          </cell>
          <cell r="T114">
            <v>0</v>
          </cell>
        </row>
        <row r="115">
          <cell r="A115">
            <v>5</v>
          </cell>
          <cell r="B115" t="str">
            <v>JPLOEMR</v>
          </cell>
          <cell r="C115" t="str">
            <v>75.511.083</v>
          </cell>
          <cell r="D115" t="str">
            <v>NAFE SLICKLINE DSTESTING</v>
          </cell>
          <cell r="E115" t="str">
            <v>X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3942.82</v>
          </cell>
          <cell r="M115">
            <v>1622.02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464</v>
          </cell>
          <cell r="S115">
            <v>0</v>
          </cell>
          <cell r="T115">
            <v>0</v>
          </cell>
        </row>
        <row r="116">
          <cell r="A116">
            <v>5</v>
          </cell>
          <cell r="B116" t="str">
            <v>JPLOEMR</v>
          </cell>
          <cell r="C116" t="str">
            <v>75.511.084</v>
          </cell>
          <cell r="D116" t="str">
            <v>NAFE HOT OILING</v>
          </cell>
          <cell r="E116" t="str">
            <v>X</v>
          </cell>
          <cell r="F116">
            <v>0</v>
          </cell>
          <cell r="G116">
            <v>0</v>
          </cell>
          <cell r="H116">
            <v>4445.9799999999996</v>
          </cell>
          <cell r="I116">
            <v>0</v>
          </cell>
          <cell r="J116">
            <v>1415.98</v>
          </cell>
          <cell r="K116">
            <v>4523.79</v>
          </cell>
          <cell r="L116">
            <v>4075</v>
          </cell>
          <cell r="M116">
            <v>0</v>
          </cell>
          <cell r="N116">
            <v>0</v>
          </cell>
          <cell r="O116">
            <v>1028.6300000000001</v>
          </cell>
          <cell r="P116">
            <v>0</v>
          </cell>
          <cell r="Q116">
            <v>6845.15</v>
          </cell>
          <cell r="R116">
            <v>1861</v>
          </cell>
          <cell r="S116">
            <v>0</v>
          </cell>
          <cell r="T116">
            <v>0</v>
          </cell>
        </row>
        <row r="117">
          <cell r="A117">
            <v>5</v>
          </cell>
          <cell r="B117" t="str">
            <v>JPLOEMR</v>
          </cell>
          <cell r="C117" t="str">
            <v>75.511.085</v>
          </cell>
          <cell r="D117" t="str">
            <v>NAFE COMP FLUIDS CHEMICL</v>
          </cell>
          <cell r="E117" t="str">
            <v>X</v>
          </cell>
          <cell r="F117">
            <v>0</v>
          </cell>
          <cell r="G117">
            <v>-1286.44</v>
          </cell>
          <cell r="H117">
            <v>0</v>
          </cell>
          <cell r="I117">
            <v>0</v>
          </cell>
          <cell r="J117">
            <v>0</v>
          </cell>
          <cell r="K117">
            <v>2024.4</v>
          </cell>
          <cell r="L117">
            <v>1598.48</v>
          </cell>
          <cell r="M117">
            <v>0</v>
          </cell>
          <cell r="N117">
            <v>5589.77</v>
          </cell>
          <cell r="O117">
            <v>0</v>
          </cell>
          <cell r="P117">
            <v>2518.96</v>
          </cell>
          <cell r="Q117">
            <v>0</v>
          </cell>
          <cell r="R117">
            <v>870</v>
          </cell>
          <cell r="S117">
            <v>0</v>
          </cell>
          <cell r="T117">
            <v>0</v>
          </cell>
        </row>
        <row r="118">
          <cell r="A118">
            <v>5</v>
          </cell>
          <cell r="B118" t="str">
            <v>JPLOEMR</v>
          </cell>
          <cell r="C118" t="str">
            <v>75.511.086</v>
          </cell>
          <cell r="D118" t="str">
            <v>NAFE PIPE HANDLING</v>
          </cell>
          <cell r="E118" t="str">
            <v>X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>
            <v>5</v>
          </cell>
          <cell r="B119" t="str">
            <v>JPLOEMR</v>
          </cell>
          <cell r="C119" t="str">
            <v>75.511.087</v>
          </cell>
          <cell r="D119" t="str">
            <v>NAFE INSP &amp; RECONDITIONING</v>
          </cell>
          <cell r="E119" t="str">
            <v>X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3801.38</v>
          </cell>
          <cell r="M119">
            <v>0</v>
          </cell>
          <cell r="N119">
            <v>6029.58</v>
          </cell>
          <cell r="O119">
            <v>5778.84</v>
          </cell>
          <cell r="P119">
            <v>0</v>
          </cell>
          <cell r="Q119">
            <v>0</v>
          </cell>
          <cell r="R119">
            <v>1301</v>
          </cell>
          <cell r="S119">
            <v>0</v>
          </cell>
          <cell r="T119">
            <v>0</v>
          </cell>
        </row>
        <row r="120">
          <cell r="A120">
            <v>5</v>
          </cell>
          <cell r="B120" t="str">
            <v>JPLOEMR</v>
          </cell>
          <cell r="C120" t="str">
            <v>75.511.088</v>
          </cell>
          <cell r="D120" t="str">
            <v>NAFE CEMENTING SERV</v>
          </cell>
          <cell r="E120" t="str">
            <v>X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7718.67</v>
          </cell>
          <cell r="M120">
            <v>0</v>
          </cell>
          <cell r="N120">
            <v>14349.15</v>
          </cell>
          <cell r="O120">
            <v>0</v>
          </cell>
          <cell r="P120">
            <v>24866.240000000002</v>
          </cell>
          <cell r="Q120">
            <v>0</v>
          </cell>
          <cell r="R120">
            <v>3911</v>
          </cell>
          <cell r="S120">
            <v>0</v>
          </cell>
          <cell r="T120">
            <v>0</v>
          </cell>
        </row>
        <row r="121">
          <cell r="A121">
            <v>5</v>
          </cell>
          <cell r="B121" t="str">
            <v>JPLOEMR</v>
          </cell>
          <cell r="C121" t="str">
            <v>75.511.089</v>
          </cell>
          <cell r="D121" t="str">
            <v>NAFE PRODUCTION DST</v>
          </cell>
          <cell r="E121" t="str">
            <v>X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5</v>
          </cell>
          <cell r="B122" t="str">
            <v>JPLOEMR</v>
          </cell>
          <cell r="C122" t="str">
            <v>75.511.090</v>
          </cell>
          <cell r="D122" t="str">
            <v>NAFE ANCHOR SET AND TEST</v>
          </cell>
          <cell r="E122" t="str">
            <v>X</v>
          </cell>
          <cell r="F122">
            <v>0</v>
          </cell>
          <cell r="G122">
            <v>0</v>
          </cell>
          <cell r="H122">
            <v>287.5</v>
          </cell>
          <cell r="I122">
            <v>0</v>
          </cell>
          <cell r="J122">
            <v>471.23</v>
          </cell>
          <cell r="K122">
            <v>0</v>
          </cell>
          <cell r="L122">
            <v>383.5</v>
          </cell>
          <cell r="M122">
            <v>1163.68</v>
          </cell>
          <cell r="N122">
            <v>469.04</v>
          </cell>
          <cell r="O122">
            <v>0</v>
          </cell>
          <cell r="P122">
            <v>662.5</v>
          </cell>
          <cell r="Q122">
            <v>0</v>
          </cell>
          <cell r="R122">
            <v>286</v>
          </cell>
          <cell r="S122">
            <v>0</v>
          </cell>
          <cell r="T122">
            <v>0</v>
          </cell>
        </row>
        <row r="123">
          <cell r="A123">
            <v>5</v>
          </cell>
          <cell r="B123" t="str">
            <v>JPLOEMR</v>
          </cell>
          <cell r="C123" t="str">
            <v>75.511.091</v>
          </cell>
          <cell r="D123" t="str">
            <v>NAFE PIPE VALVES AND FITTINGS</v>
          </cell>
          <cell r="E123" t="str">
            <v>X</v>
          </cell>
          <cell r="F123">
            <v>0</v>
          </cell>
          <cell r="G123">
            <v>0</v>
          </cell>
          <cell r="H123">
            <v>0</v>
          </cell>
          <cell r="I123">
            <v>43.85</v>
          </cell>
          <cell r="J123">
            <v>0</v>
          </cell>
          <cell r="K123">
            <v>1200.3499999999999</v>
          </cell>
          <cell r="L123">
            <v>616.78</v>
          </cell>
          <cell r="M123">
            <v>1244.4000000000001</v>
          </cell>
          <cell r="N123">
            <v>435.23</v>
          </cell>
          <cell r="O123">
            <v>67.2</v>
          </cell>
          <cell r="P123">
            <v>350.02</v>
          </cell>
          <cell r="Q123">
            <v>2258.08</v>
          </cell>
          <cell r="R123">
            <v>518</v>
          </cell>
          <cell r="S123">
            <v>0</v>
          </cell>
          <cell r="T123">
            <v>0</v>
          </cell>
        </row>
        <row r="124">
          <cell r="A124">
            <v>5</v>
          </cell>
          <cell r="B124" t="str">
            <v>JPLOEMR</v>
          </cell>
          <cell r="C124" t="str">
            <v>75.511.092</v>
          </cell>
          <cell r="D124" t="str">
            <v>NAFE DIRT WORK SNOW REMV</v>
          </cell>
          <cell r="E124" t="str">
            <v>X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556.98</v>
          </cell>
          <cell r="L124">
            <v>0</v>
          </cell>
          <cell r="M124">
            <v>815.05</v>
          </cell>
          <cell r="N124">
            <v>3793.58</v>
          </cell>
          <cell r="O124">
            <v>0</v>
          </cell>
          <cell r="P124">
            <v>2083.92</v>
          </cell>
          <cell r="Q124">
            <v>0</v>
          </cell>
          <cell r="R124">
            <v>604</v>
          </cell>
          <cell r="S124">
            <v>0</v>
          </cell>
          <cell r="T124">
            <v>0</v>
          </cell>
        </row>
        <row r="125">
          <cell r="A125">
            <v>5</v>
          </cell>
          <cell r="B125" t="str">
            <v>JPLOEMR</v>
          </cell>
          <cell r="C125" t="str">
            <v>75.511.093</v>
          </cell>
          <cell r="D125" t="str">
            <v>NAFE COIL TUBING SNUBBING</v>
          </cell>
          <cell r="E125" t="str">
            <v>X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9667.6200000000008</v>
          </cell>
          <cell r="O125">
            <v>0</v>
          </cell>
          <cell r="P125">
            <v>0</v>
          </cell>
          <cell r="Q125">
            <v>0</v>
          </cell>
          <cell r="R125">
            <v>806</v>
          </cell>
          <cell r="S125">
            <v>0</v>
          </cell>
          <cell r="T125">
            <v>0</v>
          </cell>
        </row>
        <row r="126">
          <cell r="A126">
            <v>5</v>
          </cell>
          <cell r="B126" t="str">
            <v>JPLOEMR</v>
          </cell>
          <cell r="C126" t="str">
            <v>75.511.094</v>
          </cell>
          <cell r="D126" t="str">
            <v>NAFE CO2 &amp; N2</v>
          </cell>
          <cell r="E126" t="str">
            <v>X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3588.03</v>
          </cell>
          <cell r="M126">
            <v>0</v>
          </cell>
          <cell r="N126">
            <v>1136.8399999999999</v>
          </cell>
          <cell r="O126">
            <v>0</v>
          </cell>
          <cell r="P126">
            <v>0</v>
          </cell>
          <cell r="Q126">
            <v>0</v>
          </cell>
          <cell r="R126">
            <v>394</v>
          </cell>
          <cell r="S126">
            <v>0</v>
          </cell>
          <cell r="T126">
            <v>0</v>
          </cell>
        </row>
        <row r="127">
          <cell r="A127">
            <v>5</v>
          </cell>
          <cell r="B127" t="str">
            <v>JPLOEMR</v>
          </cell>
          <cell r="C127" t="str">
            <v>75.511.096</v>
          </cell>
          <cell r="D127" t="str">
            <v>NAFE WELLSITE CONSULTANTS</v>
          </cell>
          <cell r="E127" t="str">
            <v>X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4046.25</v>
          </cell>
          <cell r="M127">
            <v>0</v>
          </cell>
          <cell r="N127">
            <v>4815.34</v>
          </cell>
          <cell r="O127">
            <v>10213.89</v>
          </cell>
          <cell r="P127">
            <v>6925.74</v>
          </cell>
          <cell r="Q127">
            <v>0</v>
          </cell>
          <cell r="R127">
            <v>2167</v>
          </cell>
          <cell r="S127">
            <v>0</v>
          </cell>
          <cell r="T127">
            <v>0</v>
          </cell>
        </row>
        <row r="128">
          <cell r="A128">
            <v>5</v>
          </cell>
          <cell r="B128" t="str">
            <v>JPLOEMR</v>
          </cell>
          <cell r="C128" t="str">
            <v>75.511.104</v>
          </cell>
          <cell r="D128" t="str">
            <v>NAFE TUBING</v>
          </cell>
          <cell r="E128" t="str">
            <v>X</v>
          </cell>
          <cell r="F128">
            <v>0</v>
          </cell>
          <cell r="G128">
            <v>11636.51</v>
          </cell>
          <cell r="H128">
            <v>164.5</v>
          </cell>
          <cell r="I128">
            <v>435.77</v>
          </cell>
          <cell r="J128">
            <v>0</v>
          </cell>
          <cell r="K128">
            <v>556.20000000000005</v>
          </cell>
          <cell r="L128">
            <v>14364.04</v>
          </cell>
          <cell r="M128">
            <v>-10153.450000000001</v>
          </cell>
          <cell r="N128">
            <v>-11060.47</v>
          </cell>
          <cell r="O128">
            <v>7166.52</v>
          </cell>
          <cell r="P128">
            <v>1959.51</v>
          </cell>
          <cell r="Q128">
            <v>0</v>
          </cell>
          <cell r="R128">
            <v>1256</v>
          </cell>
          <cell r="S128">
            <v>0</v>
          </cell>
          <cell r="T128">
            <v>0</v>
          </cell>
        </row>
        <row r="129">
          <cell r="A129">
            <v>5</v>
          </cell>
          <cell r="B129" t="str">
            <v>JPLOEMR</v>
          </cell>
          <cell r="C129" t="str">
            <v>75.511.105</v>
          </cell>
          <cell r="D129" t="str">
            <v>NAFE C HEAD T HEAD XMAS</v>
          </cell>
          <cell r="E129" t="str">
            <v>X</v>
          </cell>
          <cell r="F129">
            <v>0</v>
          </cell>
          <cell r="G129">
            <v>0</v>
          </cell>
          <cell r="H129">
            <v>-1477.51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1544.65</v>
          </cell>
          <cell r="N129">
            <v>1330.12</v>
          </cell>
          <cell r="O129">
            <v>0</v>
          </cell>
          <cell r="P129">
            <v>0</v>
          </cell>
          <cell r="Q129">
            <v>0</v>
          </cell>
          <cell r="R129">
            <v>116</v>
          </cell>
          <cell r="S129">
            <v>0</v>
          </cell>
          <cell r="T129">
            <v>0</v>
          </cell>
        </row>
        <row r="130">
          <cell r="A130">
            <v>5</v>
          </cell>
          <cell r="B130" t="str">
            <v>JPLOEMR</v>
          </cell>
          <cell r="C130" t="str">
            <v>75.511.106</v>
          </cell>
          <cell r="D130" t="str">
            <v>NAFE MISC WELLHEAD EQUIP</v>
          </cell>
          <cell r="E130" t="str">
            <v>X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16.27</v>
          </cell>
          <cell r="L130">
            <v>0</v>
          </cell>
          <cell r="M130">
            <v>0</v>
          </cell>
          <cell r="N130">
            <v>124.3</v>
          </cell>
          <cell r="O130">
            <v>119.43</v>
          </cell>
          <cell r="P130">
            <v>0</v>
          </cell>
          <cell r="Q130">
            <v>0</v>
          </cell>
          <cell r="R130">
            <v>22</v>
          </cell>
          <cell r="S130">
            <v>0</v>
          </cell>
          <cell r="T130">
            <v>0</v>
          </cell>
        </row>
        <row r="131">
          <cell r="A131">
            <v>5</v>
          </cell>
          <cell r="B131" t="str">
            <v>JPLOEMR</v>
          </cell>
          <cell r="C131" t="str">
            <v>75.511.107</v>
          </cell>
          <cell r="D131" t="str">
            <v>NAFE TUBING ANCHOR</v>
          </cell>
          <cell r="E131" t="str">
            <v>X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>
            <v>5</v>
          </cell>
          <cell r="B132" t="str">
            <v>JPLOEMR</v>
          </cell>
          <cell r="C132" t="str">
            <v>75.511.108</v>
          </cell>
          <cell r="D132" t="str">
            <v>NAFE PACKERS</v>
          </cell>
          <cell r="E132" t="str">
            <v>X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1359.57</v>
          </cell>
          <cell r="M132">
            <v>0</v>
          </cell>
          <cell r="N132">
            <v>6120.48</v>
          </cell>
          <cell r="O132">
            <v>0</v>
          </cell>
          <cell r="P132">
            <v>0</v>
          </cell>
          <cell r="Q132">
            <v>0</v>
          </cell>
          <cell r="R132">
            <v>623</v>
          </cell>
          <cell r="S132">
            <v>0</v>
          </cell>
          <cell r="T132">
            <v>0</v>
          </cell>
        </row>
        <row r="133">
          <cell r="A133">
            <v>5</v>
          </cell>
          <cell r="B133" t="str">
            <v>JPLOEMR</v>
          </cell>
          <cell r="C133" t="str">
            <v>75.511.109</v>
          </cell>
          <cell r="D133" t="str">
            <v>NAFE SUCKER RODS</v>
          </cell>
          <cell r="E133" t="str">
            <v>X</v>
          </cell>
          <cell r="F133">
            <v>0</v>
          </cell>
          <cell r="G133">
            <v>0</v>
          </cell>
          <cell r="H133">
            <v>358.43</v>
          </cell>
          <cell r="I133">
            <v>0</v>
          </cell>
          <cell r="J133">
            <v>513</v>
          </cell>
          <cell r="K133">
            <v>0</v>
          </cell>
          <cell r="L133">
            <v>0</v>
          </cell>
          <cell r="M133">
            <v>1908.16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232</v>
          </cell>
          <cell r="S133">
            <v>0</v>
          </cell>
          <cell r="T133">
            <v>0</v>
          </cell>
        </row>
        <row r="134">
          <cell r="A134">
            <v>5</v>
          </cell>
          <cell r="B134" t="str">
            <v>JPLOEMR</v>
          </cell>
          <cell r="C134" t="str">
            <v>75.511.110</v>
          </cell>
          <cell r="D134" t="str">
            <v>NAFE PUMPING UNITS</v>
          </cell>
          <cell r="E134" t="str">
            <v>X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483.64</v>
          </cell>
          <cell r="M134">
            <v>0</v>
          </cell>
          <cell r="N134">
            <v>0</v>
          </cell>
          <cell r="O134">
            <v>718.9</v>
          </cell>
          <cell r="P134">
            <v>0</v>
          </cell>
          <cell r="Q134">
            <v>0</v>
          </cell>
          <cell r="R134">
            <v>100</v>
          </cell>
          <cell r="S134">
            <v>0</v>
          </cell>
          <cell r="T134">
            <v>0</v>
          </cell>
        </row>
        <row r="135">
          <cell r="A135">
            <v>5</v>
          </cell>
          <cell r="B135" t="str">
            <v>JPLOEMR</v>
          </cell>
          <cell r="C135" t="str">
            <v>75.511.111</v>
          </cell>
          <cell r="D135" t="str">
            <v>NAFE DOWNHOLE PUMPS</v>
          </cell>
          <cell r="E135" t="str">
            <v>X</v>
          </cell>
          <cell r="F135">
            <v>0</v>
          </cell>
          <cell r="G135">
            <v>0</v>
          </cell>
          <cell r="H135">
            <v>1550.41</v>
          </cell>
          <cell r="I135">
            <v>0</v>
          </cell>
          <cell r="J135">
            <v>0</v>
          </cell>
          <cell r="K135">
            <v>1796.9</v>
          </cell>
          <cell r="L135">
            <v>0</v>
          </cell>
          <cell r="M135">
            <v>140.66999999999999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291</v>
          </cell>
          <cell r="S135">
            <v>0</v>
          </cell>
          <cell r="T135">
            <v>0</v>
          </cell>
        </row>
        <row r="136">
          <cell r="A136">
            <v>5</v>
          </cell>
          <cell r="B136" t="str">
            <v>JPLOEMR</v>
          </cell>
          <cell r="C136" t="str">
            <v>75.511.112</v>
          </cell>
          <cell r="D136" t="str">
            <v>NAFE TELEMETERING EXPENSE</v>
          </cell>
          <cell r="E136" t="str">
            <v>X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-4749.68</v>
          </cell>
          <cell r="K136">
            <v>0</v>
          </cell>
          <cell r="L136">
            <v>0</v>
          </cell>
          <cell r="M136">
            <v>0</v>
          </cell>
          <cell r="N136">
            <v>1937.62</v>
          </cell>
          <cell r="O136">
            <v>-2197.37</v>
          </cell>
          <cell r="P136">
            <v>0</v>
          </cell>
          <cell r="Q136">
            <v>0</v>
          </cell>
          <cell r="R136">
            <v>-417</v>
          </cell>
          <cell r="S136">
            <v>0</v>
          </cell>
          <cell r="T136">
            <v>0</v>
          </cell>
        </row>
        <row r="137">
          <cell r="A137">
            <v>5</v>
          </cell>
          <cell r="B137" t="str">
            <v>JPLOEMR</v>
          </cell>
          <cell r="C137" t="str">
            <v>75.511.113</v>
          </cell>
          <cell r="D137" t="str">
            <v>NAFE FITTINGS</v>
          </cell>
          <cell r="E137" t="str">
            <v>X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>
            <v>5</v>
          </cell>
          <cell r="B138" t="str">
            <v>JPLOEMR</v>
          </cell>
          <cell r="C138" t="str">
            <v>75.511.116</v>
          </cell>
          <cell r="D138" t="str">
            <v>NAFE TANKS AND STAIRS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>
            <v>5</v>
          </cell>
          <cell r="B139" t="str">
            <v>JPLOEMR</v>
          </cell>
          <cell r="C139" t="str">
            <v>75.511.119</v>
          </cell>
          <cell r="D139" t="str">
            <v>NAFE MISC LEASE EQUIP</v>
          </cell>
          <cell r="E139" t="str">
            <v>X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8697.2099999999991</v>
          </cell>
          <cell r="M139">
            <v>608.51</v>
          </cell>
          <cell r="N139">
            <v>883.37</v>
          </cell>
          <cell r="O139">
            <v>28789.89</v>
          </cell>
          <cell r="P139">
            <v>0</v>
          </cell>
          <cell r="Q139">
            <v>2444.4699999999998</v>
          </cell>
          <cell r="R139">
            <v>3452</v>
          </cell>
          <cell r="S139">
            <v>0</v>
          </cell>
          <cell r="T139">
            <v>0</v>
          </cell>
        </row>
        <row r="140">
          <cell r="A140">
            <v>5</v>
          </cell>
          <cell r="B140" t="str">
            <v>JPLOEMR</v>
          </cell>
          <cell r="C140" t="str">
            <v>75.511.150</v>
          </cell>
          <cell r="D140" t="str">
            <v>NAFE CONTINGENCIES</v>
          </cell>
          <cell r="E140" t="str">
            <v>X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522.45000000000005</v>
          </cell>
          <cell r="K140">
            <v>6599.69</v>
          </cell>
          <cell r="L140">
            <v>8968.61</v>
          </cell>
          <cell r="M140">
            <v>10.73</v>
          </cell>
          <cell r="N140">
            <v>13939.21</v>
          </cell>
          <cell r="O140">
            <v>13841.66</v>
          </cell>
          <cell r="P140">
            <v>12572.07</v>
          </cell>
          <cell r="Q140">
            <v>0</v>
          </cell>
          <cell r="R140">
            <v>4705</v>
          </cell>
          <cell r="S140">
            <v>0</v>
          </cell>
          <cell r="T140">
            <v>0</v>
          </cell>
        </row>
        <row r="141">
          <cell r="A141">
            <v>5</v>
          </cell>
          <cell r="B141" t="str">
            <v>JPLOEMR</v>
          </cell>
          <cell r="C141" t="str">
            <v>75.511.265</v>
          </cell>
          <cell r="D141" t="str">
            <v>NAFE JOINT ACCOUNT O HEAD</v>
          </cell>
          <cell r="E141" t="str">
            <v>X</v>
          </cell>
          <cell r="F141">
            <v>1891.39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-97.05</v>
          </cell>
          <cell r="L141">
            <v>1937.9</v>
          </cell>
          <cell r="M141">
            <v>8975.26</v>
          </cell>
          <cell r="N141">
            <v>5660.74</v>
          </cell>
          <cell r="O141">
            <v>3357.62</v>
          </cell>
          <cell r="P141">
            <v>0</v>
          </cell>
          <cell r="Q141">
            <v>5320.22</v>
          </cell>
          <cell r="R141">
            <v>2254</v>
          </cell>
          <cell r="S141">
            <v>0</v>
          </cell>
          <cell r="T141">
            <v>0</v>
          </cell>
        </row>
        <row r="142">
          <cell r="A142">
            <v>5</v>
          </cell>
          <cell r="B142" t="str">
            <v>JPLOEMR</v>
          </cell>
          <cell r="C142" t="str">
            <v>75.511.285</v>
          </cell>
          <cell r="D142" t="str">
            <v>NAFE PI PMT PARTNER REIMB</v>
          </cell>
          <cell r="E142" t="str">
            <v>X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>
            <v>5</v>
          </cell>
          <cell r="B143" t="str">
            <v>JPLOEMR</v>
          </cell>
          <cell r="C143" t="str">
            <v>75.511.392</v>
          </cell>
          <cell r="D143" t="str">
            <v>NAFE GAS MKTNG TRNSP EXP</v>
          </cell>
          <cell r="E143" t="str">
            <v>X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>
            <v>5</v>
          </cell>
          <cell r="B144" t="str">
            <v>JPLOEMR</v>
          </cell>
          <cell r="C144" t="str">
            <v>75.511.400</v>
          </cell>
          <cell r="D144" t="str">
            <v>NAFE CO LABOR</v>
          </cell>
          <cell r="E144" t="str">
            <v>X</v>
          </cell>
          <cell r="F144">
            <v>422.52</v>
          </cell>
          <cell r="G144">
            <v>0</v>
          </cell>
          <cell r="H144">
            <v>2891.85</v>
          </cell>
          <cell r="I144">
            <v>1858.45</v>
          </cell>
          <cell r="J144">
            <v>2289.4499999999998</v>
          </cell>
          <cell r="K144">
            <v>6724.27</v>
          </cell>
          <cell r="L144">
            <v>5191.8</v>
          </cell>
          <cell r="M144">
            <v>3946.84</v>
          </cell>
          <cell r="N144">
            <v>5885.98</v>
          </cell>
          <cell r="O144">
            <v>1265.83</v>
          </cell>
          <cell r="P144">
            <v>3029.69</v>
          </cell>
          <cell r="Q144">
            <v>1741.98</v>
          </cell>
          <cell r="R144">
            <v>2937</v>
          </cell>
          <cell r="S144">
            <v>0</v>
          </cell>
          <cell r="T144">
            <v>0</v>
          </cell>
        </row>
        <row r="145">
          <cell r="A145">
            <v>5</v>
          </cell>
          <cell r="B145" t="str">
            <v>JPLOEMR</v>
          </cell>
          <cell r="C145" t="str">
            <v>75.511.401</v>
          </cell>
          <cell r="D145" t="str">
            <v>NAFE CO LABOR ECIP ACCRUAL</v>
          </cell>
          <cell r="E145" t="str">
            <v>X</v>
          </cell>
          <cell r="F145">
            <v>128.38999999999999</v>
          </cell>
          <cell r="G145">
            <v>0</v>
          </cell>
          <cell r="H145">
            <v>1010.41</v>
          </cell>
          <cell r="I145">
            <v>-2298.56</v>
          </cell>
          <cell r="J145">
            <v>735.44</v>
          </cell>
          <cell r="K145">
            <v>2036.58</v>
          </cell>
          <cell r="L145">
            <v>1688.85</v>
          </cell>
          <cell r="M145">
            <v>1302.8399999999999</v>
          </cell>
          <cell r="N145">
            <v>1878.38</v>
          </cell>
          <cell r="O145">
            <v>408.6</v>
          </cell>
          <cell r="P145">
            <v>1249.25</v>
          </cell>
          <cell r="Q145">
            <v>781.15</v>
          </cell>
          <cell r="R145">
            <v>743</v>
          </cell>
          <cell r="S145">
            <v>0</v>
          </cell>
          <cell r="T145">
            <v>0</v>
          </cell>
        </row>
        <row r="146">
          <cell r="A146">
            <v>5</v>
          </cell>
          <cell r="B146" t="str">
            <v>JPLOEMR</v>
          </cell>
          <cell r="C146" t="str">
            <v>75.511.402</v>
          </cell>
          <cell r="D146" t="str">
            <v>NAFE CO LABOR ECIP A</v>
          </cell>
          <cell r="E146" t="str">
            <v>X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>
            <v>5</v>
          </cell>
          <cell r="B147" t="str">
            <v>JPLOEMR</v>
          </cell>
          <cell r="C147" t="str">
            <v>75.511.412</v>
          </cell>
          <cell r="D147" t="str">
            <v>NAFE SNDRY INCLD LODGING</v>
          </cell>
          <cell r="E147" t="str">
            <v>X</v>
          </cell>
          <cell r="F147">
            <v>0</v>
          </cell>
          <cell r="G147">
            <v>0</v>
          </cell>
          <cell r="H147">
            <v>89.38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156.57</v>
          </cell>
          <cell r="Q147">
            <v>0</v>
          </cell>
          <cell r="R147">
            <v>20</v>
          </cell>
          <cell r="S147">
            <v>0</v>
          </cell>
          <cell r="T147">
            <v>0</v>
          </cell>
        </row>
        <row r="148">
          <cell r="A148">
            <v>5</v>
          </cell>
          <cell r="B148" t="str">
            <v>JPLOEMR</v>
          </cell>
          <cell r="C148" t="str">
            <v>75.511.413</v>
          </cell>
          <cell r="D148" t="str">
            <v>NAFE TRAINING</v>
          </cell>
          <cell r="E148" t="str">
            <v>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>
            <v>5</v>
          </cell>
          <cell r="B149" t="str">
            <v>JPLOEMR</v>
          </cell>
          <cell r="C149" t="str">
            <v>75.511.414</v>
          </cell>
          <cell r="D149" t="str">
            <v>NAFE OVERNIGHT TRAVEL MEALS</v>
          </cell>
          <cell r="E149" t="str">
            <v>X</v>
          </cell>
          <cell r="F149">
            <v>0</v>
          </cell>
          <cell r="G149">
            <v>0</v>
          </cell>
          <cell r="H149">
            <v>38.36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67.13</v>
          </cell>
          <cell r="Q149">
            <v>0</v>
          </cell>
          <cell r="R149">
            <v>9</v>
          </cell>
          <cell r="S149">
            <v>0</v>
          </cell>
          <cell r="T149">
            <v>0</v>
          </cell>
        </row>
        <row r="150">
          <cell r="A150">
            <v>5</v>
          </cell>
          <cell r="B150" t="str">
            <v>JPLOEMR</v>
          </cell>
          <cell r="C150" t="str">
            <v>75.511.415</v>
          </cell>
          <cell r="D150" t="str">
            <v>NAFE NON O NIGHT &amp; EMP APPR</v>
          </cell>
          <cell r="E150" t="str">
            <v>X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>
            <v>5</v>
          </cell>
          <cell r="B151" t="str">
            <v>JPLOEMR</v>
          </cell>
          <cell r="C151" t="str">
            <v>75.511.416</v>
          </cell>
          <cell r="D151" t="str">
            <v>NAFE OVETIME MEALS</v>
          </cell>
          <cell r="E151" t="str">
            <v>X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>
            <v>5</v>
          </cell>
          <cell r="B152" t="str">
            <v>JPLOEMR</v>
          </cell>
          <cell r="C152" t="str">
            <v>75.511.417</v>
          </cell>
          <cell r="D152" t="str">
            <v>NAFE RETIR LNCH AWDS BANQUET</v>
          </cell>
          <cell r="E152" t="str">
            <v>X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>
            <v>5</v>
          </cell>
          <cell r="B153" t="str">
            <v>JPLOEMR</v>
          </cell>
          <cell r="C153" t="str">
            <v>75.511.418</v>
          </cell>
          <cell r="D153" t="str">
            <v>NAFE IN OFFICE MEALS</v>
          </cell>
          <cell r="E153" t="str">
            <v>X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>
            <v>5</v>
          </cell>
          <cell r="B154" t="str">
            <v>JPLOEMR</v>
          </cell>
          <cell r="C154" t="str">
            <v>75.511.419</v>
          </cell>
          <cell r="D154" t="str">
            <v>NAFE MEALS OTHER ENTERTN ETC</v>
          </cell>
          <cell r="E154" t="str">
            <v>X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>
            <v>5</v>
          </cell>
          <cell r="B155" t="str">
            <v>JPLOEMR</v>
          </cell>
          <cell r="C155" t="str">
            <v>75.511.420</v>
          </cell>
          <cell r="D155" t="str">
            <v>NAFE CHEM SUPPLIES WELL PROD</v>
          </cell>
          <cell r="E155" t="str">
            <v>X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1608.38</v>
          </cell>
          <cell r="Q155">
            <v>0</v>
          </cell>
          <cell r="R155">
            <v>134</v>
          </cell>
          <cell r="S155">
            <v>0</v>
          </cell>
          <cell r="T155">
            <v>0</v>
          </cell>
        </row>
        <row r="156">
          <cell r="A156">
            <v>5</v>
          </cell>
          <cell r="B156" t="str">
            <v>JPLOEMR</v>
          </cell>
          <cell r="C156" t="str">
            <v>75.511.421</v>
          </cell>
          <cell r="D156" t="str">
            <v>NAFE CHEM SUPPLIES PLANTS</v>
          </cell>
          <cell r="E156" t="str">
            <v>X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>
            <v>5</v>
          </cell>
          <cell r="B157" t="str">
            <v>JPLOEMR</v>
          </cell>
          <cell r="C157" t="str">
            <v>75.511.422</v>
          </cell>
          <cell r="D157" t="str">
            <v>NAFE CHEM SUPPLIES OTHER</v>
          </cell>
          <cell r="E157" t="str">
            <v>X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5</v>
          </cell>
          <cell r="B158" t="str">
            <v>JPLOEMR</v>
          </cell>
          <cell r="C158" t="str">
            <v>75.511.423</v>
          </cell>
          <cell r="D158" t="str">
            <v>NAFE WATER NOT UTILITIES</v>
          </cell>
          <cell r="E158" t="str">
            <v>X</v>
          </cell>
          <cell r="F158">
            <v>0</v>
          </cell>
          <cell r="G158">
            <v>0</v>
          </cell>
          <cell r="H158">
            <v>0</v>
          </cell>
          <cell r="I158">
            <v>269.01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22</v>
          </cell>
          <cell r="S158">
            <v>0</v>
          </cell>
          <cell r="T158">
            <v>0</v>
          </cell>
        </row>
        <row r="159">
          <cell r="A159">
            <v>5</v>
          </cell>
          <cell r="B159" t="str">
            <v>JPLOEMR</v>
          </cell>
          <cell r="C159" t="str">
            <v>75.511.429</v>
          </cell>
          <cell r="D159" t="str">
            <v>NAFE LUBE OILS NOT CO EQUIP</v>
          </cell>
          <cell r="E159" t="str">
            <v>X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>
            <v>5</v>
          </cell>
          <cell r="B160" t="str">
            <v>JPLOEMR</v>
          </cell>
          <cell r="C160" t="str">
            <v>75.511.430</v>
          </cell>
          <cell r="D160" t="str">
            <v>NAFE EQUIP FUEL NOT CO EQUIP</v>
          </cell>
          <cell r="E160" t="str">
            <v>X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>
            <v>5</v>
          </cell>
          <cell r="B161" t="str">
            <v>JPLOEMR</v>
          </cell>
          <cell r="C161" t="str">
            <v>75.511.431</v>
          </cell>
          <cell r="D161" t="str">
            <v>NAFE DOWNHOLE PUMPS AND PARTS</v>
          </cell>
          <cell r="E161" t="str">
            <v>X</v>
          </cell>
          <cell r="F161">
            <v>0</v>
          </cell>
          <cell r="G161">
            <v>0</v>
          </cell>
          <cell r="H161">
            <v>1402.09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1158.93</v>
          </cell>
          <cell r="R161">
            <v>213</v>
          </cell>
          <cell r="S161">
            <v>0</v>
          </cell>
          <cell r="T161">
            <v>0</v>
          </cell>
        </row>
        <row r="162">
          <cell r="A162">
            <v>5</v>
          </cell>
          <cell r="B162" t="str">
            <v>JPLOEMR</v>
          </cell>
          <cell r="C162" t="str">
            <v>75.511.440</v>
          </cell>
          <cell r="D162" t="str">
            <v>NAFE SAFETY SUPPLIES &amp; EQUIP</v>
          </cell>
          <cell r="E162" t="str">
            <v>X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>
            <v>5</v>
          </cell>
          <cell r="B163" t="str">
            <v>JPLOEMR</v>
          </cell>
          <cell r="C163" t="str">
            <v>75.511.441</v>
          </cell>
          <cell r="D163" t="str">
            <v>NAFE JANITORIAL SUPPLIES</v>
          </cell>
          <cell r="E163" t="str">
            <v>X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>
            <v>5</v>
          </cell>
          <cell r="B164" t="str">
            <v>JPLOEMR</v>
          </cell>
          <cell r="C164" t="str">
            <v>75.511.442</v>
          </cell>
          <cell r="D164" t="str">
            <v>NAFE OFFICE SUPPLIES</v>
          </cell>
          <cell r="E164" t="str">
            <v>X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>
            <v>5</v>
          </cell>
          <cell r="B165" t="str">
            <v>JPLOEMR</v>
          </cell>
          <cell r="C165" t="str">
            <v>75.511.444</v>
          </cell>
          <cell r="D165" t="str">
            <v>NAFE UNIFORM PURCHASES</v>
          </cell>
          <cell r="E165" t="str">
            <v>X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5</v>
          </cell>
          <cell r="B166" t="str">
            <v>JPLOEMR</v>
          </cell>
          <cell r="C166" t="str">
            <v>75.511.453</v>
          </cell>
          <cell r="D166" t="str">
            <v>NAFE COMPUTER SOFTWARE</v>
          </cell>
          <cell r="E166" t="str">
            <v>X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>
            <v>5</v>
          </cell>
          <cell r="B167" t="str">
            <v>JPLOEMR</v>
          </cell>
          <cell r="C167" t="str">
            <v>75.511.454</v>
          </cell>
          <cell r="D167" t="str">
            <v>NAFE SMALL TOOLS EQUIP</v>
          </cell>
          <cell r="E167" t="str">
            <v>X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>
            <v>5</v>
          </cell>
          <cell r="B168" t="str">
            <v>JPLOEMR</v>
          </cell>
          <cell r="C168" t="str">
            <v>75.511.455</v>
          </cell>
          <cell r="D168" t="str">
            <v>NAFE SMALL TOOLS WAREHOUSE</v>
          </cell>
          <cell r="E168" t="str">
            <v>X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>
            <v>5</v>
          </cell>
          <cell r="B169" t="str">
            <v>JPLOEMR</v>
          </cell>
          <cell r="C169" t="str">
            <v>75.511.458</v>
          </cell>
          <cell r="D169" t="str">
            <v>NAFE COMPUTER REPAIR SERV</v>
          </cell>
          <cell r="E169" t="str">
            <v>X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>
            <v>5</v>
          </cell>
          <cell r="B170" t="str">
            <v>JPLOEMR</v>
          </cell>
          <cell r="C170" t="str">
            <v>75.511.459</v>
          </cell>
          <cell r="D170" t="str">
            <v>NAFE COMPUTER HARDWARE</v>
          </cell>
          <cell r="E170" t="str">
            <v>X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>
            <v>5</v>
          </cell>
          <cell r="B171" t="str">
            <v>JPLOEMR</v>
          </cell>
          <cell r="C171" t="str">
            <v>75.511.460</v>
          </cell>
          <cell r="D171" t="str">
            <v>NAFE OTHER O M WAREHOUSE</v>
          </cell>
          <cell r="E171" t="str">
            <v>X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>
            <v>5</v>
          </cell>
          <cell r="B172" t="str">
            <v>JPLOEMR</v>
          </cell>
          <cell r="C172" t="str">
            <v>75.511.461</v>
          </cell>
          <cell r="D172" t="str">
            <v>NAFE OTHER O M SUPPLIES EXP</v>
          </cell>
          <cell r="E172" t="str">
            <v>X</v>
          </cell>
          <cell r="F172">
            <v>22523.58</v>
          </cell>
          <cell r="G172">
            <v>1681.54</v>
          </cell>
          <cell r="H172">
            <v>2584.27</v>
          </cell>
          <cell r="I172">
            <v>1834.53</v>
          </cell>
          <cell r="J172">
            <v>899.74</v>
          </cell>
          <cell r="K172">
            <v>10138.02</v>
          </cell>
          <cell r="L172">
            <v>1472.75</v>
          </cell>
          <cell r="M172">
            <v>12578.79</v>
          </cell>
          <cell r="N172">
            <v>-48.8</v>
          </cell>
          <cell r="O172">
            <v>11524.53</v>
          </cell>
          <cell r="P172">
            <v>5723.28</v>
          </cell>
          <cell r="Q172">
            <v>13474.3</v>
          </cell>
          <cell r="R172">
            <v>7032</v>
          </cell>
          <cell r="S172">
            <v>0</v>
          </cell>
          <cell r="T172">
            <v>0</v>
          </cell>
        </row>
        <row r="173">
          <cell r="A173">
            <v>5</v>
          </cell>
          <cell r="B173" t="str">
            <v>JPLOEMR</v>
          </cell>
          <cell r="C173" t="str">
            <v>75.511.462</v>
          </cell>
          <cell r="D173" t="str">
            <v>NAFE WAREHOUSE PURCHASES</v>
          </cell>
          <cell r="E173" t="str">
            <v>X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>
            <v>5</v>
          </cell>
          <cell r="B174" t="str">
            <v>JPLOEMR</v>
          </cell>
          <cell r="C174" t="str">
            <v>75.511.463</v>
          </cell>
          <cell r="D174" t="str">
            <v>NAFE WAREHOUSE ISSUES</v>
          </cell>
          <cell r="E174" t="str">
            <v>X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>
            <v>5</v>
          </cell>
          <cell r="B175" t="str">
            <v>JPLOEMR</v>
          </cell>
          <cell r="C175" t="str">
            <v>75.511.464</v>
          </cell>
          <cell r="D175" t="str">
            <v>NESP WAREHOUSE RETURNS</v>
          </cell>
          <cell r="E175" t="str">
            <v>X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5</v>
          </cell>
          <cell r="B176" t="str">
            <v>JPLOEMR</v>
          </cell>
          <cell r="C176" t="str">
            <v>75.511.466</v>
          </cell>
          <cell r="D176" t="str">
            <v>NAFE FILLING STN PROD</v>
          </cell>
          <cell r="E176" t="str">
            <v>X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>
            <v>5</v>
          </cell>
          <cell r="B177" t="str">
            <v>JPLOEMR</v>
          </cell>
          <cell r="C177" t="str">
            <v>75.511.467</v>
          </cell>
          <cell r="D177" t="str">
            <v>NAFE CAFETERIA SUPPLIES</v>
          </cell>
          <cell r="E177" t="str">
            <v>X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>
            <v>5</v>
          </cell>
          <cell r="B178" t="str">
            <v>JPLOEMR</v>
          </cell>
          <cell r="C178" t="str">
            <v>75.511.468</v>
          </cell>
          <cell r="D178" t="str">
            <v>NAFE MATL FOR SHOP ORDERS</v>
          </cell>
          <cell r="E178" t="str">
            <v>X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>
            <v>5</v>
          </cell>
          <cell r="B179" t="str">
            <v>JPLOEMR</v>
          </cell>
          <cell r="C179" t="str">
            <v>75.511.469</v>
          </cell>
          <cell r="D179" t="str">
            <v>NAFE TEST &amp; TRAIN SUPPLIES</v>
          </cell>
          <cell r="E179" t="str">
            <v>X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>
            <v>5</v>
          </cell>
          <cell r="B180" t="str">
            <v>JPLOEMR</v>
          </cell>
          <cell r="C180" t="str">
            <v>75.511.480</v>
          </cell>
          <cell r="D180" t="str">
            <v>NAFE NATURAL GAS</v>
          </cell>
          <cell r="E180" t="str">
            <v>X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>
            <v>5</v>
          </cell>
          <cell r="B181" t="str">
            <v>JPLOEMR</v>
          </cell>
          <cell r="C181" t="str">
            <v>75.511.481</v>
          </cell>
          <cell r="D181" t="str">
            <v>NAFE CO GAS COMPRESR FUEL</v>
          </cell>
          <cell r="E181" t="str">
            <v>X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>
            <v>5</v>
          </cell>
          <cell r="B182" t="str">
            <v>JPLOEMR</v>
          </cell>
          <cell r="C182" t="str">
            <v>75.511.482</v>
          </cell>
          <cell r="D182" t="str">
            <v>NAFE TELEPHONE TELEGRAPH</v>
          </cell>
          <cell r="E182" t="str">
            <v>X</v>
          </cell>
          <cell r="F182">
            <v>0</v>
          </cell>
          <cell r="G182">
            <v>0</v>
          </cell>
          <cell r="H182">
            <v>21.11</v>
          </cell>
          <cell r="I182">
            <v>29.26</v>
          </cell>
          <cell r="J182">
            <v>35.31</v>
          </cell>
          <cell r="K182">
            <v>382.82</v>
          </cell>
          <cell r="L182">
            <v>380.5</v>
          </cell>
          <cell r="M182">
            <v>0</v>
          </cell>
          <cell r="N182">
            <v>536.02</v>
          </cell>
          <cell r="O182">
            <v>25.62</v>
          </cell>
          <cell r="P182">
            <v>38.840000000000003</v>
          </cell>
          <cell r="Q182">
            <v>0</v>
          </cell>
          <cell r="R182">
            <v>121</v>
          </cell>
          <cell r="S182">
            <v>0</v>
          </cell>
          <cell r="T182">
            <v>0</v>
          </cell>
        </row>
        <row r="183">
          <cell r="A183">
            <v>5</v>
          </cell>
          <cell r="B183" t="str">
            <v>JPLOEMR</v>
          </cell>
          <cell r="C183" t="str">
            <v>75.511.483</v>
          </cell>
          <cell r="D183" t="str">
            <v>NAFE POWER SEWER WATER OTHER</v>
          </cell>
          <cell r="E183" t="str">
            <v>X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>
            <v>5</v>
          </cell>
          <cell r="B184" t="str">
            <v>JPLOEMR</v>
          </cell>
          <cell r="C184" t="str">
            <v>75.511.490</v>
          </cell>
          <cell r="D184" t="str">
            <v>NAFE CONSULTANTS LEASE SERV</v>
          </cell>
          <cell r="E184" t="str">
            <v>X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1801.02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150</v>
          </cell>
          <cell r="S184">
            <v>0</v>
          </cell>
          <cell r="T184">
            <v>0</v>
          </cell>
        </row>
        <row r="185">
          <cell r="A185">
            <v>5</v>
          </cell>
          <cell r="B185" t="str">
            <v>JPLOEMR</v>
          </cell>
          <cell r="C185" t="str">
            <v>75.511.491</v>
          </cell>
          <cell r="D185" t="str">
            <v>NAFE CONSULTANTS G &amp; G</v>
          </cell>
          <cell r="E185" t="str">
            <v>X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>
            <v>5</v>
          </cell>
          <cell r="B186" t="str">
            <v>JPLOEMR</v>
          </cell>
          <cell r="C186" t="str">
            <v>75.511.492</v>
          </cell>
          <cell r="D186" t="str">
            <v>NAFE CONSULTANTS FIELD DEV</v>
          </cell>
          <cell r="E186" t="str">
            <v>X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>
            <v>5</v>
          </cell>
          <cell r="B187" t="str">
            <v>JPLOEMR</v>
          </cell>
          <cell r="C187" t="str">
            <v>75.511.500</v>
          </cell>
          <cell r="D187" t="str">
            <v>NAFE TEMPORARY HELP</v>
          </cell>
          <cell r="E187" t="str">
            <v>X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>
            <v>5</v>
          </cell>
          <cell r="B188" t="str">
            <v>JPLOEMR</v>
          </cell>
          <cell r="C188" t="str">
            <v>75.511.502</v>
          </cell>
          <cell r="D188" t="str">
            <v>NAFE CONSULTANTS LAND</v>
          </cell>
          <cell r="E188" t="str">
            <v>X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>
            <v>5</v>
          </cell>
          <cell r="B189" t="str">
            <v>JPLOEMR</v>
          </cell>
          <cell r="C189" t="str">
            <v>75.511.503</v>
          </cell>
          <cell r="D189" t="str">
            <v>NAFE CONSULTANTS RESERV ENG</v>
          </cell>
          <cell r="E189" t="str">
            <v>X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>
            <v>5</v>
          </cell>
          <cell r="B190" t="str">
            <v>JPLOEMR</v>
          </cell>
          <cell r="C190" t="str">
            <v>75.511.505</v>
          </cell>
          <cell r="D190" t="str">
            <v>NAFE CONSULTANTS OTHER</v>
          </cell>
          <cell r="E190" t="str">
            <v>X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3060</v>
          </cell>
          <cell r="Q190">
            <v>0</v>
          </cell>
          <cell r="R190">
            <v>255</v>
          </cell>
          <cell r="S190">
            <v>0</v>
          </cell>
          <cell r="T190">
            <v>0</v>
          </cell>
        </row>
        <row r="191">
          <cell r="A191">
            <v>5</v>
          </cell>
          <cell r="B191" t="str">
            <v>JPLOEMR</v>
          </cell>
          <cell r="C191" t="str">
            <v>75.511.509</v>
          </cell>
          <cell r="D191" t="str">
            <v>NAFE CONTR HAULING WATER</v>
          </cell>
          <cell r="E191" t="str">
            <v>X</v>
          </cell>
          <cell r="F191">
            <v>299.2</v>
          </cell>
          <cell r="G191">
            <v>0</v>
          </cell>
          <cell r="H191">
            <v>750</v>
          </cell>
          <cell r="I191">
            <v>0</v>
          </cell>
          <cell r="J191">
            <v>0</v>
          </cell>
          <cell r="K191">
            <v>1226.8599999999999</v>
          </cell>
          <cell r="L191">
            <v>2796.6</v>
          </cell>
          <cell r="M191">
            <v>4546</v>
          </cell>
          <cell r="N191">
            <v>4686.72</v>
          </cell>
          <cell r="O191">
            <v>5333.61</v>
          </cell>
          <cell r="P191">
            <v>461.4</v>
          </cell>
          <cell r="Q191">
            <v>1807.25</v>
          </cell>
          <cell r="R191">
            <v>1826</v>
          </cell>
          <cell r="S191">
            <v>0</v>
          </cell>
          <cell r="T191">
            <v>0</v>
          </cell>
        </row>
        <row r="192">
          <cell r="A192">
            <v>5</v>
          </cell>
          <cell r="B192" t="str">
            <v>JPLOEMR</v>
          </cell>
          <cell r="C192" t="str">
            <v>75.511.510</v>
          </cell>
          <cell r="D192" t="str">
            <v>NAFE CONTR HAULING LIQUID PROD</v>
          </cell>
          <cell r="E192" t="str">
            <v>X</v>
          </cell>
          <cell r="F192">
            <v>0</v>
          </cell>
          <cell r="G192">
            <v>0</v>
          </cell>
          <cell r="H192">
            <v>0</v>
          </cell>
          <cell r="I192">
            <v>323.16000000000003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27</v>
          </cell>
          <cell r="S192">
            <v>0</v>
          </cell>
          <cell r="T192">
            <v>0</v>
          </cell>
        </row>
        <row r="193">
          <cell r="A193">
            <v>5</v>
          </cell>
          <cell r="B193" t="str">
            <v>JPLOEMR</v>
          </cell>
          <cell r="C193" t="str">
            <v>75.511.511</v>
          </cell>
          <cell r="D193" t="str">
            <v>NAFE CONTR HAULING OTHER</v>
          </cell>
          <cell r="E193" t="str">
            <v>X</v>
          </cell>
          <cell r="F193">
            <v>0</v>
          </cell>
          <cell r="G193">
            <v>0</v>
          </cell>
          <cell r="H193">
            <v>413.2</v>
          </cell>
          <cell r="I193">
            <v>0</v>
          </cell>
          <cell r="J193">
            <v>0</v>
          </cell>
          <cell r="K193">
            <v>7734.74</v>
          </cell>
          <cell r="L193">
            <v>7292.07</v>
          </cell>
          <cell r="M193">
            <v>2855.66</v>
          </cell>
          <cell r="N193">
            <v>11752.28</v>
          </cell>
          <cell r="O193">
            <v>3678.79</v>
          </cell>
          <cell r="P193">
            <v>2455.29</v>
          </cell>
          <cell r="Q193">
            <v>3224.09</v>
          </cell>
          <cell r="R193">
            <v>3284</v>
          </cell>
          <cell r="S193">
            <v>0</v>
          </cell>
          <cell r="T193">
            <v>0</v>
          </cell>
        </row>
        <row r="194">
          <cell r="A194">
            <v>5</v>
          </cell>
          <cell r="B194" t="str">
            <v>JPLOEMR</v>
          </cell>
          <cell r="C194" t="str">
            <v>75.511.515</v>
          </cell>
          <cell r="D194" t="str">
            <v>NAFE CONTR WELL OPERATORS</v>
          </cell>
          <cell r="E194" t="str">
            <v>X</v>
          </cell>
          <cell r="F194">
            <v>0</v>
          </cell>
          <cell r="G194">
            <v>0</v>
          </cell>
          <cell r="H194">
            <v>0</v>
          </cell>
          <cell r="I194">
            <v>261</v>
          </cell>
          <cell r="J194">
            <v>0</v>
          </cell>
          <cell r="K194">
            <v>33902.14</v>
          </cell>
          <cell r="L194">
            <v>28604.18</v>
          </cell>
          <cell r="M194">
            <v>1900.51</v>
          </cell>
          <cell r="N194">
            <v>16234.52</v>
          </cell>
          <cell r="O194">
            <v>7455.8</v>
          </cell>
          <cell r="P194">
            <v>0</v>
          </cell>
          <cell r="Q194">
            <v>93.61</v>
          </cell>
          <cell r="R194">
            <v>7371</v>
          </cell>
          <cell r="S194">
            <v>0</v>
          </cell>
          <cell r="T194">
            <v>0</v>
          </cell>
        </row>
        <row r="195">
          <cell r="A195">
            <v>5</v>
          </cell>
          <cell r="B195" t="str">
            <v>JPLOEMR</v>
          </cell>
          <cell r="C195" t="str">
            <v>75.511.516</v>
          </cell>
          <cell r="D195" t="str">
            <v>NAFE WELL CONTR SERV</v>
          </cell>
          <cell r="E195" t="str">
            <v>X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931.31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78</v>
          </cell>
          <cell r="S195">
            <v>0</v>
          </cell>
          <cell r="T195">
            <v>0</v>
          </cell>
        </row>
        <row r="196">
          <cell r="A196">
            <v>5</v>
          </cell>
          <cell r="B196" t="str">
            <v>JPLOEMR</v>
          </cell>
          <cell r="C196" t="str">
            <v>75.511.517</v>
          </cell>
          <cell r="D196" t="str">
            <v>NAFE CONTR WATER INJ SERV</v>
          </cell>
          <cell r="E196" t="str">
            <v>X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>
            <v>5</v>
          </cell>
          <cell r="B197" t="str">
            <v>JPLOEMR</v>
          </cell>
          <cell r="C197" t="str">
            <v>75.511.518</v>
          </cell>
          <cell r="D197" t="str">
            <v>NAFE SALT WATER DISP SERV</v>
          </cell>
          <cell r="E197" t="str">
            <v>X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285.16000000000003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24</v>
          </cell>
          <cell r="S197">
            <v>0</v>
          </cell>
          <cell r="T197">
            <v>0</v>
          </cell>
        </row>
        <row r="198">
          <cell r="A198">
            <v>5</v>
          </cell>
          <cell r="B198" t="str">
            <v>JPLOEMR</v>
          </cell>
          <cell r="C198" t="str">
            <v>75.511.519</v>
          </cell>
          <cell r="D198" t="str">
            <v>NAFE PULLING UNIT SERV</v>
          </cell>
          <cell r="E198" t="str">
            <v>X</v>
          </cell>
          <cell r="F198">
            <v>0</v>
          </cell>
          <cell r="G198">
            <v>-81.88</v>
          </cell>
          <cell r="H198">
            <v>24445.72</v>
          </cell>
          <cell r="I198">
            <v>6409.52</v>
          </cell>
          <cell r="J198">
            <v>0</v>
          </cell>
          <cell r="K198">
            <v>50403.42</v>
          </cell>
          <cell r="L198">
            <v>42564.15</v>
          </cell>
          <cell r="M198">
            <v>9331.41</v>
          </cell>
          <cell r="N198">
            <v>52310.49</v>
          </cell>
          <cell r="O198">
            <v>73077.56</v>
          </cell>
          <cell r="P198">
            <v>31397.18</v>
          </cell>
          <cell r="Q198">
            <v>24158.46</v>
          </cell>
          <cell r="R198">
            <v>26168</v>
          </cell>
          <cell r="S198">
            <v>0</v>
          </cell>
          <cell r="T198">
            <v>0</v>
          </cell>
        </row>
        <row r="199">
          <cell r="A199">
            <v>5</v>
          </cell>
          <cell r="B199" t="str">
            <v>JPLOEMR</v>
          </cell>
          <cell r="C199" t="str">
            <v>75.511.546</v>
          </cell>
          <cell r="D199" t="str">
            <v>NAFE OTHER CONTR SERV</v>
          </cell>
          <cell r="E199" t="str">
            <v>X</v>
          </cell>
          <cell r="F199">
            <v>5479.57</v>
          </cell>
          <cell r="G199">
            <v>112821.58</v>
          </cell>
          <cell r="H199">
            <v>14475.22</v>
          </cell>
          <cell r="I199">
            <v>21347.29</v>
          </cell>
          <cell r="J199">
            <v>1754.77</v>
          </cell>
          <cell r="K199">
            <v>2023.32</v>
          </cell>
          <cell r="L199">
            <v>2972.05</v>
          </cell>
          <cell r="M199">
            <v>16388.990000000002</v>
          </cell>
          <cell r="N199">
            <v>35612.379999999997</v>
          </cell>
          <cell r="O199">
            <v>72246.210000000006</v>
          </cell>
          <cell r="P199">
            <v>77832.62</v>
          </cell>
          <cell r="Q199">
            <v>56805.53</v>
          </cell>
          <cell r="R199">
            <v>34980</v>
          </cell>
          <cell r="S199">
            <v>0</v>
          </cell>
          <cell r="T199">
            <v>0</v>
          </cell>
        </row>
        <row r="200">
          <cell r="A200">
            <v>5</v>
          </cell>
          <cell r="B200" t="str">
            <v>JPLOEMR</v>
          </cell>
          <cell r="C200" t="str">
            <v>75.511.548</v>
          </cell>
          <cell r="D200" t="str">
            <v>NAFE ADM O HEAD OUTSIDE OP FLD</v>
          </cell>
          <cell r="E200" t="str">
            <v>X</v>
          </cell>
          <cell r="F200">
            <v>0</v>
          </cell>
          <cell r="G200">
            <v>0</v>
          </cell>
          <cell r="H200">
            <v>298.64</v>
          </cell>
          <cell r="I200">
            <v>0</v>
          </cell>
          <cell r="J200">
            <v>0</v>
          </cell>
          <cell r="K200">
            <v>94.19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33</v>
          </cell>
          <cell r="S200">
            <v>0</v>
          </cell>
          <cell r="T200">
            <v>0</v>
          </cell>
        </row>
        <row r="201">
          <cell r="A201">
            <v>5</v>
          </cell>
          <cell r="B201" t="str">
            <v>JPLOEMR</v>
          </cell>
          <cell r="C201" t="str">
            <v>75.511.549</v>
          </cell>
          <cell r="D201" t="str">
            <v>NAFE SERV OUTSDE OPER FLD</v>
          </cell>
          <cell r="E201" t="str">
            <v>X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1510.88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126</v>
          </cell>
          <cell r="S201">
            <v>0</v>
          </cell>
          <cell r="T201">
            <v>0</v>
          </cell>
        </row>
        <row r="202">
          <cell r="A202">
            <v>5</v>
          </cell>
          <cell r="B202" t="str">
            <v>JPLOEMR</v>
          </cell>
          <cell r="C202" t="str">
            <v>75.511.560</v>
          </cell>
          <cell r="D202" t="str">
            <v>NAFE SERV ASSOC CO LABOR</v>
          </cell>
          <cell r="E202" t="str">
            <v>X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5</v>
          </cell>
          <cell r="B203" t="str">
            <v>JPLOEMR</v>
          </cell>
          <cell r="C203" t="str">
            <v>75.511.561</v>
          </cell>
          <cell r="D203" t="str">
            <v>NAFE SERV ASSOC CO LAB O HEAD</v>
          </cell>
          <cell r="E203" t="str">
            <v>X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>
            <v>5</v>
          </cell>
          <cell r="B204" t="str">
            <v>JPLOEMR</v>
          </cell>
          <cell r="C204" t="str">
            <v>75.511.562</v>
          </cell>
          <cell r="D204" t="str">
            <v>NAFE SERV ASSOC CO TRANS EQUIP</v>
          </cell>
          <cell r="E204" t="str">
            <v>X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>
            <v>5</v>
          </cell>
          <cell r="B205" t="str">
            <v>JPLOEMR</v>
          </cell>
          <cell r="C205" t="str">
            <v>75.511.565</v>
          </cell>
          <cell r="D205" t="str">
            <v>NAFE SERV ASSOC CO OTHER</v>
          </cell>
          <cell r="E205" t="str">
            <v>X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>
            <v>5</v>
          </cell>
          <cell r="B206" t="str">
            <v>JPLOEMR</v>
          </cell>
          <cell r="C206" t="str">
            <v>75.511.568</v>
          </cell>
          <cell r="D206" t="str">
            <v>NAFE MFSCO PRD GTH TO WEX</v>
          </cell>
          <cell r="E206" t="str">
            <v>X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>
            <v>5</v>
          </cell>
          <cell r="B207" t="str">
            <v>JPLOEMR</v>
          </cell>
          <cell r="C207" t="str">
            <v>75.511.569</v>
          </cell>
          <cell r="D207" t="str">
            <v>NAFE CONTR SERV QGM</v>
          </cell>
          <cell r="E207" t="str">
            <v>X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>
            <v>5</v>
          </cell>
          <cell r="B208" t="str">
            <v>JPLOEMR</v>
          </cell>
          <cell r="C208" t="str">
            <v>75.511.570</v>
          </cell>
          <cell r="D208" t="str">
            <v>NAFE CONTR SNOW REMOVAL</v>
          </cell>
          <cell r="E208" t="str">
            <v>X</v>
          </cell>
          <cell r="F208">
            <v>500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  <cell r="S208">
            <v>0</v>
          </cell>
          <cell r="T208">
            <v>0</v>
          </cell>
        </row>
        <row r="209">
          <cell r="A209">
            <v>5</v>
          </cell>
          <cell r="B209" t="str">
            <v>JPLOEMR</v>
          </cell>
          <cell r="C209" t="str">
            <v>75.511.571</v>
          </cell>
          <cell r="D209" t="str">
            <v>NAFE CONTR ROAD WORK</v>
          </cell>
          <cell r="E209" t="str">
            <v>X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>
            <v>5</v>
          </cell>
          <cell r="B210" t="str">
            <v>JPLOEMR</v>
          </cell>
          <cell r="C210" t="str">
            <v>75.511.589</v>
          </cell>
          <cell r="D210" t="str">
            <v>NAFE RIGHTS OF WAY</v>
          </cell>
          <cell r="E210" t="str">
            <v>X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>
            <v>5</v>
          </cell>
          <cell r="B211" t="str">
            <v>JPLOEMR</v>
          </cell>
          <cell r="C211" t="str">
            <v>75.511.602</v>
          </cell>
          <cell r="D211" t="str">
            <v>NAFE PROD EQUIP RENT</v>
          </cell>
          <cell r="E211" t="str">
            <v>X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2902.09</v>
          </cell>
          <cell r="M211">
            <v>0</v>
          </cell>
          <cell r="N211">
            <v>0</v>
          </cell>
          <cell r="O211">
            <v>1213.07</v>
          </cell>
          <cell r="P211">
            <v>0</v>
          </cell>
          <cell r="Q211">
            <v>0</v>
          </cell>
          <cell r="R211">
            <v>343</v>
          </cell>
          <cell r="S211">
            <v>0</v>
          </cell>
          <cell r="T211">
            <v>0</v>
          </cell>
        </row>
        <row r="212">
          <cell r="A212">
            <v>5</v>
          </cell>
          <cell r="B212" t="str">
            <v>JPLOEMR</v>
          </cell>
          <cell r="C212" t="str">
            <v>75.511.610</v>
          </cell>
          <cell r="D212" t="str">
            <v>NAFE OTHER EQUIP RENT</v>
          </cell>
          <cell r="E212" t="str">
            <v>X</v>
          </cell>
          <cell r="F212">
            <v>0</v>
          </cell>
          <cell r="G212">
            <v>459.14</v>
          </cell>
          <cell r="H212">
            <v>0</v>
          </cell>
          <cell r="I212">
            <v>822.23</v>
          </cell>
          <cell r="J212">
            <v>393.24</v>
          </cell>
          <cell r="K212">
            <v>3210.84</v>
          </cell>
          <cell r="L212">
            <v>0</v>
          </cell>
          <cell r="M212">
            <v>1945.84</v>
          </cell>
          <cell r="N212">
            <v>0</v>
          </cell>
          <cell r="O212">
            <v>0</v>
          </cell>
          <cell r="P212">
            <v>3956.8</v>
          </cell>
          <cell r="Q212">
            <v>3553.5</v>
          </cell>
          <cell r="R212">
            <v>1195</v>
          </cell>
          <cell r="S212">
            <v>0</v>
          </cell>
          <cell r="T212">
            <v>0</v>
          </cell>
        </row>
        <row r="213">
          <cell r="A213">
            <v>5</v>
          </cell>
          <cell r="B213" t="str">
            <v>JPLOEMR</v>
          </cell>
          <cell r="C213" t="str">
            <v>75.511.629</v>
          </cell>
          <cell r="D213" t="str">
            <v>NAFE POSTAGE &amp; EXPRESS</v>
          </cell>
          <cell r="E213" t="str">
            <v>X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9.01</v>
          </cell>
          <cell r="P213">
            <v>0</v>
          </cell>
          <cell r="Q213">
            <v>0</v>
          </cell>
          <cell r="R213">
            <v>1</v>
          </cell>
          <cell r="S213">
            <v>0</v>
          </cell>
          <cell r="T213">
            <v>0</v>
          </cell>
        </row>
        <row r="214">
          <cell r="A214">
            <v>5</v>
          </cell>
          <cell r="B214" t="str">
            <v>JPLOEMR</v>
          </cell>
          <cell r="C214" t="str">
            <v>75.511.641</v>
          </cell>
          <cell r="D214" t="str">
            <v>NAFE REGULATORY FEES EXP</v>
          </cell>
          <cell r="E214" t="str">
            <v>X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5</v>
          </cell>
          <cell r="B215" t="str">
            <v>JPLOEMR</v>
          </cell>
          <cell r="C215" t="str">
            <v>75.511.643</v>
          </cell>
          <cell r="D215" t="str">
            <v>NAFE SPECIAL TRANS ROUNDING</v>
          </cell>
          <cell r="E215" t="str">
            <v>X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>
            <v>5</v>
          </cell>
          <cell r="B216" t="str">
            <v>JPLOEMR</v>
          </cell>
          <cell r="C216" t="str">
            <v>75.511.749</v>
          </cell>
          <cell r="D216" t="str">
            <v>NAFE PROP TAX EQUIP</v>
          </cell>
          <cell r="E216" t="str">
            <v>X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>
            <v>5</v>
          </cell>
          <cell r="B217" t="str">
            <v>JPLOEMR</v>
          </cell>
          <cell r="C217" t="str">
            <v>75.511.921</v>
          </cell>
          <cell r="D217" t="str">
            <v>NAFE LABOR O HEAD TAX WC ALW</v>
          </cell>
          <cell r="E217" t="str">
            <v>X</v>
          </cell>
          <cell r="F217">
            <v>141.54</v>
          </cell>
          <cell r="G217">
            <v>0</v>
          </cell>
          <cell r="H217">
            <v>602.61</v>
          </cell>
          <cell r="I217">
            <v>319.04000000000002</v>
          </cell>
          <cell r="J217">
            <v>706.57</v>
          </cell>
          <cell r="K217">
            <v>1973.32</v>
          </cell>
          <cell r="L217">
            <v>1768.22</v>
          </cell>
          <cell r="M217">
            <v>1329.72</v>
          </cell>
          <cell r="N217">
            <v>2036.66</v>
          </cell>
          <cell r="O217">
            <v>446.44</v>
          </cell>
          <cell r="P217">
            <v>999.17</v>
          </cell>
          <cell r="Q217">
            <v>461.91</v>
          </cell>
          <cell r="R217">
            <v>899</v>
          </cell>
          <cell r="S217">
            <v>0</v>
          </cell>
          <cell r="T217">
            <v>0</v>
          </cell>
        </row>
        <row r="218">
          <cell r="A218">
            <v>5</v>
          </cell>
          <cell r="B218" t="str">
            <v>JPLOEMR</v>
          </cell>
          <cell r="C218" t="str">
            <v>75.511.922</v>
          </cell>
          <cell r="D218" t="str">
            <v>NAFE LABR O HEAD EMP BENEFIT</v>
          </cell>
          <cell r="E218" t="str">
            <v>X</v>
          </cell>
          <cell r="F218">
            <v>133.84</v>
          </cell>
          <cell r="G218">
            <v>0</v>
          </cell>
          <cell r="H218">
            <v>668.81</v>
          </cell>
          <cell r="I218">
            <v>301.69</v>
          </cell>
          <cell r="J218">
            <v>765.67</v>
          </cell>
          <cell r="K218">
            <v>2110.13</v>
          </cell>
          <cell r="L218">
            <v>1640.3</v>
          </cell>
          <cell r="M218">
            <v>1278.8</v>
          </cell>
          <cell r="N218">
            <v>1915.61</v>
          </cell>
          <cell r="O218">
            <v>423.54</v>
          </cell>
          <cell r="P218">
            <v>959.37</v>
          </cell>
          <cell r="Q218">
            <v>542</v>
          </cell>
          <cell r="R218">
            <v>895</v>
          </cell>
          <cell r="S218">
            <v>0</v>
          </cell>
          <cell r="T218">
            <v>0</v>
          </cell>
        </row>
        <row r="219">
          <cell r="A219">
            <v>5</v>
          </cell>
          <cell r="B219" t="str">
            <v>JPLOEMR</v>
          </cell>
          <cell r="C219" t="str">
            <v>75.511.927</v>
          </cell>
          <cell r="D219" t="str">
            <v>NAFE TRANS TOOL WRK EQUIP</v>
          </cell>
          <cell r="E219" t="str">
            <v>X</v>
          </cell>
          <cell r="F219">
            <v>136.11000000000001</v>
          </cell>
          <cell r="G219">
            <v>0</v>
          </cell>
          <cell r="H219">
            <v>488.89</v>
          </cell>
          <cell r="I219">
            <v>196.07</v>
          </cell>
          <cell r="J219">
            <v>0</v>
          </cell>
          <cell r="K219">
            <v>2740.11</v>
          </cell>
          <cell r="L219">
            <v>985.92</v>
          </cell>
          <cell r="M219">
            <v>844.98</v>
          </cell>
          <cell r="N219">
            <v>1185.4100000000001</v>
          </cell>
          <cell r="O219">
            <v>394.11</v>
          </cell>
          <cell r="P219">
            <v>509.2</v>
          </cell>
          <cell r="Q219">
            <v>235.18</v>
          </cell>
          <cell r="R219">
            <v>643</v>
          </cell>
          <cell r="S219">
            <v>0</v>
          </cell>
          <cell r="T219">
            <v>0</v>
          </cell>
        </row>
        <row r="220">
          <cell r="A220">
            <v>5</v>
          </cell>
          <cell r="B220" t="str">
            <v>JPLOEMR</v>
          </cell>
          <cell r="C220" t="str">
            <v>75.511.942</v>
          </cell>
          <cell r="D220" t="str">
            <v>NAFE AQUISITION EXP</v>
          </cell>
          <cell r="E220" t="str">
            <v>X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>
            <v>5</v>
          </cell>
          <cell r="B221" t="str">
            <v>JPLOEMR</v>
          </cell>
          <cell r="C221" t="str">
            <v>75.511.943</v>
          </cell>
          <cell r="D221" t="str">
            <v>NAFE FAC DISMANTLING EXP</v>
          </cell>
          <cell r="E221" t="str">
            <v>X</v>
          </cell>
          <cell r="F221">
            <v>0</v>
          </cell>
          <cell r="G221">
            <v>0</v>
          </cell>
          <cell r="H221">
            <v>0</v>
          </cell>
          <cell r="I221">
            <v>201.65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25.14</v>
          </cell>
          <cell r="Q221">
            <v>0</v>
          </cell>
          <cell r="R221">
            <v>19</v>
          </cell>
          <cell r="S221">
            <v>0</v>
          </cell>
          <cell r="T221">
            <v>0</v>
          </cell>
        </row>
        <row r="222">
          <cell r="A222">
            <v>5</v>
          </cell>
          <cell r="B222" t="str">
            <v>JPLOEMR</v>
          </cell>
          <cell r="C222" t="str">
            <v>75.511.944</v>
          </cell>
          <cell r="D222" t="str">
            <v>NAFE PLUG &amp; ABANDON EXP</v>
          </cell>
          <cell r="E222" t="str">
            <v>X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>
            <v>5</v>
          </cell>
          <cell r="B223" t="str">
            <v>JPLOEMR</v>
          </cell>
          <cell r="C223" t="str">
            <v>75.511.945</v>
          </cell>
          <cell r="D223" t="str">
            <v>NAFE ECOLOGICAL CLN UP EXP</v>
          </cell>
          <cell r="E223" t="str">
            <v>X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68.510000000000005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6</v>
          </cell>
          <cell r="S223">
            <v>0</v>
          </cell>
          <cell r="T223">
            <v>0</v>
          </cell>
        </row>
        <row r="224">
          <cell r="A224">
            <v>5</v>
          </cell>
          <cell r="B224" t="str">
            <v>JPLOEMR</v>
          </cell>
          <cell r="C224" t="str">
            <v>75.511.949</v>
          </cell>
          <cell r="D224" t="str">
            <v>NAFE CAMPS &amp; OFFICE BLDGS</v>
          </cell>
          <cell r="E224" t="str">
            <v>X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>
            <v>5</v>
          </cell>
          <cell r="B225" t="str">
            <v>JPLOEMR</v>
          </cell>
          <cell r="C225" t="str">
            <v>75.511.950</v>
          </cell>
          <cell r="D225" t="str">
            <v>NAFE GARAGES &amp; SHOPS</v>
          </cell>
          <cell r="E225" t="str">
            <v>X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5</v>
          </cell>
          <cell r="B226" t="str">
            <v>JPLOEMR</v>
          </cell>
          <cell r="C226" t="str">
            <v>75.511.951</v>
          </cell>
          <cell r="D226" t="str">
            <v>NAFE LABORATORIES</v>
          </cell>
          <cell r="E226" t="str">
            <v>X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6</v>
          </cell>
          <cell r="S226">
            <v>0</v>
          </cell>
          <cell r="T226">
            <v>0</v>
          </cell>
        </row>
        <row r="227">
          <cell r="A227">
            <v>5</v>
          </cell>
          <cell r="B227" t="str">
            <v>JPLOEMR</v>
          </cell>
          <cell r="C227" t="str">
            <v>75.511.952</v>
          </cell>
          <cell r="D227" t="str">
            <v>NAFE WATER PLANTS</v>
          </cell>
          <cell r="E227" t="str">
            <v>X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>
            <v>5</v>
          </cell>
          <cell r="B228" t="str">
            <v>JPLOEMR</v>
          </cell>
          <cell r="C228" t="str">
            <v>75.511.954</v>
          </cell>
          <cell r="D228" t="str">
            <v>NAFE INCOME CREDITS</v>
          </cell>
          <cell r="E228" t="str">
            <v>X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>
            <v>5</v>
          </cell>
          <cell r="B229" t="str">
            <v>JPLOEMR</v>
          </cell>
          <cell r="C229" t="str">
            <v>75.511.955</v>
          </cell>
          <cell r="D229" t="str">
            <v>NAFE ALLOC COMPRESSOR CHG</v>
          </cell>
          <cell r="E229" t="str">
            <v>X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>
            <v>5</v>
          </cell>
          <cell r="B230" t="str">
            <v>JPLOEMR</v>
          </cell>
          <cell r="C230" t="str">
            <v>75.511.956</v>
          </cell>
          <cell r="D230" t="str">
            <v>NAFE ACCRUED MONITOR ADJ</v>
          </cell>
          <cell r="E230" t="str">
            <v>X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>
            <v>5</v>
          </cell>
          <cell r="B231" t="str">
            <v>JPLOEMR</v>
          </cell>
          <cell r="C231" t="str">
            <v>75.511.959</v>
          </cell>
          <cell r="D231" t="str">
            <v>NAFE INVENTORY ADJ</v>
          </cell>
          <cell r="E231" t="str">
            <v>X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>
            <v>5</v>
          </cell>
          <cell r="B232" t="str">
            <v>JPLOEMR</v>
          </cell>
          <cell r="C232" t="str">
            <v>75.511.964</v>
          </cell>
          <cell r="D232" t="str">
            <v>NAFE MACHINE SHOP ORDERS</v>
          </cell>
          <cell r="E232" t="str">
            <v>X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>
            <v>5</v>
          </cell>
          <cell r="B233" t="str">
            <v>JPLOEMR</v>
          </cell>
          <cell r="C233" t="str">
            <v>75.511.969</v>
          </cell>
          <cell r="D233" t="str">
            <v>NAFE WAREHOUSE O HEAD</v>
          </cell>
          <cell r="E233" t="str">
            <v>X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>
            <v>5</v>
          </cell>
          <cell r="B234" t="str">
            <v>JPLOEMR</v>
          </cell>
          <cell r="C234" t="str">
            <v>75.511.991</v>
          </cell>
          <cell r="D234" t="str">
            <v>NAFE BUDGET PART INTEREST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5</v>
          </cell>
          <cell r="B235" t="str">
            <v>JPLOEMR</v>
          </cell>
          <cell r="C235" t="str">
            <v>75.511.995</v>
          </cell>
          <cell r="D235" t="str">
            <v>NAFE EXP AFE CLOSINGS</v>
          </cell>
          <cell r="E235" t="str">
            <v>X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>
            <v>5</v>
          </cell>
          <cell r="B236" t="str">
            <v>JPLOEMR</v>
          </cell>
          <cell r="C236" t="str">
            <v>75.512.431</v>
          </cell>
          <cell r="D236" t="str">
            <v>POE SUBSURFACE PARTS ETC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>
            <v>5</v>
          </cell>
          <cell r="B237" t="str">
            <v>JPLOEMR</v>
          </cell>
          <cell r="C237" t="str">
            <v>75.512.461</v>
          </cell>
          <cell r="D237" t="str">
            <v>POE OTHER O M SUPPLIES EXP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>
            <v>5</v>
          </cell>
          <cell r="B238" t="str">
            <v>JPLOEMR</v>
          </cell>
          <cell r="C238" t="str">
            <v>75.512.516</v>
          </cell>
          <cell r="D238" t="str">
            <v>POE WELL CONTR SERV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>
            <v>5</v>
          </cell>
          <cell r="B239" t="str">
            <v>JPLOEMR</v>
          </cell>
          <cell r="C239" t="str">
            <v>75.512.519</v>
          </cell>
          <cell r="D239" t="str">
            <v>POE PULLING UNIT SERV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>
            <v>5</v>
          </cell>
          <cell r="B240" t="str">
            <v>JPLOEMR</v>
          </cell>
          <cell r="C240" t="str">
            <v>75.512.546</v>
          </cell>
          <cell r="D240" t="str">
            <v>POE OTHER CONTR SERV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>
            <v>5</v>
          </cell>
          <cell r="B241" t="str">
            <v>JPLOEMR</v>
          </cell>
          <cell r="C241" t="str">
            <v>75.512.569</v>
          </cell>
          <cell r="D241" t="str">
            <v>POE CONTR SERV QPC BID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5</v>
          </cell>
          <cell r="B242" t="str">
            <v>JPLOEMR</v>
          </cell>
          <cell r="C242" t="str">
            <v>75.512.570</v>
          </cell>
          <cell r="D242" t="str">
            <v>POE CONTR SNOW REMOVAL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>
            <v>5</v>
          </cell>
          <cell r="B243" t="str">
            <v>JPLOEMR</v>
          </cell>
          <cell r="C243" t="str">
            <v>75.512.571</v>
          </cell>
          <cell r="D243" t="str">
            <v>POE CONTRACTED ROAD WORK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>
            <v>5</v>
          </cell>
          <cell r="B244" t="str">
            <v>JPLOEMR</v>
          </cell>
          <cell r="C244" t="str">
            <v>75.512.602</v>
          </cell>
          <cell r="D244" t="str">
            <v>POE PROD EQUIP RENT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5</v>
          </cell>
          <cell r="B245" t="str">
            <v>JPLOEMR</v>
          </cell>
          <cell r="C245" t="str">
            <v>75.512.610</v>
          </cell>
          <cell r="D245" t="str">
            <v>POE OTHER EQUIP RENT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>
            <v>5</v>
          </cell>
          <cell r="B246" t="str">
            <v>JPLOEMR</v>
          </cell>
          <cell r="C246" t="str">
            <v>75.512.944</v>
          </cell>
          <cell r="D246" t="str">
            <v>POE PLUG &amp; ABANDON EXP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>
            <v>5</v>
          </cell>
          <cell r="B247" t="str">
            <v>JPLOEMR</v>
          </cell>
          <cell r="C247" t="str">
            <v>75.512.945</v>
          </cell>
          <cell r="D247" t="str">
            <v>POE ECOLOGICAL CLN UP EXP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>
            <v>5</v>
          </cell>
          <cell r="B248" t="str">
            <v>JPLOEMR</v>
          </cell>
          <cell r="C248" t="str">
            <v>75.512.951</v>
          </cell>
          <cell r="D248" t="str">
            <v>POE LABORATORIES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B249" t="str">
            <v>JPLOEMR Total</v>
          </cell>
          <cell r="F249">
            <v>193154.51000000007</v>
          </cell>
          <cell r="G249">
            <v>232130.24</v>
          </cell>
          <cell r="H249">
            <v>151556.34</v>
          </cell>
          <cell r="I249">
            <v>152800.87000000002</v>
          </cell>
          <cell r="J249">
            <v>159810.25000000003</v>
          </cell>
          <cell r="K249">
            <v>348446.99000000005</v>
          </cell>
          <cell r="L249">
            <v>383847.67</v>
          </cell>
          <cell r="M249">
            <v>284330.71999999997</v>
          </cell>
          <cell r="N249">
            <v>435524.79999999993</v>
          </cell>
          <cell r="O249">
            <v>478951.81999999995</v>
          </cell>
          <cell r="P249">
            <v>458535.10000000009</v>
          </cell>
          <cell r="Q249">
            <v>428432.18999999994</v>
          </cell>
          <cell r="R249">
            <v>308960</v>
          </cell>
          <cell r="S249">
            <v>0</v>
          </cell>
          <cell r="T249">
            <v>0</v>
          </cell>
        </row>
        <row r="250">
          <cell r="A250">
            <v>6</v>
          </cell>
          <cell r="B250" t="str">
            <v>JPLOETRK</v>
          </cell>
          <cell r="C250" t="str">
            <v>75.500.483</v>
          </cell>
          <cell r="D250" t="str">
            <v>WEXP POWER WATER SEWER OTHER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6</v>
          </cell>
          <cell r="B251" t="str">
            <v>JPLOETRK</v>
          </cell>
          <cell r="C251" t="str">
            <v>75.510.420</v>
          </cell>
          <cell r="D251" t="str">
            <v>WEXP CHEM SUPPLIES WELL PROD</v>
          </cell>
          <cell r="E251" t="str">
            <v>X</v>
          </cell>
          <cell r="F251">
            <v>71884.63</v>
          </cell>
          <cell r="G251">
            <v>76740.19</v>
          </cell>
          <cell r="H251">
            <v>39518.370000000003</v>
          </cell>
          <cell r="I251">
            <v>81214.720000000001</v>
          </cell>
          <cell r="J251">
            <v>60774.22</v>
          </cell>
          <cell r="K251">
            <v>38633.9</v>
          </cell>
          <cell r="L251">
            <v>48662.06</v>
          </cell>
          <cell r="M251">
            <v>47740.79</v>
          </cell>
          <cell r="N251">
            <v>56261.48</v>
          </cell>
          <cell r="O251">
            <v>49098.64</v>
          </cell>
          <cell r="P251">
            <v>86919.82</v>
          </cell>
          <cell r="Q251">
            <v>75579.97</v>
          </cell>
          <cell r="R251">
            <v>61086</v>
          </cell>
          <cell r="S251">
            <v>0</v>
          </cell>
          <cell r="T251">
            <v>0</v>
          </cell>
        </row>
        <row r="252">
          <cell r="A252">
            <v>6</v>
          </cell>
          <cell r="B252" t="str">
            <v>JPLOETRK</v>
          </cell>
          <cell r="C252" t="str">
            <v>75.510.421</v>
          </cell>
          <cell r="D252" t="str">
            <v>WEXP CHEM SUPPLIES PLANTS</v>
          </cell>
          <cell r="E252" t="str">
            <v>X</v>
          </cell>
          <cell r="F252">
            <v>321.16000000000003</v>
          </cell>
          <cell r="G252">
            <v>0</v>
          </cell>
          <cell r="H252">
            <v>283.33</v>
          </cell>
          <cell r="I252">
            <v>0</v>
          </cell>
          <cell r="J252">
            <v>0</v>
          </cell>
          <cell r="K252">
            <v>2033.34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331.14</v>
          </cell>
          <cell r="R252">
            <v>247</v>
          </cell>
          <cell r="S252">
            <v>0</v>
          </cell>
          <cell r="T252">
            <v>0</v>
          </cell>
        </row>
        <row r="253">
          <cell r="A253">
            <v>6</v>
          </cell>
          <cell r="B253" t="str">
            <v>JPLOETRK</v>
          </cell>
          <cell r="C253" t="str">
            <v>75.510.422</v>
          </cell>
          <cell r="D253" t="str">
            <v>WEXP CHEM SUPPLIES OTHER</v>
          </cell>
          <cell r="E253" t="str">
            <v>X</v>
          </cell>
          <cell r="F253">
            <v>5692.31</v>
          </cell>
          <cell r="G253">
            <v>0</v>
          </cell>
          <cell r="H253">
            <v>4509.2</v>
          </cell>
          <cell r="I253">
            <v>0</v>
          </cell>
          <cell r="J253">
            <v>0</v>
          </cell>
          <cell r="K253">
            <v>3260.29</v>
          </cell>
          <cell r="L253">
            <v>762.89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1185</v>
          </cell>
          <cell r="S253">
            <v>0</v>
          </cell>
          <cell r="T253">
            <v>0</v>
          </cell>
        </row>
        <row r="254">
          <cell r="A254">
            <v>6</v>
          </cell>
          <cell r="B254" t="str">
            <v>JPLOETRK</v>
          </cell>
          <cell r="C254" t="str">
            <v>75.510.423</v>
          </cell>
          <cell r="D254" t="str">
            <v>WEXP WATER NOT UTILITIES</v>
          </cell>
          <cell r="E254" t="str">
            <v>X</v>
          </cell>
          <cell r="F254">
            <v>0</v>
          </cell>
          <cell r="G254">
            <v>0</v>
          </cell>
          <cell r="H254">
            <v>0</v>
          </cell>
          <cell r="I254">
            <v>13.78</v>
          </cell>
          <cell r="J254">
            <v>0</v>
          </cell>
          <cell r="K254">
            <v>107.78</v>
          </cell>
          <cell r="L254">
            <v>0</v>
          </cell>
          <cell r="M254">
            <v>8.27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11</v>
          </cell>
          <cell r="S254">
            <v>0</v>
          </cell>
          <cell r="T254">
            <v>0</v>
          </cell>
        </row>
        <row r="255">
          <cell r="A255">
            <v>6</v>
          </cell>
          <cell r="B255" t="str">
            <v>JPLOETRK</v>
          </cell>
          <cell r="C255" t="str">
            <v>75.510.429</v>
          </cell>
          <cell r="D255" t="str">
            <v>WEXP LUBE OILS NOT CO EQUIP</v>
          </cell>
          <cell r="E255" t="str">
            <v>X</v>
          </cell>
          <cell r="F255">
            <v>4350.72</v>
          </cell>
          <cell r="G255">
            <v>1935.17</v>
          </cell>
          <cell r="H255">
            <v>2396.08</v>
          </cell>
          <cell r="I255">
            <v>5240.83</v>
          </cell>
          <cell r="J255">
            <v>1190.55</v>
          </cell>
          <cell r="K255">
            <v>4326.59</v>
          </cell>
          <cell r="L255">
            <v>2689.73</v>
          </cell>
          <cell r="M255">
            <v>4199.5200000000004</v>
          </cell>
          <cell r="N255">
            <v>1032.1099999999999</v>
          </cell>
          <cell r="O255">
            <v>2864.66</v>
          </cell>
          <cell r="P255">
            <v>2382.75</v>
          </cell>
          <cell r="Q255">
            <v>985.02</v>
          </cell>
          <cell r="R255">
            <v>2799</v>
          </cell>
          <cell r="S255">
            <v>0</v>
          </cell>
          <cell r="T255">
            <v>0</v>
          </cell>
        </row>
        <row r="256">
          <cell r="A256">
            <v>6</v>
          </cell>
          <cell r="B256" t="str">
            <v>JPLOETRK</v>
          </cell>
          <cell r="C256" t="str">
            <v>75.510.430</v>
          </cell>
          <cell r="D256" t="str">
            <v>WEXP EQUIP FUEL NOT CO EQUIP</v>
          </cell>
          <cell r="E256" t="str">
            <v>X</v>
          </cell>
          <cell r="F256">
            <v>747.99</v>
          </cell>
          <cell r="G256">
            <v>1868.85</v>
          </cell>
          <cell r="H256">
            <v>5814.95</v>
          </cell>
          <cell r="I256">
            <v>1449.75</v>
          </cell>
          <cell r="J256">
            <v>2317.06</v>
          </cell>
          <cell r="K256">
            <v>-958.68</v>
          </cell>
          <cell r="L256">
            <v>748.17</v>
          </cell>
          <cell r="M256">
            <v>258.7</v>
          </cell>
          <cell r="N256">
            <v>576.29999999999995</v>
          </cell>
          <cell r="O256">
            <v>170.22</v>
          </cell>
          <cell r="P256">
            <v>1339.44</v>
          </cell>
          <cell r="Q256">
            <v>69.349999999999994</v>
          </cell>
          <cell r="R256">
            <v>1200</v>
          </cell>
          <cell r="S256">
            <v>0</v>
          </cell>
          <cell r="T256">
            <v>0</v>
          </cell>
        </row>
        <row r="257">
          <cell r="A257">
            <v>6</v>
          </cell>
          <cell r="B257" t="str">
            <v>JPLOETRK</v>
          </cell>
          <cell r="C257" t="str">
            <v>75.510.482</v>
          </cell>
          <cell r="D257" t="str">
            <v>WEXP TELEPHONE TELEGRAPH</v>
          </cell>
          <cell r="E257" t="str">
            <v>X</v>
          </cell>
          <cell r="F257">
            <v>352.71</v>
          </cell>
          <cell r="G257">
            <v>456.44</v>
          </cell>
          <cell r="H257">
            <v>406.58</v>
          </cell>
          <cell r="I257">
            <v>165.27</v>
          </cell>
          <cell r="J257">
            <v>295.57</v>
          </cell>
          <cell r="K257">
            <v>255.34</v>
          </cell>
          <cell r="L257">
            <v>444.58</v>
          </cell>
          <cell r="M257">
            <v>265.5</v>
          </cell>
          <cell r="N257">
            <v>581.04999999999995</v>
          </cell>
          <cell r="O257">
            <v>330.42</v>
          </cell>
          <cell r="P257">
            <v>303.94</v>
          </cell>
          <cell r="Q257">
            <v>388.83</v>
          </cell>
          <cell r="R257">
            <v>354</v>
          </cell>
          <cell r="S257">
            <v>0</v>
          </cell>
          <cell r="T257">
            <v>0</v>
          </cell>
        </row>
        <row r="258">
          <cell r="A258">
            <v>6</v>
          </cell>
          <cell r="B258" t="str">
            <v>JPLOETRK</v>
          </cell>
          <cell r="C258" t="str">
            <v>75.510.483</v>
          </cell>
          <cell r="D258" t="str">
            <v>WEXP POWER SEWER WATER OTHER</v>
          </cell>
          <cell r="E258" t="str">
            <v>X</v>
          </cell>
          <cell r="F258">
            <v>47092.98</v>
          </cell>
          <cell r="G258">
            <v>34738.720000000001</v>
          </cell>
          <cell r="H258">
            <v>34550.79</v>
          </cell>
          <cell r="I258">
            <v>44311.14</v>
          </cell>
          <cell r="J258">
            <v>51740.68</v>
          </cell>
          <cell r="K258">
            <v>43102.51</v>
          </cell>
          <cell r="L258">
            <v>40729.06</v>
          </cell>
          <cell r="M258">
            <v>34582.639999999999</v>
          </cell>
          <cell r="N258">
            <v>35881.360000000001</v>
          </cell>
          <cell r="O258">
            <v>48677.19</v>
          </cell>
          <cell r="P258">
            <v>35760.42</v>
          </cell>
          <cell r="Q258">
            <v>39748.44</v>
          </cell>
          <cell r="R258">
            <v>40910</v>
          </cell>
          <cell r="S258">
            <v>0</v>
          </cell>
          <cell r="T258">
            <v>0</v>
          </cell>
        </row>
        <row r="259">
          <cell r="A259">
            <v>6</v>
          </cell>
          <cell r="B259" t="str">
            <v>JPLOETRK</v>
          </cell>
          <cell r="C259" t="str">
            <v>75.510.509</v>
          </cell>
          <cell r="D259" t="str">
            <v>WEXP CONTR HAULING WATER</v>
          </cell>
          <cell r="E259" t="str">
            <v>X</v>
          </cell>
          <cell r="F259">
            <v>108656.72</v>
          </cell>
          <cell r="G259">
            <v>41304.5</v>
          </cell>
          <cell r="H259">
            <v>54663.94</v>
          </cell>
          <cell r="I259">
            <v>53115.8</v>
          </cell>
          <cell r="J259">
            <v>48814.47</v>
          </cell>
          <cell r="K259">
            <v>50662.04</v>
          </cell>
          <cell r="L259">
            <v>62715.21</v>
          </cell>
          <cell r="M259">
            <v>69982.84</v>
          </cell>
          <cell r="N259">
            <v>60369.18</v>
          </cell>
          <cell r="O259">
            <v>34072.85</v>
          </cell>
          <cell r="P259">
            <v>80172.429999999993</v>
          </cell>
          <cell r="Q259">
            <v>37403.269999999997</v>
          </cell>
          <cell r="R259">
            <v>58494</v>
          </cell>
          <cell r="S259">
            <v>0</v>
          </cell>
          <cell r="T259">
            <v>0</v>
          </cell>
        </row>
        <row r="260">
          <cell r="A260">
            <v>6</v>
          </cell>
          <cell r="B260" t="str">
            <v>JPLOETRK</v>
          </cell>
          <cell r="C260" t="str">
            <v>75.510.510</v>
          </cell>
          <cell r="D260" t="str">
            <v>WEXP CONTR HAULING LIQUID PROD</v>
          </cell>
          <cell r="E260" t="str">
            <v>X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>
            <v>6</v>
          </cell>
          <cell r="B261" t="str">
            <v>JPLOETRK</v>
          </cell>
          <cell r="C261" t="str">
            <v>75.510.511</v>
          </cell>
          <cell r="D261" t="str">
            <v>WEXP CONTR HAULING OTHER</v>
          </cell>
          <cell r="E261" t="str">
            <v>X</v>
          </cell>
          <cell r="F261">
            <v>7904.19</v>
          </cell>
          <cell r="G261">
            <v>1285.48</v>
          </cell>
          <cell r="H261">
            <v>3969.22</v>
          </cell>
          <cell r="I261">
            <v>4407.3999999999996</v>
          </cell>
          <cell r="J261">
            <v>2597.5100000000002</v>
          </cell>
          <cell r="K261">
            <v>4836.5200000000004</v>
          </cell>
          <cell r="L261">
            <v>3478.04</v>
          </cell>
          <cell r="M261">
            <v>4186.8100000000004</v>
          </cell>
          <cell r="N261">
            <v>1088.93</v>
          </cell>
          <cell r="O261">
            <v>777.57</v>
          </cell>
          <cell r="P261">
            <v>189.8</v>
          </cell>
          <cell r="Q261">
            <v>0</v>
          </cell>
          <cell r="R261">
            <v>2893</v>
          </cell>
          <cell r="S261">
            <v>0</v>
          </cell>
          <cell r="T261">
            <v>0</v>
          </cell>
        </row>
        <row r="262">
          <cell r="A262">
            <v>6</v>
          </cell>
          <cell r="B262" t="str">
            <v>JPLOETRK</v>
          </cell>
          <cell r="C262" t="str">
            <v>75.512.420</v>
          </cell>
          <cell r="D262" t="str">
            <v>POE CHEM SUPPLIES WELLS PROD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>
            <v>6</v>
          </cell>
          <cell r="B263" t="str">
            <v>JPLOETRK</v>
          </cell>
          <cell r="C263" t="str">
            <v>75.512.421</v>
          </cell>
          <cell r="D263" t="str">
            <v>POE CHEM SUPPLIES PLANTS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>
            <v>6</v>
          </cell>
          <cell r="B264" t="str">
            <v>JPLOETRK</v>
          </cell>
          <cell r="C264" t="str">
            <v>75.512.422</v>
          </cell>
          <cell r="D264" t="str">
            <v>POE CHEM SUPPLIES OTHER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6</v>
          </cell>
          <cell r="B265" t="str">
            <v>JPLOETRK</v>
          </cell>
          <cell r="C265" t="str">
            <v>75.512.423</v>
          </cell>
          <cell r="D265" t="str">
            <v>POE WATER NOT UTILITIES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>
            <v>6</v>
          </cell>
          <cell r="B266" t="str">
            <v>JPLOETRK</v>
          </cell>
          <cell r="C266" t="str">
            <v>75.512.429</v>
          </cell>
          <cell r="D266" t="str">
            <v>POE LUBE OILS NOT CO EQUIP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>
            <v>6</v>
          </cell>
          <cell r="B267" t="str">
            <v>JPLOETRK</v>
          </cell>
          <cell r="C267" t="str">
            <v>75.512.430</v>
          </cell>
          <cell r="D267" t="str">
            <v>POE EQUIP FUEL NOT CO EQUIP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>
            <v>6</v>
          </cell>
          <cell r="B268" t="str">
            <v>JPLOETRK</v>
          </cell>
          <cell r="C268" t="str">
            <v>75.512.482</v>
          </cell>
          <cell r="D268" t="str">
            <v>POE TELEPHONE TELEGRAPH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>
            <v>6</v>
          </cell>
          <cell r="B269" t="str">
            <v>JPLOETRK</v>
          </cell>
          <cell r="C269" t="str">
            <v>75.512.483</v>
          </cell>
          <cell r="D269" t="str">
            <v>POE POWER SEWER WATER OTHER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6</v>
          </cell>
          <cell r="B270" t="str">
            <v>JPLOETRK</v>
          </cell>
          <cell r="C270" t="str">
            <v>75.512.509</v>
          </cell>
          <cell r="D270" t="str">
            <v>POE CONTR HAULING WATER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>
            <v>6</v>
          </cell>
          <cell r="B271" t="str">
            <v>JPLOETRK</v>
          </cell>
          <cell r="C271" t="str">
            <v>75.512.510</v>
          </cell>
          <cell r="D271" t="str">
            <v>POE CONTR HAULING LIQUID PROD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>
            <v>6</v>
          </cell>
          <cell r="B272" t="str">
            <v>JPLOETRK</v>
          </cell>
          <cell r="C272" t="str">
            <v>75.512.511</v>
          </cell>
          <cell r="D272" t="str">
            <v>POE CONTR HAULING OTHER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B273" t="str">
            <v>JPLOETRK Total</v>
          </cell>
          <cell r="F273">
            <v>247003.41000000003</v>
          </cell>
          <cell r="G273">
            <v>158329.35</v>
          </cell>
          <cell r="H273">
            <v>146112.46</v>
          </cell>
          <cell r="I273">
            <v>189918.68999999997</v>
          </cell>
          <cell r="J273">
            <v>167730.06</v>
          </cell>
          <cell r="K273">
            <v>146259.62999999998</v>
          </cell>
          <cell r="L273">
            <v>160229.74</v>
          </cell>
          <cell r="M273">
            <v>161225.07</v>
          </cell>
          <cell r="N273">
            <v>155790.41</v>
          </cell>
          <cell r="O273">
            <v>135991.55000000002</v>
          </cell>
          <cell r="P273">
            <v>207068.59999999998</v>
          </cell>
          <cell r="Q273">
            <v>154506.02000000002</v>
          </cell>
          <cell r="R273">
            <v>169179</v>
          </cell>
          <cell r="S273">
            <v>0</v>
          </cell>
          <cell r="T273">
            <v>0</v>
          </cell>
        </row>
        <row r="274">
          <cell r="A274">
            <v>7</v>
          </cell>
          <cell r="B274" t="str">
            <v>JPLOEACC</v>
          </cell>
          <cell r="C274" t="str">
            <v>75.500.646</v>
          </cell>
          <cell r="D274" t="str">
            <v>WEXP ACCRUALS</v>
          </cell>
          <cell r="F274">
            <v>27641.49</v>
          </cell>
          <cell r="G274">
            <v>83931.66</v>
          </cell>
          <cell r="H274">
            <v>-5000</v>
          </cell>
          <cell r="I274">
            <v>-59270.21</v>
          </cell>
          <cell r="J274">
            <v>0</v>
          </cell>
          <cell r="K274">
            <v>0</v>
          </cell>
          <cell r="L274">
            <v>0</v>
          </cell>
          <cell r="M274">
            <v>48734.26</v>
          </cell>
          <cell r="N274">
            <v>-54001.08</v>
          </cell>
          <cell r="O274">
            <v>0</v>
          </cell>
          <cell r="P274">
            <v>0</v>
          </cell>
          <cell r="Q274">
            <v>17864.580000000002</v>
          </cell>
          <cell r="R274">
            <v>4992</v>
          </cell>
          <cell r="S274">
            <v>0</v>
          </cell>
          <cell r="T274">
            <v>0</v>
          </cell>
        </row>
        <row r="275">
          <cell r="A275">
            <v>7</v>
          </cell>
          <cell r="B275" t="str">
            <v>JPLOEACC</v>
          </cell>
          <cell r="C275" t="str">
            <v>75.510.646</v>
          </cell>
          <cell r="D275" t="str">
            <v>WEXP ACCRUED EXP</v>
          </cell>
          <cell r="F275">
            <v>0</v>
          </cell>
          <cell r="G275">
            <v>0</v>
          </cell>
          <cell r="H275">
            <v>0</v>
          </cell>
          <cell r="I275">
            <v>119146.67</v>
          </cell>
          <cell r="J275">
            <v>-837.75</v>
          </cell>
          <cell r="K275">
            <v>-8.07</v>
          </cell>
          <cell r="L275">
            <v>0</v>
          </cell>
          <cell r="M275">
            <v>0</v>
          </cell>
          <cell r="N275">
            <v>0</v>
          </cell>
          <cell r="O275">
            <v>-13.04</v>
          </cell>
          <cell r="P275">
            <v>0</v>
          </cell>
          <cell r="Q275">
            <v>0</v>
          </cell>
          <cell r="R275">
            <v>9857</v>
          </cell>
          <cell r="S275">
            <v>0</v>
          </cell>
          <cell r="T275">
            <v>0</v>
          </cell>
        </row>
        <row r="276">
          <cell r="A276">
            <v>7</v>
          </cell>
          <cell r="B276" t="str">
            <v>JPLOEACC</v>
          </cell>
          <cell r="C276" t="str">
            <v>75.511.646</v>
          </cell>
          <cell r="D276" t="str">
            <v>NAFE ACCRUED EXP</v>
          </cell>
          <cell r="E276" t="str">
            <v>X</v>
          </cell>
          <cell r="F276">
            <v>0</v>
          </cell>
          <cell r="G276">
            <v>0</v>
          </cell>
          <cell r="H276">
            <v>0</v>
          </cell>
          <cell r="I276">
            <v>4237.16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353</v>
          </cell>
          <cell r="S276">
            <v>0</v>
          </cell>
          <cell r="T276">
            <v>0</v>
          </cell>
        </row>
        <row r="277">
          <cell r="A277">
            <v>7</v>
          </cell>
          <cell r="B277" t="str">
            <v>JPLOEACC</v>
          </cell>
          <cell r="C277" t="str">
            <v>75.512.646</v>
          </cell>
          <cell r="D277" t="str">
            <v>POE ACCRUED EXP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B278" t="str">
            <v>JPLOEACC Total</v>
          </cell>
          <cell r="F278">
            <v>27641.49</v>
          </cell>
          <cell r="G278">
            <v>83931.66</v>
          </cell>
          <cell r="H278">
            <v>-5000</v>
          </cell>
          <cell r="I278">
            <v>64113.619999999995</v>
          </cell>
          <cell r="J278">
            <v>-837.75</v>
          </cell>
          <cell r="K278">
            <v>-8.07</v>
          </cell>
          <cell r="L278">
            <v>0</v>
          </cell>
          <cell r="M278">
            <v>48734.26</v>
          </cell>
          <cell r="N278">
            <v>-54001.08</v>
          </cell>
          <cell r="O278">
            <v>-13.04</v>
          </cell>
          <cell r="P278">
            <v>0</v>
          </cell>
          <cell r="Q278">
            <v>17864.580000000002</v>
          </cell>
          <cell r="R278">
            <v>15202</v>
          </cell>
          <cell r="S278">
            <v>0</v>
          </cell>
          <cell r="T278">
            <v>0</v>
          </cell>
        </row>
        <row r="279">
          <cell r="A279">
            <v>8</v>
          </cell>
          <cell r="B279" t="str">
            <v>JPLOEOTH</v>
          </cell>
          <cell r="C279" t="str">
            <v>75.500.100</v>
          </cell>
          <cell r="D279" t="str">
            <v>WEXPRO ALLOC LOE EXP W-100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8</v>
          </cell>
          <cell r="B280" t="str">
            <v>JPLOEOTH</v>
          </cell>
          <cell r="C280" t="str">
            <v>75.500.263</v>
          </cell>
          <cell r="D280" t="str">
            <v>WEXP OSF QGM OPERATIONS</v>
          </cell>
          <cell r="F280">
            <v>-8306.77</v>
          </cell>
          <cell r="G280">
            <v>-5633.64</v>
          </cell>
          <cell r="H280">
            <v>-8385.3799999999992</v>
          </cell>
          <cell r="I280">
            <v>-8738.93</v>
          </cell>
          <cell r="J280">
            <v>-7929.34</v>
          </cell>
          <cell r="K280">
            <v>-7615.79</v>
          </cell>
          <cell r="L280">
            <v>-8471.14</v>
          </cell>
          <cell r="M280">
            <v>-7952.5</v>
          </cell>
          <cell r="N280">
            <v>-8175.69</v>
          </cell>
          <cell r="O280">
            <v>-7723.58</v>
          </cell>
          <cell r="P280">
            <v>-7935.89</v>
          </cell>
          <cell r="Q280">
            <v>-8792.7900000000009</v>
          </cell>
          <cell r="R280">
            <v>-7972</v>
          </cell>
          <cell r="S280">
            <v>0</v>
          </cell>
          <cell r="T280">
            <v>0</v>
          </cell>
        </row>
        <row r="281">
          <cell r="A281">
            <v>8</v>
          </cell>
          <cell r="B281" t="str">
            <v>JPLOEOTH</v>
          </cell>
          <cell r="C281" t="str">
            <v>75.500.549</v>
          </cell>
          <cell r="D281" t="str">
            <v>WEXP SERV OUTSDE OPER FLD</v>
          </cell>
          <cell r="F281">
            <v>32.82</v>
          </cell>
          <cell r="G281">
            <v>-28.42</v>
          </cell>
          <cell r="H281">
            <v>-1271.52</v>
          </cell>
          <cell r="I281">
            <v>-26.65</v>
          </cell>
          <cell r="J281">
            <v>-26.76</v>
          </cell>
          <cell r="K281">
            <v>-6.94</v>
          </cell>
          <cell r="L281">
            <v>-23.34</v>
          </cell>
          <cell r="M281">
            <v>-37.72</v>
          </cell>
          <cell r="N281">
            <v>-30.13</v>
          </cell>
          <cell r="O281">
            <v>-35.07</v>
          </cell>
          <cell r="P281">
            <v>-36.28</v>
          </cell>
          <cell r="Q281">
            <v>-47.48</v>
          </cell>
          <cell r="R281">
            <v>-128</v>
          </cell>
          <cell r="S281">
            <v>0</v>
          </cell>
          <cell r="T281">
            <v>0</v>
          </cell>
        </row>
        <row r="282">
          <cell r="A282">
            <v>8</v>
          </cell>
          <cell r="B282" t="str">
            <v>JPLOEOTH</v>
          </cell>
          <cell r="C282" t="str">
            <v>75.500.642</v>
          </cell>
          <cell r="D282" t="str">
            <v>WEXP INSURANCE AND BONDING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>
            <v>8</v>
          </cell>
          <cell r="B283" t="str">
            <v>JPLOEOTH</v>
          </cell>
          <cell r="C283" t="str">
            <v>75.500.643</v>
          </cell>
          <cell r="D283" t="str">
            <v>WEXP SPECIAL TRANS ROUNDING</v>
          </cell>
          <cell r="F283">
            <v>0.15</v>
          </cell>
          <cell r="G283">
            <v>-1.99</v>
          </cell>
          <cell r="H283">
            <v>-1.06</v>
          </cell>
          <cell r="I283">
            <v>10.7</v>
          </cell>
          <cell r="J283">
            <v>2.2000000000000002</v>
          </cell>
          <cell r="K283">
            <v>2.97</v>
          </cell>
          <cell r="L283">
            <v>4.49</v>
          </cell>
          <cell r="M283">
            <v>-4.4000000000000004</v>
          </cell>
          <cell r="N283">
            <v>-14.92</v>
          </cell>
          <cell r="O283">
            <v>-16.75</v>
          </cell>
          <cell r="P283">
            <v>-11.55</v>
          </cell>
          <cell r="Q283">
            <v>-15.48</v>
          </cell>
          <cell r="R283">
            <v>-4</v>
          </cell>
          <cell r="S283">
            <v>0</v>
          </cell>
          <cell r="T283">
            <v>0</v>
          </cell>
        </row>
        <row r="284">
          <cell r="A284">
            <v>8</v>
          </cell>
          <cell r="B284" t="str">
            <v>JPLOEOTH</v>
          </cell>
          <cell r="C284" t="str">
            <v>75.500.644</v>
          </cell>
          <cell r="D284" t="str">
            <v>WEXP BAD DEBTS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>
            <v>8</v>
          </cell>
          <cell r="B285" t="str">
            <v>JPLOEOTH</v>
          </cell>
          <cell r="C285" t="str">
            <v>75.510.003</v>
          </cell>
          <cell r="D285" t="str">
            <v>WEXP AUDIT ADJUSTMENTS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>
            <v>8</v>
          </cell>
          <cell r="B286" t="str">
            <v>JPLOEOTH</v>
          </cell>
          <cell r="C286" t="str">
            <v>75.510.004</v>
          </cell>
          <cell r="D286" t="str">
            <v>WEXP WY SALES TAX AUDIT 93-96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>
            <v>8</v>
          </cell>
          <cell r="B287" t="str">
            <v>JPLOEOTH</v>
          </cell>
          <cell r="C287" t="str">
            <v>75.510.045</v>
          </cell>
          <cell r="D287" t="str">
            <v>WEXP SALVAGE OUTSIDE OWNERS</v>
          </cell>
          <cell r="E287" t="str">
            <v>X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>
            <v>8</v>
          </cell>
          <cell r="B288" t="str">
            <v>JPLOEOTH</v>
          </cell>
          <cell r="C288" t="str">
            <v>75.510.084</v>
          </cell>
          <cell r="D288" t="str">
            <v>WEXP HOT OILING</v>
          </cell>
          <cell r="E288" t="str">
            <v>X</v>
          </cell>
          <cell r="F288">
            <v>945.47</v>
          </cell>
          <cell r="G288">
            <v>2768.56</v>
          </cell>
          <cell r="H288">
            <v>1634.96</v>
          </cell>
          <cell r="I288">
            <v>361.53</v>
          </cell>
          <cell r="J288">
            <v>1083.17</v>
          </cell>
          <cell r="K288">
            <v>2670.72</v>
          </cell>
          <cell r="L288">
            <v>1860.12</v>
          </cell>
          <cell r="M288">
            <v>687.95</v>
          </cell>
          <cell r="N288">
            <v>335.24</v>
          </cell>
          <cell r="O288">
            <v>1582.99</v>
          </cell>
          <cell r="P288">
            <v>1679.76</v>
          </cell>
          <cell r="Q288">
            <v>162.27000000000001</v>
          </cell>
          <cell r="R288">
            <v>1314</v>
          </cell>
          <cell r="S288">
            <v>0</v>
          </cell>
          <cell r="T288">
            <v>0</v>
          </cell>
        </row>
        <row r="289">
          <cell r="A289">
            <v>8</v>
          </cell>
          <cell r="B289" t="str">
            <v>JPLOEOTH</v>
          </cell>
          <cell r="C289" t="str">
            <v>75.510.112</v>
          </cell>
          <cell r="D289" t="str">
            <v>WEXP TELEMETERING EXPENSE</v>
          </cell>
          <cell r="E289" t="str">
            <v>X</v>
          </cell>
          <cell r="F289">
            <v>5143.74</v>
          </cell>
          <cell r="G289">
            <v>5468.81</v>
          </cell>
          <cell r="H289">
            <v>445.08</v>
          </cell>
          <cell r="I289">
            <v>2403.44</v>
          </cell>
          <cell r="J289">
            <v>759.12</v>
          </cell>
          <cell r="K289">
            <v>1680.63</v>
          </cell>
          <cell r="L289">
            <v>1028.71</v>
          </cell>
          <cell r="M289">
            <v>3803.83</v>
          </cell>
          <cell r="N289">
            <v>1598.65</v>
          </cell>
          <cell r="O289">
            <v>5348.47</v>
          </cell>
          <cell r="P289">
            <v>2055.7600000000002</v>
          </cell>
          <cell r="Q289">
            <v>2616.25</v>
          </cell>
          <cell r="R289">
            <v>2696</v>
          </cell>
          <cell r="S289">
            <v>0</v>
          </cell>
          <cell r="T289">
            <v>0</v>
          </cell>
        </row>
        <row r="290">
          <cell r="A290">
            <v>8</v>
          </cell>
          <cell r="B290" t="str">
            <v>JPLOEOTH</v>
          </cell>
          <cell r="C290" t="str">
            <v>75.510.150</v>
          </cell>
          <cell r="D290" t="str">
            <v>WEXP CONTINGENCIES</v>
          </cell>
          <cell r="E290" t="str">
            <v>X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>
            <v>8</v>
          </cell>
          <cell r="B291" t="str">
            <v>JPLOEOTH</v>
          </cell>
          <cell r="C291" t="str">
            <v>75.510.215</v>
          </cell>
          <cell r="D291" t="str">
            <v>WEXP SERV CONTR JI BILLING ACC</v>
          </cell>
          <cell r="E291" t="str">
            <v>X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3635.42</v>
          </cell>
          <cell r="O291">
            <v>0</v>
          </cell>
          <cell r="P291">
            <v>0</v>
          </cell>
          <cell r="Q291">
            <v>0</v>
          </cell>
          <cell r="R291">
            <v>303</v>
          </cell>
          <cell r="S291">
            <v>0</v>
          </cell>
          <cell r="T291">
            <v>0</v>
          </cell>
        </row>
        <row r="292">
          <cell r="A292">
            <v>8</v>
          </cell>
          <cell r="B292" t="str">
            <v>JPLOEOTH</v>
          </cell>
          <cell r="C292" t="str">
            <v>75.510.274</v>
          </cell>
          <cell r="D292" t="str">
            <v>WEXP SALE OF JUNK REVENUES</v>
          </cell>
          <cell r="F292">
            <v>0</v>
          </cell>
          <cell r="G292">
            <v>0</v>
          </cell>
          <cell r="H292">
            <v>0</v>
          </cell>
          <cell r="I292">
            <v>-234</v>
          </cell>
          <cell r="J292">
            <v>-513</v>
          </cell>
          <cell r="K292">
            <v>0</v>
          </cell>
          <cell r="L292">
            <v>0</v>
          </cell>
          <cell r="M292">
            <v>0</v>
          </cell>
          <cell r="N292">
            <v>-246.53</v>
          </cell>
          <cell r="O292">
            <v>0</v>
          </cell>
          <cell r="P292">
            <v>0</v>
          </cell>
          <cell r="Q292">
            <v>0</v>
          </cell>
          <cell r="R292">
            <v>-83</v>
          </cell>
          <cell r="S292">
            <v>0</v>
          </cell>
          <cell r="T292">
            <v>0</v>
          </cell>
        </row>
        <row r="293">
          <cell r="A293">
            <v>8</v>
          </cell>
          <cell r="B293" t="str">
            <v>JPLOEOTH</v>
          </cell>
          <cell r="C293" t="str">
            <v>75.510.285</v>
          </cell>
          <cell r="D293" t="str">
            <v>WEXP PI PMT PARTNER REIMB</v>
          </cell>
          <cell r="E293" t="str">
            <v>X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>
            <v>8</v>
          </cell>
          <cell r="B294" t="str">
            <v>JPLOEOTH</v>
          </cell>
          <cell r="C294" t="str">
            <v>75.510.324</v>
          </cell>
          <cell r="D294" t="str">
            <v>WEXP MISC EXP REDUCTIONS</v>
          </cell>
          <cell r="E294" t="str">
            <v>X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8</v>
          </cell>
          <cell r="B295" t="str">
            <v>JPLOEOTH</v>
          </cell>
          <cell r="C295" t="str">
            <v>75.510.440</v>
          </cell>
          <cell r="D295" t="str">
            <v>WEXP SAFETY SUPPLIES &amp; EQUIP</v>
          </cell>
          <cell r="E295" t="str">
            <v>X</v>
          </cell>
          <cell r="F295">
            <v>676.07</v>
          </cell>
          <cell r="G295">
            <v>170.48</v>
          </cell>
          <cell r="H295">
            <v>153.29</v>
          </cell>
          <cell r="I295">
            <v>50.81</v>
          </cell>
          <cell r="J295">
            <v>101.56</v>
          </cell>
          <cell r="K295">
            <v>93.28</v>
          </cell>
          <cell r="L295">
            <v>127.86</v>
          </cell>
          <cell r="M295">
            <v>2.2000000000000002</v>
          </cell>
          <cell r="N295">
            <v>834.65</v>
          </cell>
          <cell r="O295">
            <v>74.98</v>
          </cell>
          <cell r="P295">
            <v>694.31</v>
          </cell>
          <cell r="Q295">
            <v>35.67</v>
          </cell>
          <cell r="R295">
            <v>251</v>
          </cell>
          <cell r="S295">
            <v>0</v>
          </cell>
          <cell r="T295">
            <v>0</v>
          </cell>
        </row>
        <row r="296">
          <cell r="A296">
            <v>8</v>
          </cell>
          <cell r="B296" t="str">
            <v>JPLOEOTH</v>
          </cell>
          <cell r="C296" t="str">
            <v>75.510.441</v>
          </cell>
          <cell r="D296" t="str">
            <v>WEXP JANITORIAL SUPPLIES</v>
          </cell>
          <cell r="E296" t="str">
            <v>X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8</v>
          </cell>
          <cell r="B297" t="str">
            <v>JPLOEOTH</v>
          </cell>
          <cell r="C297" t="str">
            <v>75.510.442</v>
          </cell>
          <cell r="D297" t="str">
            <v>WEXP OFFICE SUPPLIES</v>
          </cell>
          <cell r="E297" t="str">
            <v>X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8</v>
          </cell>
          <cell r="B298" t="str">
            <v>JPLOEOTH</v>
          </cell>
          <cell r="C298" t="str">
            <v>75.510.444</v>
          </cell>
          <cell r="D298" t="str">
            <v>WEXP UNIFORM PURCHASES</v>
          </cell>
          <cell r="E298" t="str">
            <v>X</v>
          </cell>
          <cell r="F298">
            <v>604.5</v>
          </cell>
          <cell r="G298">
            <v>4.91</v>
          </cell>
          <cell r="H298">
            <v>76.27</v>
          </cell>
          <cell r="I298">
            <v>51.14</v>
          </cell>
          <cell r="J298">
            <v>0</v>
          </cell>
          <cell r="K298">
            <v>166.13</v>
          </cell>
          <cell r="L298">
            <v>680.2</v>
          </cell>
          <cell r="M298">
            <v>0</v>
          </cell>
          <cell r="N298">
            <v>0</v>
          </cell>
          <cell r="O298">
            <v>-27.44</v>
          </cell>
          <cell r="P298">
            <v>0</v>
          </cell>
          <cell r="Q298">
            <v>0</v>
          </cell>
          <cell r="R298">
            <v>130</v>
          </cell>
          <cell r="S298">
            <v>0</v>
          </cell>
          <cell r="T298">
            <v>0</v>
          </cell>
        </row>
        <row r="299">
          <cell r="A299">
            <v>8</v>
          </cell>
          <cell r="B299" t="str">
            <v>JPLOEOTH</v>
          </cell>
          <cell r="C299" t="str">
            <v>75.510.453</v>
          </cell>
          <cell r="D299" t="str">
            <v>WEXP COMPUTER SOFTWARE</v>
          </cell>
          <cell r="E299" t="str">
            <v>X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8</v>
          </cell>
          <cell r="B300" t="str">
            <v>JPLOEOTH</v>
          </cell>
          <cell r="C300" t="str">
            <v>75.510.454</v>
          </cell>
          <cell r="D300" t="str">
            <v>WEXP SMALL TOOLS EQUIP</v>
          </cell>
          <cell r="E300" t="str">
            <v>X</v>
          </cell>
          <cell r="F300">
            <v>67.16</v>
          </cell>
          <cell r="G300">
            <v>88.87</v>
          </cell>
          <cell r="H300">
            <v>67.16</v>
          </cell>
          <cell r="I300">
            <v>134.31</v>
          </cell>
          <cell r="J300">
            <v>67.16</v>
          </cell>
          <cell r="K300">
            <v>85.81</v>
          </cell>
          <cell r="L300">
            <v>67.16</v>
          </cell>
          <cell r="M300">
            <v>0</v>
          </cell>
          <cell r="N300">
            <v>67.16</v>
          </cell>
          <cell r="O300">
            <v>134.31</v>
          </cell>
          <cell r="P300">
            <v>87.2</v>
          </cell>
          <cell r="Q300">
            <v>153.08000000000001</v>
          </cell>
          <cell r="R300">
            <v>85</v>
          </cell>
          <cell r="S300">
            <v>0</v>
          </cell>
          <cell r="T300">
            <v>0</v>
          </cell>
        </row>
        <row r="301">
          <cell r="A301">
            <v>8</v>
          </cell>
          <cell r="B301" t="str">
            <v>JPLOEOTH</v>
          </cell>
          <cell r="C301" t="str">
            <v>75.510.455</v>
          </cell>
          <cell r="D301" t="str">
            <v>WEXP SMALL TOOLS WAREHOUSE</v>
          </cell>
          <cell r="E301" t="str">
            <v>X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>
            <v>8</v>
          </cell>
          <cell r="B302" t="str">
            <v>JPLOEOTH</v>
          </cell>
          <cell r="C302" t="str">
            <v>75.510.458</v>
          </cell>
          <cell r="D302" t="str">
            <v>WEXP COMPUTER REPAIR SERV</v>
          </cell>
          <cell r="E302" t="str">
            <v>X</v>
          </cell>
          <cell r="F302">
            <v>0</v>
          </cell>
          <cell r="G302">
            <v>0</v>
          </cell>
          <cell r="H302">
            <v>0</v>
          </cell>
          <cell r="I302">
            <v>169</v>
          </cell>
          <cell r="J302">
            <v>0</v>
          </cell>
          <cell r="K302">
            <v>0</v>
          </cell>
          <cell r="L302">
            <v>0</v>
          </cell>
          <cell r="M302">
            <v>279.83999999999997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37</v>
          </cell>
          <cell r="S302">
            <v>0</v>
          </cell>
          <cell r="T302">
            <v>0</v>
          </cell>
        </row>
        <row r="303">
          <cell r="A303">
            <v>8</v>
          </cell>
          <cell r="B303" t="str">
            <v>JPLOEOTH</v>
          </cell>
          <cell r="C303" t="str">
            <v>75.510.459</v>
          </cell>
          <cell r="D303" t="str">
            <v>WEXP COMPUTER HARDWARE</v>
          </cell>
          <cell r="E303" t="str">
            <v>X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285.16000000000003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24</v>
          </cell>
          <cell r="S303">
            <v>0</v>
          </cell>
          <cell r="T303">
            <v>0</v>
          </cell>
        </row>
        <row r="304">
          <cell r="A304">
            <v>8</v>
          </cell>
          <cell r="B304" t="str">
            <v>JPLOEOTH</v>
          </cell>
          <cell r="C304" t="str">
            <v>75.510.460</v>
          </cell>
          <cell r="D304" t="str">
            <v>WEXP OTHER O M WAREHOUSE</v>
          </cell>
          <cell r="E304" t="str">
            <v>X</v>
          </cell>
          <cell r="F304">
            <v>589.91</v>
          </cell>
          <cell r="G304">
            <v>9088.15</v>
          </cell>
          <cell r="H304">
            <v>1122.94</v>
          </cell>
          <cell r="I304">
            <v>865.38</v>
          </cell>
          <cell r="J304">
            <v>411.21</v>
          </cell>
          <cell r="K304">
            <v>402.8</v>
          </cell>
          <cell r="L304">
            <v>932.33</v>
          </cell>
          <cell r="M304">
            <v>539.1</v>
          </cell>
          <cell r="N304">
            <v>2627.42</v>
          </cell>
          <cell r="O304">
            <v>1479.16</v>
          </cell>
          <cell r="P304">
            <v>2510.79</v>
          </cell>
          <cell r="Q304">
            <v>2131.9299999999998</v>
          </cell>
          <cell r="R304">
            <v>1892</v>
          </cell>
          <cell r="S304">
            <v>0</v>
          </cell>
          <cell r="T304">
            <v>0</v>
          </cell>
        </row>
        <row r="305">
          <cell r="A305">
            <v>8</v>
          </cell>
          <cell r="B305" t="str">
            <v>JPLOEOTH</v>
          </cell>
          <cell r="C305" t="str">
            <v>75.510.462</v>
          </cell>
          <cell r="D305" t="str">
            <v>WEXP WAREHOUSE PURCHASES</v>
          </cell>
          <cell r="E305" t="str">
            <v>X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3.62</v>
          </cell>
          <cell r="L305">
            <v>97.65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8</v>
          </cell>
          <cell r="S305">
            <v>0</v>
          </cell>
          <cell r="T305">
            <v>0</v>
          </cell>
        </row>
        <row r="306">
          <cell r="A306">
            <v>8</v>
          </cell>
          <cell r="B306" t="str">
            <v>JPLOEOTH</v>
          </cell>
          <cell r="C306" t="str">
            <v>75.510.463</v>
          </cell>
          <cell r="D306" t="str">
            <v>WEXP WAREHOUSE ISSUES</v>
          </cell>
          <cell r="E306" t="str">
            <v>X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8</v>
          </cell>
          <cell r="B307" t="str">
            <v>JPLOEOTH</v>
          </cell>
          <cell r="C307" t="str">
            <v>75.510.464</v>
          </cell>
          <cell r="D307" t="str">
            <v>WESP WAREHOUSE RETURNS</v>
          </cell>
          <cell r="E307" t="str">
            <v>X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8</v>
          </cell>
          <cell r="B308" t="str">
            <v>JPLOEOTH</v>
          </cell>
          <cell r="C308" t="str">
            <v>75.510.466</v>
          </cell>
          <cell r="D308" t="str">
            <v>WEXP FILLING STN PROD</v>
          </cell>
          <cell r="E308" t="str">
            <v>X</v>
          </cell>
          <cell r="F308">
            <v>0</v>
          </cell>
          <cell r="G308">
            <v>1146.25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96</v>
          </cell>
          <cell r="S308">
            <v>0</v>
          </cell>
          <cell r="T308">
            <v>0</v>
          </cell>
        </row>
        <row r="309">
          <cell r="A309">
            <v>8</v>
          </cell>
          <cell r="B309" t="str">
            <v>JPLOEOTH</v>
          </cell>
          <cell r="C309" t="str">
            <v>75.510.467</v>
          </cell>
          <cell r="D309" t="str">
            <v>WEXP CAFETERIA SUPPLIES</v>
          </cell>
          <cell r="E309" t="str">
            <v>X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8</v>
          </cell>
          <cell r="B310" t="str">
            <v>JPLOEOTH</v>
          </cell>
          <cell r="C310" t="str">
            <v>75.510.468</v>
          </cell>
          <cell r="D310" t="str">
            <v>WEXP MATL FOR SHOP ORDERS</v>
          </cell>
          <cell r="E310" t="str">
            <v>X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8</v>
          </cell>
          <cell r="B311" t="str">
            <v>JPLOEOTH</v>
          </cell>
          <cell r="C311" t="str">
            <v>75.510.469</v>
          </cell>
          <cell r="D311" t="str">
            <v>WEXP TEST &amp; TRAIN SUPPLIES</v>
          </cell>
          <cell r="E311" t="str">
            <v>X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8</v>
          </cell>
          <cell r="B312" t="str">
            <v>JPLOEOTH</v>
          </cell>
          <cell r="C312" t="str">
            <v>75.510.490</v>
          </cell>
          <cell r="D312" t="str">
            <v>WEXP CONSULTANTS LEASE SERV</v>
          </cell>
          <cell r="E312" t="str">
            <v>X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>
            <v>8</v>
          </cell>
          <cell r="B313" t="str">
            <v>JPLOEOTH</v>
          </cell>
          <cell r="C313" t="str">
            <v>75.510.491</v>
          </cell>
          <cell r="D313" t="str">
            <v>WEXP CONSULTANTS G &amp; G</v>
          </cell>
          <cell r="E313" t="str">
            <v>X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8</v>
          </cell>
          <cell r="B314" t="str">
            <v>JPLOEOTH</v>
          </cell>
          <cell r="C314" t="str">
            <v>75.510.492</v>
          </cell>
          <cell r="D314" t="str">
            <v>WEXP CONSULTANTS FIELD DEV</v>
          </cell>
          <cell r="E314" t="str">
            <v>X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8</v>
          </cell>
          <cell r="B315" t="str">
            <v>JPLOEOTH</v>
          </cell>
          <cell r="C315" t="str">
            <v>75.510.496</v>
          </cell>
          <cell r="D315" t="str">
            <v>WEXP CONSULTANT LEGAL</v>
          </cell>
          <cell r="E315" t="str">
            <v>X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8</v>
          </cell>
          <cell r="B316" t="str">
            <v>JPLOEOTH</v>
          </cell>
          <cell r="C316" t="str">
            <v>75.510.502</v>
          </cell>
          <cell r="D316" t="str">
            <v>WEXP CONSULTANTS LAND</v>
          </cell>
          <cell r="E316" t="str">
            <v>X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8</v>
          </cell>
          <cell r="B317" t="str">
            <v>JPLOEOTH</v>
          </cell>
          <cell r="C317" t="str">
            <v>75.510.503</v>
          </cell>
          <cell r="D317" t="str">
            <v>WEXP CONSULTANTS RESERV ENG</v>
          </cell>
          <cell r="E317" t="str">
            <v>X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8</v>
          </cell>
          <cell r="B318" t="str">
            <v>JPLOEOTH</v>
          </cell>
          <cell r="C318" t="str">
            <v>75.510.505</v>
          </cell>
          <cell r="D318" t="str">
            <v>WEXP CONSULTANTS OTHER</v>
          </cell>
          <cell r="E318" t="str">
            <v>X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2356.33</v>
          </cell>
          <cell r="P318">
            <v>-4.07</v>
          </cell>
          <cell r="Q318">
            <v>2630.1</v>
          </cell>
          <cell r="R318">
            <v>415</v>
          </cell>
          <cell r="S318">
            <v>0</v>
          </cell>
          <cell r="T318">
            <v>0</v>
          </cell>
        </row>
        <row r="319">
          <cell r="A319">
            <v>8</v>
          </cell>
          <cell r="B319" t="str">
            <v>JPLOEOTH</v>
          </cell>
          <cell r="C319" t="str">
            <v>75.510.524</v>
          </cell>
          <cell r="D319" t="str">
            <v>WEXP CONTR GARBAGE PICKUP</v>
          </cell>
          <cell r="E319" t="str">
            <v>X</v>
          </cell>
          <cell r="F319">
            <v>181.3</v>
          </cell>
          <cell r="G319">
            <v>555.74</v>
          </cell>
          <cell r="H319">
            <v>0</v>
          </cell>
          <cell r="I319">
            <v>284.20999999999998</v>
          </cell>
          <cell r="J319">
            <v>0</v>
          </cell>
          <cell r="K319">
            <v>150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98</v>
          </cell>
          <cell r="S319">
            <v>0</v>
          </cell>
          <cell r="T319">
            <v>0</v>
          </cell>
        </row>
        <row r="320">
          <cell r="A320">
            <v>8</v>
          </cell>
          <cell r="B320" t="str">
            <v>JPLOEOTH</v>
          </cell>
          <cell r="C320" t="str">
            <v>75.510.532</v>
          </cell>
          <cell r="D320" t="str">
            <v>WEXP SEISMIC STUDIES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8</v>
          </cell>
          <cell r="B321" t="str">
            <v>JPLOEOTH</v>
          </cell>
          <cell r="C321" t="str">
            <v>75.510.548</v>
          </cell>
          <cell r="D321" t="str">
            <v>WEXP ADM O HEAD OUTSIDE OP FLD</v>
          </cell>
          <cell r="E321" t="str">
            <v>X</v>
          </cell>
          <cell r="F321">
            <v>143213.76999999999</v>
          </cell>
          <cell r="G321">
            <v>129032.08</v>
          </cell>
          <cell r="H321">
            <v>137931.26</v>
          </cell>
          <cell r="I321">
            <v>137408.43</v>
          </cell>
          <cell r="J321">
            <v>148124.93</v>
          </cell>
          <cell r="K321">
            <v>117493.21</v>
          </cell>
          <cell r="L321">
            <v>122831.9</v>
          </cell>
          <cell r="M321">
            <v>119082.78</v>
          </cell>
          <cell r="N321">
            <v>90817.57</v>
          </cell>
          <cell r="O321">
            <v>127391.41</v>
          </cell>
          <cell r="P321">
            <v>124607.59</v>
          </cell>
          <cell r="Q321">
            <v>121002.84</v>
          </cell>
          <cell r="R321">
            <v>126578</v>
          </cell>
          <cell r="S321">
            <v>0</v>
          </cell>
          <cell r="T321">
            <v>0</v>
          </cell>
        </row>
        <row r="322">
          <cell r="A322">
            <v>8</v>
          </cell>
          <cell r="B322" t="str">
            <v>JPLOEOTH</v>
          </cell>
          <cell r="C322" t="str">
            <v>75.510.549</v>
          </cell>
          <cell r="D322" t="str">
            <v>WEXP SERV OUTSDE OPER FLD</v>
          </cell>
          <cell r="E322" t="str">
            <v>X</v>
          </cell>
          <cell r="F322">
            <v>33601.550000000003</v>
          </cell>
          <cell r="G322">
            <v>32618.84</v>
          </cell>
          <cell r="H322">
            <v>31368.2</v>
          </cell>
          <cell r="I322">
            <v>31752.27</v>
          </cell>
          <cell r="J322">
            <v>27301.4</v>
          </cell>
          <cell r="K322">
            <v>34747.67</v>
          </cell>
          <cell r="L322">
            <v>36455.56</v>
          </cell>
          <cell r="M322">
            <v>25560.21</v>
          </cell>
          <cell r="N322">
            <v>26166.22</v>
          </cell>
          <cell r="O322">
            <v>28056.41</v>
          </cell>
          <cell r="P322">
            <v>28720</v>
          </cell>
          <cell r="Q322">
            <v>92345.69</v>
          </cell>
          <cell r="R322">
            <v>35725</v>
          </cell>
          <cell r="S322">
            <v>0</v>
          </cell>
          <cell r="T322">
            <v>0</v>
          </cell>
        </row>
        <row r="323">
          <cell r="A323">
            <v>8</v>
          </cell>
          <cell r="B323" t="str">
            <v>JPLOEOTH</v>
          </cell>
          <cell r="C323" t="str">
            <v>75.510.568</v>
          </cell>
          <cell r="D323" t="str">
            <v>WEXP MFSCO PRD GTH TO WEX</v>
          </cell>
          <cell r="E323" t="str">
            <v>X</v>
          </cell>
          <cell r="F323">
            <v>407.64</v>
          </cell>
          <cell r="G323">
            <v>530.51</v>
          </cell>
          <cell r="H323">
            <v>64.64</v>
          </cell>
          <cell r="I323">
            <v>590.29</v>
          </cell>
          <cell r="J323">
            <v>885.03</v>
          </cell>
          <cell r="K323">
            <v>57.62</v>
          </cell>
          <cell r="L323">
            <v>940.32</v>
          </cell>
          <cell r="M323">
            <v>381.48</v>
          </cell>
          <cell r="N323">
            <v>430.83</v>
          </cell>
          <cell r="O323">
            <v>59.54</v>
          </cell>
          <cell r="P323">
            <v>475.37</v>
          </cell>
          <cell r="Q323">
            <v>854.71</v>
          </cell>
          <cell r="R323">
            <v>473</v>
          </cell>
          <cell r="S323">
            <v>0</v>
          </cell>
          <cell r="T323">
            <v>0</v>
          </cell>
        </row>
        <row r="324">
          <cell r="A324">
            <v>8</v>
          </cell>
          <cell r="B324" t="str">
            <v>JPLOEOTH</v>
          </cell>
          <cell r="C324" t="str">
            <v>75.510.589</v>
          </cell>
          <cell r="D324" t="str">
            <v>WEXP RIGHT OF WAY</v>
          </cell>
          <cell r="E324" t="str">
            <v>X</v>
          </cell>
          <cell r="F324">
            <v>7084.13</v>
          </cell>
          <cell r="G324">
            <v>-20.84</v>
          </cell>
          <cell r="H324">
            <v>1629.1</v>
          </cell>
          <cell r="I324">
            <v>0</v>
          </cell>
          <cell r="J324">
            <v>1063.23</v>
          </cell>
          <cell r="K324">
            <v>11127.1</v>
          </cell>
          <cell r="L324">
            <v>5950.75</v>
          </cell>
          <cell r="M324">
            <v>6449.51</v>
          </cell>
          <cell r="N324">
            <v>2539.4</v>
          </cell>
          <cell r="O324">
            <v>8171.96</v>
          </cell>
          <cell r="P324">
            <v>869.31</v>
          </cell>
          <cell r="Q324">
            <v>970.56</v>
          </cell>
          <cell r="R324">
            <v>3820</v>
          </cell>
          <cell r="S324">
            <v>0</v>
          </cell>
          <cell r="T324">
            <v>0</v>
          </cell>
        </row>
        <row r="325">
          <cell r="A325">
            <v>8</v>
          </cell>
          <cell r="B325" t="str">
            <v>JPLOEOTH</v>
          </cell>
          <cell r="C325" t="str">
            <v>75.510.629</v>
          </cell>
          <cell r="D325" t="str">
            <v>WEXP POSTAGE &amp; EXPRESS</v>
          </cell>
          <cell r="E325" t="str">
            <v>X</v>
          </cell>
          <cell r="F325">
            <v>0</v>
          </cell>
          <cell r="G325">
            <v>0</v>
          </cell>
          <cell r="H325">
            <v>8.01</v>
          </cell>
          <cell r="I325">
            <v>0</v>
          </cell>
          <cell r="J325">
            <v>4.7</v>
          </cell>
          <cell r="K325">
            <v>107.37</v>
          </cell>
          <cell r="L325">
            <v>0</v>
          </cell>
          <cell r="M325">
            <v>0</v>
          </cell>
          <cell r="N325">
            <v>35.5</v>
          </cell>
          <cell r="O325">
            <v>0</v>
          </cell>
          <cell r="P325">
            <v>0</v>
          </cell>
          <cell r="Q325">
            <v>0</v>
          </cell>
          <cell r="R325">
            <v>13</v>
          </cell>
          <cell r="S325">
            <v>0</v>
          </cell>
          <cell r="T325">
            <v>0</v>
          </cell>
        </row>
        <row r="326">
          <cell r="A326">
            <v>8</v>
          </cell>
          <cell r="B326" t="str">
            <v>JPLOEOTH</v>
          </cell>
          <cell r="C326" t="str">
            <v>75.510.630</v>
          </cell>
          <cell r="D326" t="str">
            <v>WEXP FREIGHT</v>
          </cell>
          <cell r="E326" t="str">
            <v>X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8</v>
          </cell>
          <cell r="B327" t="str">
            <v>JPLOEOTH</v>
          </cell>
          <cell r="C327" t="str">
            <v>75.510.641</v>
          </cell>
          <cell r="D327" t="str">
            <v>WEXP REGULATORY FEES EXP</v>
          </cell>
          <cell r="E327" t="str">
            <v>X</v>
          </cell>
          <cell r="F327">
            <v>7567.94</v>
          </cell>
          <cell r="G327">
            <v>0</v>
          </cell>
          <cell r="H327">
            <v>3204.44</v>
          </cell>
          <cell r="I327">
            <v>6422.35</v>
          </cell>
          <cell r="J327">
            <v>12817.05</v>
          </cell>
          <cell r="K327">
            <v>2147.16</v>
          </cell>
          <cell r="L327">
            <v>1039.08</v>
          </cell>
          <cell r="M327">
            <v>7873.8</v>
          </cell>
          <cell r="N327">
            <v>2258.81</v>
          </cell>
          <cell r="O327">
            <v>170.87</v>
          </cell>
          <cell r="P327">
            <v>1835.12</v>
          </cell>
          <cell r="Q327">
            <v>5090.9399999999996</v>
          </cell>
          <cell r="R327">
            <v>4202</v>
          </cell>
          <cell r="S327">
            <v>0</v>
          </cell>
          <cell r="T327">
            <v>0</v>
          </cell>
        </row>
        <row r="328">
          <cell r="A328">
            <v>8</v>
          </cell>
          <cell r="B328" t="str">
            <v>JPLOEOTH</v>
          </cell>
          <cell r="C328" t="str">
            <v>75.510.642</v>
          </cell>
          <cell r="D328" t="str">
            <v>WEXP INSURANCE AND BONDING</v>
          </cell>
          <cell r="E328" t="str">
            <v>X</v>
          </cell>
          <cell r="F328">
            <v>3953.19</v>
          </cell>
          <cell r="G328">
            <v>-14.81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5324.23</v>
          </cell>
          <cell r="O328">
            <v>-2018.16</v>
          </cell>
          <cell r="P328">
            <v>1713.23</v>
          </cell>
          <cell r="Q328">
            <v>1700.7</v>
          </cell>
          <cell r="R328">
            <v>888</v>
          </cell>
          <cell r="S328">
            <v>0</v>
          </cell>
          <cell r="T328">
            <v>0</v>
          </cell>
        </row>
        <row r="329">
          <cell r="A329">
            <v>8</v>
          </cell>
          <cell r="B329" t="str">
            <v>JPLOEOTH</v>
          </cell>
          <cell r="C329" t="str">
            <v>75.510.643</v>
          </cell>
          <cell r="D329" t="str">
            <v>WEXP SPECIAL TRANS ROUNDING</v>
          </cell>
          <cell r="E329" t="str">
            <v>X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8</v>
          </cell>
          <cell r="B330" t="str">
            <v>JPLOEOTH</v>
          </cell>
          <cell r="C330" t="str">
            <v>75.510.749</v>
          </cell>
          <cell r="D330" t="str">
            <v>WEXP PROP TAX EQUIP</v>
          </cell>
          <cell r="E330" t="str">
            <v>X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8</v>
          </cell>
          <cell r="B331" t="str">
            <v>JPLOEOTH</v>
          </cell>
          <cell r="C331" t="str">
            <v>75.510.942</v>
          </cell>
          <cell r="D331" t="str">
            <v>WEXP AQUISITION EXP</v>
          </cell>
          <cell r="E331" t="str">
            <v>X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8</v>
          </cell>
          <cell r="B332" t="str">
            <v>JPLOEOTH</v>
          </cell>
          <cell r="C332" t="str">
            <v>75.510.950</v>
          </cell>
          <cell r="D332" t="str">
            <v>WEXP GARAGES &amp; SHOPS</v>
          </cell>
          <cell r="E332" t="str">
            <v>X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8</v>
          </cell>
          <cell r="B333" t="str">
            <v>JPLOEOTH</v>
          </cell>
          <cell r="C333" t="str">
            <v>75.510.951</v>
          </cell>
          <cell r="D333" t="str">
            <v>WEXP LABORATORIES</v>
          </cell>
          <cell r="E333" t="str">
            <v>X</v>
          </cell>
          <cell r="F333">
            <v>247.97</v>
          </cell>
          <cell r="G333">
            <v>336.37</v>
          </cell>
          <cell r="H333">
            <v>1023.84</v>
          </cell>
          <cell r="I333">
            <v>274.85000000000002</v>
          </cell>
          <cell r="J333">
            <v>205.08</v>
          </cell>
          <cell r="K333">
            <v>5759.86</v>
          </cell>
          <cell r="L333">
            <v>1567.69</v>
          </cell>
          <cell r="M333">
            <v>668.19</v>
          </cell>
          <cell r="N333">
            <v>2456.1</v>
          </cell>
          <cell r="O333">
            <v>1058.72</v>
          </cell>
          <cell r="P333">
            <v>810.22</v>
          </cell>
          <cell r="Q333">
            <v>408.57</v>
          </cell>
          <cell r="R333">
            <v>1235</v>
          </cell>
          <cell r="S333">
            <v>0</v>
          </cell>
          <cell r="T333">
            <v>0</v>
          </cell>
        </row>
        <row r="334">
          <cell r="A334">
            <v>8</v>
          </cell>
          <cell r="B334" t="str">
            <v>JPLOEOTH</v>
          </cell>
          <cell r="C334" t="str">
            <v>75.510.952</v>
          </cell>
          <cell r="D334" t="str">
            <v>WEXP WATER PLANTS</v>
          </cell>
          <cell r="E334" t="str">
            <v>X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8</v>
          </cell>
          <cell r="B335" t="str">
            <v>JPLOEOTH</v>
          </cell>
          <cell r="C335" t="str">
            <v>75.510.954</v>
          </cell>
          <cell r="D335" t="str">
            <v>WEXP INCOME CREDITS</v>
          </cell>
          <cell r="E335" t="str">
            <v>X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8</v>
          </cell>
          <cell r="B336" t="str">
            <v>JPLOEOTH</v>
          </cell>
          <cell r="C336" t="str">
            <v>75.510.956</v>
          </cell>
          <cell r="D336" t="str">
            <v>WEXP ACCRUED MONITOR ADJ</v>
          </cell>
          <cell r="E336" t="str">
            <v>X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8</v>
          </cell>
          <cell r="B337" t="str">
            <v>JPLOEOTH</v>
          </cell>
          <cell r="C337" t="str">
            <v>75.510.959</v>
          </cell>
          <cell r="D337" t="str">
            <v>WEXP INVENTORY ADJ</v>
          </cell>
          <cell r="E337" t="str">
            <v>X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8</v>
          </cell>
          <cell r="B338" t="str">
            <v>JPLOEOTH</v>
          </cell>
          <cell r="C338" t="str">
            <v>75.510.964</v>
          </cell>
          <cell r="D338" t="str">
            <v>WEXP MACHINE SHOP ORDERS</v>
          </cell>
          <cell r="E338" t="str">
            <v>X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8</v>
          </cell>
          <cell r="B339" t="str">
            <v>JPLOEOTH</v>
          </cell>
          <cell r="C339" t="str">
            <v>75.510.969</v>
          </cell>
          <cell r="D339" t="str">
            <v>WEXP WAREHOUSE O HEAD</v>
          </cell>
          <cell r="E339" t="str">
            <v>X</v>
          </cell>
          <cell r="F339">
            <v>55.58</v>
          </cell>
          <cell r="G339">
            <v>99.84</v>
          </cell>
          <cell r="H339">
            <v>106.04</v>
          </cell>
          <cell r="I339">
            <v>81.77</v>
          </cell>
          <cell r="J339">
            <v>46.41</v>
          </cell>
          <cell r="K339">
            <v>38.020000000000003</v>
          </cell>
          <cell r="L339">
            <v>87.76</v>
          </cell>
          <cell r="M339">
            <v>50.9</v>
          </cell>
          <cell r="N339">
            <v>247.89</v>
          </cell>
          <cell r="O339">
            <v>151.9</v>
          </cell>
          <cell r="P339">
            <v>222.55</v>
          </cell>
          <cell r="Q339">
            <v>201.17</v>
          </cell>
          <cell r="R339">
            <v>116</v>
          </cell>
          <cell r="S339">
            <v>0</v>
          </cell>
          <cell r="T339">
            <v>0</v>
          </cell>
        </row>
        <row r="340">
          <cell r="A340">
            <v>8</v>
          </cell>
          <cell r="B340" t="str">
            <v>JPLOEOTH</v>
          </cell>
          <cell r="C340" t="str">
            <v>75.510.982</v>
          </cell>
          <cell r="D340" t="str">
            <v>WEXP COMMUNICATIONS</v>
          </cell>
          <cell r="F340">
            <v>2993.15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249</v>
          </cell>
          <cell r="S340">
            <v>0</v>
          </cell>
          <cell r="T340">
            <v>0</v>
          </cell>
        </row>
        <row r="341">
          <cell r="A341">
            <v>8</v>
          </cell>
          <cell r="B341" t="str">
            <v>JPLOEOTH</v>
          </cell>
          <cell r="C341" t="str">
            <v>75.510.985</v>
          </cell>
          <cell r="D341" t="str">
            <v>WEXP COMMUNICATION INFOCOM</v>
          </cell>
          <cell r="E341" t="str">
            <v>X</v>
          </cell>
          <cell r="F341">
            <v>0</v>
          </cell>
          <cell r="G341">
            <v>2982.8</v>
          </cell>
          <cell r="H341">
            <v>4034.35</v>
          </cell>
          <cell r="I341">
            <v>4963.8100000000004</v>
          </cell>
          <cell r="J341">
            <v>3199.95</v>
          </cell>
          <cell r="K341">
            <v>3203.88</v>
          </cell>
          <cell r="L341">
            <v>3203.88</v>
          </cell>
          <cell r="M341">
            <v>3307.49</v>
          </cell>
          <cell r="N341">
            <v>3149.48</v>
          </cell>
          <cell r="O341">
            <v>3139.23</v>
          </cell>
          <cell r="P341">
            <v>3465.81</v>
          </cell>
          <cell r="Q341">
            <v>3266.25</v>
          </cell>
          <cell r="R341">
            <v>3160</v>
          </cell>
          <cell r="S341">
            <v>0</v>
          </cell>
          <cell r="T341">
            <v>0</v>
          </cell>
        </row>
        <row r="342">
          <cell r="A342">
            <v>8</v>
          </cell>
          <cell r="B342" t="str">
            <v>JPLOEOTH</v>
          </cell>
          <cell r="C342" t="str">
            <v>75.510.990</v>
          </cell>
          <cell r="D342" t="str">
            <v>WEXP TPLAN ADJUSTMENT</v>
          </cell>
          <cell r="E342" t="str">
            <v>X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8</v>
          </cell>
          <cell r="B343" t="str">
            <v>JPLOEOTH</v>
          </cell>
          <cell r="C343" t="str">
            <v>75.510.991</v>
          </cell>
          <cell r="D343" t="str">
            <v>WEXP LOE BUDGET PART INTEREST</v>
          </cell>
          <cell r="E343" t="str">
            <v>X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8</v>
          </cell>
          <cell r="B344" t="str">
            <v>JPLOEOTH</v>
          </cell>
          <cell r="C344" t="str">
            <v>75.510.995</v>
          </cell>
          <cell r="D344" t="str">
            <v>WEXP EXP AFE CLOSINGS</v>
          </cell>
          <cell r="E344" t="str">
            <v>X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8</v>
          </cell>
          <cell r="B345" t="str">
            <v>JPLOEOTH</v>
          </cell>
          <cell r="C345" t="str">
            <v>75.512.285</v>
          </cell>
          <cell r="D345" t="str">
            <v>POE PI PMT PARTNER REIMB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8</v>
          </cell>
          <cell r="B346" t="str">
            <v>JPLOEOTH</v>
          </cell>
          <cell r="C346" t="str">
            <v>75.512.324</v>
          </cell>
          <cell r="D346" t="str">
            <v>POE MISC EXP REDUCTIONS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8</v>
          </cell>
          <cell r="B347" t="str">
            <v>JPLOEOTH</v>
          </cell>
          <cell r="C347" t="str">
            <v>75.512.440</v>
          </cell>
          <cell r="D347" t="str">
            <v>POE SAFETY SUPPLIES &amp; EQUIP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8</v>
          </cell>
          <cell r="B348" t="str">
            <v>JPLOEOTH</v>
          </cell>
          <cell r="C348" t="str">
            <v>75.512.441</v>
          </cell>
          <cell r="D348" t="str">
            <v>POE JANITORIAL SUPPLIES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8</v>
          </cell>
          <cell r="B349" t="str">
            <v>JPLOEOTH</v>
          </cell>
          <cell r="C349" t="str">
            <v>75.512.442</v>
          </cell>
          <cell r="D349" t="str">
            <v>POE OFFICE SUPPLIES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8</v>
          </cell>
          <cell r="B350" t="str">
            <v>JPLOEOTH</v>
          </cell>
          <cell r="C350" t="str">
            <v>75.512.444</v>
          </cell>
          <cell r="D350" t="str">
            <v>POE UNIFORM PURCHASES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8</v>
          </cell>
          <cell r="B351" t="str">
            <v>JPLOEOTH</v>
          </cell>
          <cell r="C351" t="str">
            <v>75.512.453</v>
          </cell>
          <cell r="D351" t="str">
            <v>POE COMPUTER SOFTWARE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8</v>
          </cell>
          <cell r="B352" t="str">
            <v>JPLOEOTH</v>
          </cell>
          <cell r="C352" t="str">
            <v>75.512.454</v>
          </cell>
          <cell r="D352" t="str">
            <v>POE SMALL TOOLS EQUIP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8</v>
          </cell>
          <cell r="B353" t="str">
            <v>JPLOEOTH</v>
          </cell>
          <cell r="C353" t="str">
            <v>75.512.455</v>
          </cell>
          <cell r="D353" t="str">
            <v>POE SMALL TOOLS WAREHSE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8</v>
          </cell>
          <cell r="B354" t="str">
            <v>JPLOEOTH</v>
          </cell>
          <cell r="C354" t="str">
            <v>75.512.458</v>
          </cell>
          <cell r="D354" t="str">
            <v>POE COMPUTER REPAIR SERV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8</v>
          </cell>
          <cell r="B355" t="str">
            <v>JPLOEOTH</v>
          </cell>
          <cell r="C355" t="str">
            <v>75.512.459</v>
          </cell>
          <cell r="D355" t="str">
            <v>POE COMPUTER HARDWARE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8</v>
          </cell>
          <cell r="B356" t="str">
            <v>JPLOEOTH</v>
          </cell>
          <cell r="C356" t="str">
            <v>75.512.460</v>
          </cell>
          <cell r="D356" t="str">
            <v>POE OTHER O M WAREHOUSE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8</v>
          </cell>
          <cell r="B357" t="str">
            <v>JPLOEOTH</v>
          </cell>
          <cell r="C357" t="str">
            <v>75.512.462</v>
          </cell>
          <cell r="D357" t="str">
            <v>POE WHSE PURCHASES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8</v>
          </cell>
          <cell r="B358" t="str">
            <v>JPLOEOTH</v>
          </cell>
          <cell r="C358" t="str">
            <v>75.512.463</v>
          </cell>
          <cell r="D358" t="str">
            <v>POE WHSE ISSUES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8</v>
          </cell>
          <cell r="B359" t="str">
            <v>JPLOEOTH</v>
          </cell>
          <cell r="C359" t="str">
            <v>75.512.464</v>
          </cell>
          <cell r="D359" t="str">
            <v>POE WHSE RETURNS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8</v>
          </cell>
          <cell r="B360" t="str">
            <v>JPLOEOTH</v>
          </cell>
          <cell r="C360" t="str">
            <v>75.512.466</v>
          </cell>
          <cell r="D360" t="str">
            <v>POE FILLING STN PROD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8</v>
          </cell>
          <cell r="B361" t="str">
            <v>JPLOEOTH</v>
          </cell>
          <cell r="C361" t="str">
            <v>75.512.467</v>
          </cell>
          <cell r="D361" t="str">
            <v>POE CAFETERIA SUPPLIES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8</v>
          </cell>
          <cell r="B362" t="str">
            <v>JPLOEOTH</v>
          </cell>
          <cell r="C362" t="str">
            <v>75.512.468</v>
          </cell>
          <cell r="D362" t="str">
            <v>POE MATL FOR SHOP ORDERS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8</v>
          </cell>
          <cell r="B363" t="str">
            <v>JPLOEOTH</v>
          </cell>
          <cell r="C363" t="str">
            <v>75.512.469</v>
          </cell>
          <cell r="D363" t="str">
            <v>POE TEST &amp; TRAIN SUPPLIES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8</v>
          </cell>
          <cell r="B364" t="str">
            <v>JPLOEOTH</v>
          </cell>
          <cell r="C364" t="str">
            <v>75.512.490</v>
          </cell>
          <cell r="D364" t="str">
            <v>POE CONSULTANTS LEASE SERV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8</v>
          </cell>
          <cell r="B365" t="str">
            <v>JPLOEOTH</v>
          </cell>
          <cell r="C365" t="str">
            <v>75.512.491</v>
          </cell>
          <cell r="D365" t="str">
            <v>POE CONSULTANTS G &amp; G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8</v>
          </cell>
          <cell r="B366" t="str">
            <v>JPLOEOTH</v>
          </cell>
          <cell r="C366" t="str">
            <v>75.512.492</v>
          </cell>
          <cell r="D366" t="str">
            <v>POE CONSULTANTS FIELD DEV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8</v>
          </cell>
          <cell r="B367" t="str">
            <v>JPLOEOTH</v>
          </cell>
          <cell r="C367" t="str">
            <v>75.512.502</v>
          </cell>
          <cell r="D367" t="str">
            <v>POE CONSULTANTS LAND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8</v>
          </cell>
          <cell r="B368" t="str">
            <v>JPLOEOTH</v>
          </cell>
          <cell r="C368" t="str">
            <v>75.512.503</v>
          </cell>
          <cell r="D368" t="str">
            <v>POE CONSULTANTS RESERV ENG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8</v>
          </cell>
          <cell r="B369" t="str">
            <v>JPLOEOTH</v>
          </cell>
          <cell r="C369" t="str">
            <v>75.512.505</v>
          </cell>
          <cell r="D369" t="str">
            <v>POE CONSULTANTS OTHER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8</v>
          </cell>
          <cell r="B370" t="str">
            <v>JPLOEOTH</v>
          </cell>
          <cell r="C370" t="str">
            <v>75.512.524</v>
          </cell>
          <cell r="D370" t="str">
            <v>POE CONTR GARBAGE PICKUP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8</v>
          </cell>
          <cell r="B371" t="str">
            <v>JPLOEOTH</v>
          </cell>
          <cell r="C371" t="str">
            <v>75.512.548</v>
          </cell>
          <cell r="D371" t="str">
            <v>POE ADM O HEAD OUTSIDE OP FLD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8</v>
          </cell>
          <cell r="B372" t="str">
            <v>JPLOEOTH</v>
          </cell>
          <cell r="C372" t="str">
            <v>75.512.549</v>
          </cell>
          <cell r="D372" t="str">
            <v>POE SERV OUTSDE OPER FLD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>
            <v>8</v>
          </cell>
          <cell r="B373" t="str">
            <v>JPLOEOTH</v>
          </cell>
          <cell r="C373" t="str">
            <v>75.512.568</v>
          </cell>
          <cell r="D373" t="str">
            <v>POE MFSCO PRD GTH TO WEX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>
            <v>8</v>
          </cell>
          <cell r="B374" t="str">
            <v>JPLOEOTH</v>
          </cell>
          <cell r="C374" t="str">
            <v>75.512.589</v>
          </cell>
          <cell r="D374" t="str">
            <v>POE RIGHTS OF WAY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>
            <v>8</v>
          </cell>
          <cell r="B375" t="str">
            <v>JPLOEOTH</v>
          </cell>
          <cell r="C375" t="str">
            <v>75.512.629</v>
          </cell>
          <cell r="D375" t="str">
            <v>POE POSTAGE &amp; EXPRESS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>
            <v>8</v>
          </cell>
          <cell r="B376" t="str">
            <v>JPLOEOTH</v>
          </cell>
          <cell r="C376" t="str">
            <v>75.512.630</v>
          </cell>
          <cell r="D376" t="str">
            <v>POE FREIGHT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>
            <v>8</v>
          </cell>
          <cell r="B377" t="str">
            <v>JPLOEOTH</v>
          </cell>
          <cell r="C377" t="str">
            <v>75.512.641</v>
          </cell>
          <cell r="D377" t="str">
            <v>POE REGULATORY FEES EXP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>
            <v>8</v>
          </cell>
          <cell r="B378" t="str">
            <v>JPLOEOTH</v>
          </cell>
          <cell r="C378" t="str">
            <v>75.512.749</v>
          </cell>
          <cell r="D378" t="str">
            <v>POE PROP TAX EQUIP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8</v>
          </cell>
          <cell r="B379" t="str">
            <v>JPLOEOTH</v>
          </cell>
          <cell r="C379" t="str">
            <v>75.512.942</v>
          </cell>
          <cell r="D379" t="str">
            <v>POE AQUISITION EXP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8</v>
          </cell>
          <cell r="B380" t="str">
            <v>JPLOEOTH</v>
          </cell>
          <cell r="C380" t="str">
            <v>75.512.950</v>
          </cell>
          <cell r="D380" t="str">
            <v>POE GARAGES &amp; SHOPS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8</v>
          </cell>
          <cell r="B381" t="str">
            <v>JPLOEOTH</v>
          </cell>
          <cell r="C381" t="str">
            <v>75.512.952</v>
          </cell>
          <cell r="D381" t="str">
            <v>POE WATER PLANTS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8</v>
          </cell>
          <cell r="B382" t="str">
            <v>JPLOEOTH</v>
          </cell>
          <cell r="C382" t="str">
            <v>75.512.954</v>
          </cell>
          <cell r="D382" t="str">
            <v>POE INCOME CREDITS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8</v>
          </cell>
          <cell r="B383" t="str">
            <v>JPLOEOTH</v>
          </cell>
          <cell r="C383" t="str">
            <v>75.512.956</v>
          </cell>
          <cell r="D383" t="str">
            <v>POE ACCRUED MONITOR ADJ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8</v>
          </cell>
          <cell r="B384" t="str">
            <v>JPLOEOTH</v>
          </cell>
          <cell r="C384" t="str">
            <v>75.512.959</v>
          </cell>
          <cell r="D384" t="str">
            <v>POE INVENTORY ADJ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8</v>
          </cell>
          <cell r="B385" t="str">
            <v>JPLOEOTH</v>
          </cell>
          <cell r="C385" t="str">
            <v>75.512.964</v>
          </cell>
          <cell r="D385" t="str">
            <v>POE MACHINE SHOP ORDERS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8</v>
          </cell>
          <cell r="B386" t="str">
            <v>JPLOEOTH</v>
          </cell>
          <cell r="C386" t="str">
            <v>75.512.969</v>
          </cell>
          <cell r="D386" t="str">
            <v>POE WAREHOUSE O HEAD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8</v>
          </cell>
          <cell r="B387" t="str">
            <v>JPLOEOTH</v>
          </cell>
          <cell r="C387" t="str">
            <v>75.512.995</v>
          </cell>
          <cell r="D387" t="str">
            <v>POE EXP AFE CLOSINGS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1-2015"/>
      <sheetName val="02-2015"/>
      <sheetName val="03-2015"/>
      <sheetName val="Wellmaster"/>
      <sheetName val="Interest"/>
      <sheetName val="Macros"/>
      <sheetName val="Casey Research"/>
      <sheetName val="Rates"/>
    </sheetNames>
    <sheetDataSet>
      <sheetData sheetId="0"/>
      <sheetData sheetId="1"/>
      <sheetData sheetId="2"/>
      <sheetData sheetId="3"/>
      <sheetData sheetId="4">
        <row r="1">
          <cell r="A1" t="str">
            <v>DO NOT REFRESH QUERY, ADD NEW WELLS MANUALLY</v>
          </cell>
        </row>
        <row r="6">
          <cell r="A6" t="str">
            <v>WELL</v>
          </cell>
          <cell r="B6" t="str">
            <v>WELL_NAME</v>
          </cell>
          <cell r="C6" t="str">
            <v>FIELD_ID</v>
          </cell>
          <cell r="D6" t="str">
            <v>FIELD_NAME</v>
          </cell>
          <cell r="E6" t="str">
            <v>REPORTING_CODE</v>
          </cell>
          <cell r="F6" t="str">
            <v>STATE_ID</v>
          </cell>
          <cell r="G6" t="str">
            <v>CONTRACT</v>
          </cell>
          <cell r="H6" t="str">
            <v>RATE</v>
          </cell>
          <cell r="I6" t="str">
            <v>AGREEMENT</v>
          </cell>
        </row>
        <row r="7">
          <cell r="A7" t="str">
            <v>000106</v>
          </cell>
          <cell r="B7" t="str">
            <v>ACE UNIT 1 FT UN</v>
          </cell>
          <cell r="C7" t="str">
            <v>1001</v>
          </cell>
          <cell r="D7" t="str">
            <v>ACE UNIT (CO)</v>
          </cell>
          <cell r="E7" t="str">
            <v>PC</v>
          </cell>
          <cell r="F7" t="str">
            <v>CO</v>
          </cell>
          <cell r="G7" t="str">
            <v>QEPFS</v>
          </cell>
          <cell r="H7">
            <v>0.42225999999999997</v>
          </cell>
          <cell r="I7" t="str">
            <v>SWGA</v>
          </cell>
        </row>
        <row r="8">
          <cell r="A8" t="str">
            <v>517706</v>
          </cell>
          <cell r="B8" t="str">
            <v>ACE UNIT 10 FT UN</v>
          </cell>
          <cell r="C8" t="str">
            <v>1001</v>
          </cell>
          <cell r="D8" t="str">
            <v>ACE UNIT (CO)</v>
          </cell>
          <cell r="E8" t="str">
            <v>D24</v>
          </cell>
          <cell r="F8" t="str">
            <v>CO</v>
          </cell>
          <cell r="G8" t="str">
            <v>QEPFS</v>
          </cell>
          <cell r="H8">
            <v>0.42225999999999997</v>
          </cell>
          <cell r="I8" t="str">
            <v>SWGA</v>
          </cell>
        </row>
        <row r="9">
          <cell r="A9" t="str">
            <v>537706</v>
          </cell>
          <cell r="B9" t="str">
            <v>ACE UNIT 11 FT UN</v>
          </cell>
          <cell r="C9" t="str">
            <v>1001</v>
          </cell>
          <cell r="D9" t="str">
            <v>ACE UNIT (CO)</v>
          </cell>
          <cell r="E9" t="str">
            <v>D24</v>
          </cell>
          <cell r="F9" t="str">
            <v>CO</v>
          </cell>
          <cell r="G9" t="str">
            <v>QEPFS</v>
          </cell>
          <cell r="H9">
            <v>0.42225999999999997</v>
          </cell>
          <cell r="I9" t="str">
            <v>SWGA</v>
          </cell>
        </row>
        <row r="10">
          <cell r="A10" t="str">
            <v>537606</v>
          </cell>
          <cell r="B10" t="str">
            <v>ACE UNIT 12 FT UN</v>
          </cell>
          <cell r="C10" t="str">
            <v>1001</v>
          </cell>
          <cell r="D10" t="str">
            <v>ACE UNIT (CO)</v>
          </cell>
          <cell r="E10" t="str">
            <v>D24</v>
          </cell>
          <cell r="F10" t="str">
            <v>CO</v>
          </cell>
          <cell r="G10" t="str">
            <v>QEPFS</v>
          </cell>
          <cell r="H10">
            <v>0.42225999999999997</v>
          </cell>
          <cell r="I10" t="str">
            <v>SWGA</v>
          </cell>
        </row>
        <row r="11">
          <cell r="A11" t="str">
            <v>541306</v>
          </cell>
          <cell r="B11" t="str">
            <v>ACE UNIT 13 FT UN</v>
          </cell>
          <cell r="C11" t="str">
            <v>1001</v>
          </cell>
          <cell r="D11" t="str">
            <v>ACE UNIT (CO)</v>
          </cell>
          <cell r="E11" t="str">
            <v>D24</v>
          </cell>
          <cell r="F11" t="str">
            <v>CO</v>
          </cell>
          <cell r="G11" t="str">
            <v>QEPFS</v>
          </cell>
          <cell r="H11">
            <v>0.42225999999999997</v>
          </cell>
          <cell r="I11" t="str">
            <v>SWGA</v>
          </cell>
        </row>
        <row r="12">
          <cell r="A12" t="str">
            <v>541326</v>
          </cell>
          <cell r="B12" t="str">
            <v>ACE UNIT 13 LANCE</v>
          </cell>
          <cell r="C12" t="str">
            <v>1001</v>
          </cell>
          <cell r="D12" t="str">
            <v>ACE UNIT (CO)</v>
          </cell>
          <cell r="E12" t="str">
            <v>D24</v>
          </cell>
          <cell r="F12" t="str">
            <v>CO</v>
          </cell>
          <cell r="G12" t="str">
            <v>QEPFS</v>
          </cell>
          <cell r="H12">
            <v>0.42225999999999997</v>
          </cell>
          <cell r="I12" t="str">
            <v>SWGA</v>
          </cell>
        </row>
        <row r="13">
          <cell r="A13" t="str">
            <v>562306</v>
          </cell>
          <cell r="B13" t="str">
            <v>ACE UNIT 14 FT UN</v>
          </cell>
          <cell r="C13" t="str">
            <v>1001</v>
          </cell>
          <cell r="D13" t="str">
            <v>ACE UNIT (CO)</v>
          </cell>
          <cell r="E13" t="str">
            <v>D24</v>
          </cell>
          <cell r="F13" t="str">
            <v>CO</v>
          </cell>
          <cell r="G13" t="str">
            <v>QEPFS</v>
          </cell>
          <cell r="H13">
            <v>0.42225999999999997</v>
          </cell>
          <cell r="I13" t="str">
            <v>SWGA</v>
          </cell>
        </row>
        <row r="14">
          <cell r="A14" t="str">
            <v>562106</v>
          </cell>
          <cell r="B14" t="str">
            <v>ACE UNIT 15 FT UN</v>
          </cell>
          <cell r="C14" t="str">
            <v>1001</v>
          </cell>
          <cell r="D14" t="str">
            <v>ACE UNIT (CO)</v>
          </cell>
          <cell r="E14" t="str">
            <v>D24</v>
          </cell>
          <cell r="F14" t="str">
            <v>CO</v>
          </cell>
          <cell r="G14" t="str">
            <v>QEPFS</v>
          </cell>
          <cell r="H14">
            <v>0.42225999999999997</v>
          </cell>
          <cell r="I14" t="str">
            <v>SWGA</v>
          </cell>
        </row>
        <row r="15">
          <cell r="A15" t="str">
            <v>610706</v>
          </cell>
          <cell r="B15" t="str">
            <v>ACE UNIT 16 FT UN</v>
          </cell>
          <cell r="C15" t="str">
            <v>1001</v>
          </cell>
          <cell r="D15" t="str">
            <v>ACE UNIT (CO)</v>
          </cell>
          <cell r="E15" t="str">
            <v>D24</v>
          </cell>
          <cell r="F15" t="str">
            <v>CO</v>
          </cell>
          <cell r="G15" t="str">
            <v>QEPFS</v>
          </cell>
          <cell r="H15">
            <v>0.42225999999999997</v>
          </cell>
          <cell r="I15" t="str">
            <v>SWGA</v>
          </cell>
        </row>
        <row r="16">
          <cell r="A16" t="str">
            <v>610806</v>
          </cell>
          <cell r="B16" t="str">
            <v>ACE UNIT 17 FT UN</v>
          </cell>
          <cell r="C16" t="str">
            <v>1001</v>
          </cell>
          <cell r="D16" t="str">
            <v>ACE UNIT (CO)</v>
          </cell>
          <cell r="E16" t="str">
            <v>D24</v>
          </cell>
          <cell r="F16" t="str">
            <v>CO</v>
          </cell>
          <cell r="G16" t="str">
            <v>QEPFS</v>
          </cell>
          <cell r="H16">
            <v>0.42225999999999997</v>
          </cell>
          <cell r="I16" t="str">
            <v>SWGA</v>
          </cell>
        </row>
        <row r="17">
          <cell r="A17" t="str">
            <v>621606</v>
          </cell>
          <cell r="B17" t="str">
            <v>ACE UNIT 18 FT UN</v>
          </cell>
          <cell r="C17" t="str">
            <v>1001</v>
          </cell>
          <cell r="D17" t="str">
            <v>ACE UNIT (CO)</v>
          </cell>
          <cell r="E17" t="str">
            <v>D24</v>
          </cell>
          <cell r="F17" t="str">
            <v>CO</v>
          </cell>
          <cell r="G17" t="str">
            <v>QEPFS</v>
          </cell>
          <cell r="H17">
            <v>0.42225999999999997</v>
          </cell>
          <cell r="I17" t="str">
            <v>SWGA</v>
          </cell>
        </row>
        <row r="18">
          <cell r="A18" t="str">
            <v>621706</v>
          </cell>
          <cell r="B18" t="str">
            <v>ACE UNIT 19 FT UN</v>
          </cell>
          <cell r="C18" t="str">
            <v>1001</v>
          </cell>
          <cell r="D18" t="str">
            <v>ACE UNIT (CO)</v>
          </cell>
          <cell r="E18" t="str">
            <v>D24</v>
          </cell>
          <cell r="F18" t="str">
            <v>CO</v>
          </cell>
          <cell r="G18" t="str">
            <v>QEPFS</v>
          </cell>
          <cell r="H18">
            <v>0.42225999999999997</v>
          </cell>
          <cell r="I18" t="str">
            <v>SWGA</v>
          </cell>
        </row>
        <row r="19">
          <cell r="A19" t="str">
            <v>000206</v>
          </cell>
          <cell r="B19" t="str">
            <v>ACE UNIT 2 FT UN</v>
          </cell>
          <cell r="C19" t="str">
            <v>1001</v>
          </cell>
          <cell r="D19" t="str">
            <v>ACE UNIT (CO)</v>
          </cell>
          <cell r="E19" t="str">
            <v>PC</v>
          </cell>
          <cell r="F19" t="str">
            <v>CO</v>
          </cell>
          <cell r="G19" t="str">
            <v>QEPFS</v>
          </cell>
          <cell r="H19">
            <v>0.42225999999999997</v>
          </cell>
          <cell r="I19" t="str">
            <v>SWGA</v>
          </cell>
        </row>
        <row r="20">
          <cell r="A20" t="str">
            <v>000306</v>
          </cell>
          <cell r="B20" t="str">
            <v>ACE UNIT 3 FT UN</v>
          </cell>
          <cell r="C20" t="str">
            <v>1001</v>
          </cell>
          <cell r="D20" t="str">
            <v>ACE UNIT (CO)</v>
          </cell>
          <cell r="E20" t="str">
            <v>PC</v>
          </cell>
          <cell r="F20" t="str">
            <v>CO</v>
          </cell>
          <cell r="G20" t="str">
            <v>QEPFS</v>
          </cell>
          <cell r="H20">
            <v>0.42225999999999997</v>
          </cell>
          <cell r="I20" t="str">
            <v>SWGA</v>
          </cell>
        </row>
        <row r="21">
          <cell r="A21" t="str">
            <v>238304</v>
          </cell>
          <cell r="B21" t="str">
            <v>ACE UNIT 5 WAS</v>
          </cell>
          <cell r="C21" t="str">
            <v>1001</v>
          </cell>
          <cell r="D21" t="str">
            <v>ACE UNIT (CO)</v>
          </cell>
          <cell r="E21" t="str">
            <v>D24</v>
          </cell>
          <cell r="F21" t="str">
            <v>CO</v>
          </cell>
          <cell r="G21" t="str">
            <v>QEPFS</v>
          </cell>
          <cell r="H21">
            <v>0.42225999999999997</v>
          </cell>
          <cell r="I21" t="str">
            <v>SWGA</v>
          </cell>
        </row>
        <row r="22">
          <cell r="A22" t="str">
            <v>000606</v>
          </cell>
          <cell r="B22" t="str">
            <v>ACE UNIT 7 FT UN</v>
          </cell>
          <cell r="C22" t="str">
            <v>1001</v>
          </cell>
          <cell r="D22" t="str">
            <v>ACE UNIT (CO)</v>
          </cell>
          <cell r="E22" t="str">
            <v>PC</v>
          </cell>
          <cell r="F22" t="str">
            <v>CO</v>
          </cell>
          <cell r="G22" t="str">
            <v>QEPFS</v>
          </cell>
          <cell r="H22">
            <v>0.42225999999999997</v>
          </cell>
          <cell r="I22" t="str">
            <v>SWGA</v>
          </cell>
        </row>
        <row r="23">
          <cell r="A23" t="str">
            <v>000646</v>
          </cell>
          <cell r="B23" t="str">
            <v>ACE UNIT 7 LOWER FT UN</v>
          </cell>
          <cell r="C23" t="str">
            <v>1001</v>
          </cell>
          <cell r="D23" t="str">
            <v>ACE UNIT (CO)</v>
          </cell>
          <cell r="E23" t="str">
            <v>D24</v>
          </cell>
          <cell r="F23" t="str">
            <v>CO</v>
          </cell>
          <cell r="G23" t="str">
            <v>QEPFS</v>
          </cell>
          <cell r="H23">
            <v>0.42225999999999997</v>
          </cell>
          <cell r="I23" t="str">
            <v>SWGA</v>
          </cell>
        </row>
        <row r="24">
          <cell r="A24" t="str">
            <v>238704</v>
          </cell>
          <cell r="B24" t="str">
            <v>ACE UNIT 8 WAS</v>
          </cell>
          <cell r="C24" t="str">
            <v>1001</v>
          </cell>
          <cell r="D24" t="str">
            <v>ACE UNIT (CO)</v>
          </cell>
          <cell r="E24" t="str">
            <v>PW</v>
          </cell>
          <cell r="F24" t="str">
            <v>CO</v>
          </cell>
          <cell r="G24" t="str">
            <v>QEPFS</v>
          </cell>
          <cell r="H24">
            <v>0.42225999999999997</v>
          </cell>
          <cell r="I24" t="str">
            <v>SWGA</v>
          </cell>
        </row>
        <row r="25">
          <cell r="A25" t="str">
            <v>238406</v>
          </cell>
          <cell r="B25" t="str">
            <v>ACE UNIT 9 FT UN</v>
          </cell>
          <cell r="C25" t="str">
            <v>1001</v>
          </cell>
          <cell r="D25" t="str">
            <v>ACE UNIT (CO)</v>
          </cell>
          <cell r="E25" t="str">
            <v>D24</v>
          </cell>
          <cell r="F25" t="str">
            <v>CO</v>
          </cell>
          <cell r="G25" t="str">
            <v>QEPFS</v>
          </cell>
          <cell r="H25">
            <v>0.42225999999999997</v>
          </cell>
          <cell r="I25" t="str">
            <v>SWGA</v>
          </cell>
        </row>
        <row r="26">
          <cell r="A26" t="str">
            <v>538116</v>
          </cell>
          <cell r="B26" t="str">
            <v>ALKALI GULCH 1 BAX (DO NOT USE)</v>
          </cell>
          <cell r="C26" t="str">
            <v>1096</v>
          </cell>
          <cell r="D26" t="str">
            <v>ALKALI GULCH (WY)</v>
          </cell>
          <cell r="E26" t="str">
            <v>C7</v>
          </cell>
          <cell r="F26" t="str">
            <v>WY</v>
          </cell>
          <cell r="G26" t="str">
            <v>QEPFS</v>
          </cell>
          <cell r="H26">
            <v>0.42225999999999997</v>
          </cell>
          <cell r="I26" t="str">
            <v>SWGA</v>
          </cell>
        </row>
        <row r="27">
          <cell r="A27" t="str">
            <v>538102</v>
          </cell>
          <cell r="B27" t="str">
            <v>ALKALI GULCH 1 DK(DO NOT USE)</v>
          </cell>
          <cell r="C27" t="str">
            <v>1096</v>
          </cell>
          <cell r="D27" t="str">
            <v>ALKALI GULCH (WY)</v>
          </cell>
          <cell r="E27" t="str">
            <v>C7</v>
          </cell>
          <cell r="F27" t="str">
            <v>WY</v>
          </cell>
          <cell r="G27" t="str">
            <v>QEPFS</v>
          </cell>
          <cell r="H27">
            <v>0.42225999999999997</v>
          </cell>
          <cell r="I27" t="str">
            <v>SWGA</v>
          </cell>
        </row>
        <row r="28">
          <cell r="A28" t="str">
            <v>538101</v>
          </cell>
          <cell r="B28" t="str">
            <v>ALKALI GULCH 1 FR(DO NOT USE)</v>
          </cell>
          <cell r="C28" t="str">
            <v>1096</v>
          </cell>
          <cell r="D28" t="str">
            <v>ALKALI GULCH (WY)</v>
          </cell>
          <cell r="E28" t="str">
            <v>C7</v>
          </cell>
          <cell r="F28" t="str">
            <v>WY</v>
          </cell>
          <cell r="G28" t="str">
            <v>QEPFS</v>
          </cell>
          <cell r="H28">
            <v>0.42225999999999997</v>
          </cell>
          <cell r="I28" t="str">
            <v>SWGA</v>
          </cell>
        </row>
        <row r="29">
          <cell r="A29" t="str">
            <v>538216</v>
          </cell>
          <cell r="B29" t="str">
            <v>ALKALI GULCH 2 BAX</v>
          </cell>
          <cell r="C29" t="str">
            <v>1096</v>
          </cell>
          <cell r="D29" t="str">
            <v>ALKALI GULCH (WY)</v>
          </cell>
          <cell r="E29" t="str">
            <v>C7</v>
          </cell>
          <cell r="F29" t="str">
            <v>WY</v>
          </cell>
          <cell r="G29" t="str">
            <v>QEPFS</v>
          </cell>
          <cell r="H29">
            <v>0.42225999999999997</v>
          </cell>
          <cell r="I29" t="str">
            <v>SWGA</v>
          </cell>
        </row>
        <row r="30">
          <cell r="A30" t="str">
            <v>538202</v>
          </cell>
          <cell r="B30" t="str">
            <v>ALKALI GULCH 2 DK</v>
          </cell>
          <cell r="C30" t="str">
            <v>1096</v>
          </cell>
          <cell r="D30" t="str">
            <v>ALKALI GULCH (WY)</v>
          </cell>
          <cell r="E30" t="str">
            <v>C7</v>
          </cell>
          <cell r="F30" t="str">
            <v>WY</v>
          </cell>
          <cell r="G30" t="str">
            <v>QEPFS</v>
          </cell>
          <cell r="H30">
            <v>0.42225999999999997</v>
          </cell>
          <cell r="I30" t="str">
            <v>SWGA</v>
          </cell>
        </row>
        <row r="31">
          <cell r="A31" t="str">
            <v>538201</v>
          </cell>
          <cell r="B31" t="str">
            <v>ALKALI GULCH 2 FR</v>
          </cell>
          <cell r="C31" t="str">
            <v>1096</v>
          </cell>
          <cell r="D31" t="str">
            <v>ALKALI GULCH (WY)</v>
          </cell>
          <cell r="E31" t="str">
            <v>C7</v>
          </cell>
          <cell r="F31" t="str">
            <v>WY</v>
          </cell>
          <cell r="G31" t="str">
            <v>QEPFS</v>
          </cell>
          <cell r="H31">
            <v>0.42225999999999997</v>
          </cell>
          <cell r="I31" t="str">
            <v>SWGA</v>
          </cell>
        </row>
        <row r="32">
          <cell r="A32" t="str">
            <v>552501</v>
          </cell>
          <cell r="B32" t="str">
            <v>ALKALI GULCH 3 FR</v>
          </cell>
          <cell r="C32" t="str">
            <v>1096</v>
          </cell>
          <cell r="D32" t="str">
            <v>ALKALI GULCH (WY)</v>
          </cell>
          <cell r="E32" t="str">
            <v>C7</v>
          </cell>
          <cell r="F32" t="str">
            <v>WY</v>
          </cell>
          <cell r="G32" t="str">
            <v>QEPFS</v>
          </cell>
          <cell r="H32">
            <v>0.42225999999999997</v>
          </cell>
          <cell r="I32" t="str">
            <v>SWGA</v>
          </cell>
        </row>
        <row r="33">
          <cell r="A33" t="str">
            <v>584406</v>
          </cell>
          <cell r="B33" t="str">
            <v>ALKALI GULCH 5 MESA</v>
          </cell>
          <cell r="C33" t="str">
            <v>1096</v>
          </cell>
          <cell r="D33" t="str">
            <v>ALKALI GULCH (WY)</v>
          </cell>
          <cell r="E33" t="str">
            <v>C7</v>
          </cell>
          <cell r="F33" t="str">
            <v>WY</v>
          </cell>
          <cell r="G33" t="str">
            <v>QEPFS</v>
          </cell>
          <cell r="H33">
            <v>0.42225999999999997</v>
          </cell>
          <cell r="I33" t="str">
            <v>SWGA</v>
          </cell>
        </row>
        <row r="34">
          <cell r="A34" t="str">
            <v>235905</v>
          </cell>
          <cell r="B34" t="str">
            <v>BIG HORSE DRAW 1 MANCOS B</v>
          </cell>
          <cell r="C34" t="str">
            <v>1005</v>
          </cell>
          <cell r="D34" t="str">
            <v>BIG HORSE (CO)</v>
          </cell>
          <cell r="E34" t="str">
            <v>PC</v>
          </cell>
          <cell r="F34" t="str">
            <v>CO</v>
          </cell>
          <cell r="G34" t="str">
            <v>QEPFS</v>
          </cell>
          <cell r="H34">
            <v>0.42225999999999997</v>
          </cell>
          <cell r="I34" t="str">
            <v>SWGA</v>
          </cell>
        </row>
        <row r="35">
          <cell r="A35" t="str">
            <v>012036</v>
          </cell>
          <cell r="B35" t="str">
            <v>BIG HORSE DRAW 2-1 MANCOS A</v>
          </cell>
          <cell r="C35" t="str">
            <v>1005</v>
          </cell>
          <cell r="D35" t="str">
            <v>BIG HORSE (CO)</v>
          </cell>
          <cell r="E35" t="str">
            <v>D24</v>
          </cell>
          <cell r="F35" t="str">
            <v>CO</v>
          </cell>
          <cell r="G35" t="str">
            <v>QEPFS</v>
          </cell>
          <cell r="H35">
            <v>0.42225999999999997</v>
          </cell>
          <cell r="I35" t="str">
            <v>SWGA</v>
          </cell>
        </row>
        <row r="36">
          <cell r="A36" t="str">
            <v>012005</v>
          </cell>
          <cell r="B36" t="str">
            <v>BIG HORSE DRAW 2-1 MANCOS B</v>
          </cell>
          <cell r="C36" t="str">
            <v>1005</v>
          </cell>
          <cell r="D36" t="str">
            <v>BIG HORSE (CO)</v>
          </cell>
          <cell r="E36" t="str">
            <v>PC</v>
          </cell>
          <cell r="F36" t="str">
            <v>CO</v>
          </cell>
          <cell r="G36" t="str">
            <v>QEPFS</v>
          </cell>
          <cell r="H36">
            <v>0.42225999999999997</v>
          </cell>
          <cell r="I36" t="str">
            <v>SWGA</v>
          </cell>
        </row>
        <row r="37">
          <cell r="A37" t="str">
            <v>236005</v>
          </cell>
          <cell r="B37" t="str">
            <v>BIG HORSE DRAW 28-1 MANCOS B</v>
          </cell>
          <cell r="C37" t="str">
            <v>1005</v>
          </cell>
          <cell r="D37" t="str">
            <v>BIG HORSE (CO)</v>
          </cell>
          <cell r="E37" t="str">
            <v>PC</v>
          </cell>
          <cell r="F37" t="str">
            <v>CO</v>
          </cell>
          <cell r="G37" t="str">
            <v>QEPFS</v>
          </cell>
          <cell r="H37">
            <v>0.42225999999999997</v>
          </cell>
          <cell r="I37" t="str">
            <v>SWGA</v>
          </cell>
        </row>
        <row r="38">
          <cell r="A38" t="str">
            <v>236105</v>
          </cell>
          <cell r="B38" t="str">
            <v>BIG HORSE DRAW 28-2 MANCOS B</v>
          </cell>
          <cell r="C38" t="str">
            <v>1005</v>
          </cell>
          <cell r="D38" t="str">
            <v>BIG HORSE (CO)</v>
          </cell>
          <cell r="E38" t="str">
            <v>PC</v>
          </cell>
          <cell r="F38" t="str">
            <v>CO</v>
          </cell>
          <cell r="G38" t="str">
            <v>QEPFS</v>
          </cell>
          <cell r="H38">
            <v>0.42225999999999997</v>
          </cell>
          <cell r="I38" t="str">
            <v>SWGA</v>
          </cell>
        </row>
        <row r="39">
          <cell r="A39" t="str">
            <v>236205</v>
          </cell>
          <cell r="B39" t="str">
            <v>BIG HORSE DRAW 28-3 MANCOS</v>
          </cell>
          <cell r="C39" t="str">
            <v>1005</v>
          </cell>
          <cell r="D39" t="str">
            <v>BIG HORSE (CO)</v>
          </cell>
          <cell r="E39" t="str">
            <v>PC</v>
          </cell>
          <cell r="F39" t="str">
            <v>CO</v>
          </cell>
          <cell r="G39" t="str">
            <v>QEPFS</v>
          </cell>
          <cell r="H39">
            <v>0.42225999999999997</v>
          </cell>
          <cell r="I39" t="str">
            <v>SWGA</v>
          </cell>
        </row>
        <row r="40">
          <cell r="A40" t="str">
            <v>261605</v>
          </cell>
          <cell r="B40" t="str">
            <v>BIG HORSE DRAW 28-4 MANCOS B</v>
          </cell>
          <cell r="C40" t="str">
            <v>1005</v>
          </cell>
          <cell r="D40" t="str">
            <v>BIG HORSE (CO)</v>
          </cell>
          <cell r="E40" t="str">
            <v>D24</v>
          </cell>
          <cell r="F40" t="str">
            <v>CO</v>
          </cell>
          <cell r="G40" t="str">
            <v>QEPFS</v>
          </cell>
          <cell r="H40">
            <v>0.42225999999999997</v>
          </cell>
          <cell r="I40" t="str">
            <v>SWGA</v>
          </cell>
        </row>
        <row r="41">
          <cell r="A41" t="str">
            <v>236305</v>
          </cell>
          <cell r="B41" t="str">
            <v>BIG HORSE DRAW 29-1 MANCOS B</v>
          </cell>
          <cell r="C41" t="str">
            <v>1005</v>
          </cell>
          <cell r="D41" t="str">
            <v>BIG HORSE (CO)</v>
          </cell>
          <cell r="E41" t="str">
            <v>PC</v>
          </cell>
          <cell r="F41" t="str">
            <v>CO</v>
          </cell>
          <cell r="G41" t="str">
            <v>QEPFS</v>
          </cell>
          <cell r="H41">
            <v>0.42225999999999997</v>
          </cell>
          <cell r="I41" t="str">
            <v>SWGA</v>
          </cell>
        </row>
        <row r="42">
          <cell r="A42" t="str">
            <v>261705</v>
          </cell>
          <cell r="B42" t="str">
            <v>BIG HORSE DRAW 29-2 MANCOS B</v>
          </cell>
          <cell r="C42" t="str">
            <v>1005</v>
          </cell>
          <cell r="D42" t="str">
            <v>BIG HORSE (CO)</v>
          </cell>
          <cell r="E42" t="str">
            <v>D24</v>
          </cell>
          <cell r="F42" t="str">
            <v>CO</v>
          </cell>
          <cell r="G42" t="str">
            <v>QEPFS</v>
          </cell>
          <cell r="H42">
            <v>0.42225999999999997</v>
          </cell>
          <cell r="I42" t="str">
            <v>SWGA</v>
          </cell>
        </row>
        <row r="43">
          <cell r="A43" t="str">
            <v>261805</v>
          </cell>
          <cell r="B43" t="str">
            <v>BIG HORSE DRAW 29-3 MANCOS</v>
          </cell>
          <cell r="C43" t="str">
            <v>1005</v>
          </cell>
          <cell r="D43" t="str">
            <v>BIG HORSE (CO)</v>
          </cell>
          <cell r="E43" t="str">
            <v>D24</v>
          </cell>
          <cell r="F43" t="str">
            <v>CO</v>
          </cell>
          <cell r="G43" t="str">
            <v>QEPFS</v>
          </cell>
          <cell r="H43">
            <v>0.42225999999999997</v>
          </cell>
          <cell r="I43" t="str">
            <v>SWGA</v>
          </cell>
        </row>
        <row r="44">
          <cell r="A44" t="str">
            <v>332836</v>
          </cell>
          <cell r="B44" t="str">
            <v>BIG HORSE DRAW 3-1 MANCOS A</v>
          </cell>
          <cell r="C44" t="str">
            <v>1005</v>
          </cell>
          <cell r="D44" t="str">
            <v>BIG HORSE (CO)</v>
          </cell>
          <cell r="E44" t="str">
            <v>D24</v>
          </cell>
          <cell r="F44" t="str">
            <v>CO</v>
          </cell>
          <cell r="G44" t="str">
            <v>QEPFS</v>
          </cell>
          <cell r="H44">
            <v>0.42225999999999997</v>
          </cell>
          <cell r="I44" t="str">
            <v>SWGA</v>
          </cell>
        </row>
        <row r="45">
          <cell r="A45" t="str">
            <v>332805</v>
          </cell>
          <cell r="B45" t="str">
            <v>BIG HORSE DRAW 3-1 MANCOS B</v>
          </cell>
          <cell r="C45" t="str">
            <v>1005</v>
          </cell>
          <cell r="D45" t="str">
            <v>BIG HORSE (CO)</v>
          </cell>
          <cell r="E45" t="str">
            <v>PC</v>
          </cell>
          <cell r="F45" t="str">
            <v>CO</v>
          </cell>
          <cell r="G45" t="str">
            <v>QEPFS</v>
          </cell>
          <cell r="H45">
            <v>0.42225999999999997</v>
          </cell>
          <cell r="I45" t="str">
            <v>SWGA</v>
          </cell>
        </row>
        <row r="46">
          <cell r="A46" t="str">
            <v>236405</v>
          </cell>
          <cell r="B46" t="str">
            <v>BIG HORSE DRAW 33-2 MANCOS B</v>
          </cell>
          <cell r="C46" t="str">
            <v>1005</v>
          </cell>
          <cell r="D46" t="str">
            <v>BIG HORSE (CO)</v>
          </cell>
          <cell r="E46" t="str">
            <v>PC</v>
          </cell>
          <cell r="F46" t="str">
            <v>CO</v>
          </cell>
          <cell r="G46" t="str">
            <v>QEPFS</v>
          </cell>
          <cell r="H46">
            <v>0.42225999999999997</v>
          </cell>
          <cell r="I46" t="str">
            <v>SWGA</v>
          </cell>
        </row>
        <row r="47">
          <cell r="A47" t="str">
            <v>015005</v>
          </cell>
          <cell r="B47" t="str">
            <v>BIG HORSE DRAW 35-1 MANCOS B</v>
          </cell>
          <cell r="C47" t="str">
            <v>1005</v>
          </cell>
          <cell r="D47" t="str">
            <v>BIG HORSE (CO)</v>
          </cell>
          <cell r="E47" t="str">
            <v>PC</v>
          </cell>
          <cell r="F47" t="str">
            <v>CO</v>
          </cell>
          <cell r="G47" t="str">
            <v>QEPFS</v>
          </cell>
          <cell r="H47">
            <v>0.42225999999999997</v>
          </cell>
          <cell r="I47" t="str">
            <v>SWGA</v>
          </cell>
        </row>
        <row r="48">
          <cell r="A48" t="str">
            <v>235705</v>
          </cell>
          <cell r="B48" t="str">
            <v>BIG HORSE DRAW 36-2J MANCOS B</v>
          </cell>
          <cell r="C48" t="str">
            <v>1005</v>
          </cell>
          <cell r="D48" t="str">
            <v>BIG HORSE (CO)</v>
          </cell>
          <cell r="E48" t="str">
            <v>PC</v>
          </cell>
          <cell r="F48" t="str">
            <v>CO</v>
          </cell>
          <cell r="G48" t="str">
            <v>QEPFS</v>
          </cell>
          <cell r="H48">
            <v>0.42225999999999997</v>
          </cell>
          <cell r="I48" t="str">
            <v>SWGA</v>
          </cell>
        </row>
        <row r="49">
          <cell r="A49" t="str">
            <v>235805</v>
          </cell>
          <cell r="B49" t="str">
            <v>BIG HORSE DRAW 36-2N MANCOS B</v>
          </cell>
          <cell r="C49" t="str">
            <v>1005</v>
          </cell>
          <cell r="D49" t="str">
            <v>BIG HORSE (CO)</v>
          </cell>
          <cell r="E49" t="str">
            <v>D24</v>
          </cell>
          <cell r="F49" t="str">
            <v>CO</v>
          </cell>
          <cell r="G49" t="str">
            <v>QEPFS</v>
          </cell>
          <cell r="H49">
            <v>0.42225999999999997</v>
          </cell>
          <cell r="I49" t="str">
            <v>SWGA</v>
          </cell>
        </row>
        <row r="50">
          <cell r="A50" t="str">
            <v>236505</v>
          </cell>
          <cell r="B50" t="str">
            <v>BIG HORSE DRAW 5-34 MANCOS B</v>
          </cell>
          <cell r="C50" t="str">
            <v>1005</v>
          </cell>
          <cell r="D50" t="str">
            <v>BIG HORSE (CO)</v>
          </cell>
          <cell r="E50" t="str">
            <v>PC</v>
          </cell>
          <cell r="F50" t="str">
            <v>CO</v>
          </cell>
          <cell r="G50" t="str">
            <v>QEPFS</v>
          </cell>
          <cell r="H50">
            <v>0.42225999999999997</v>
          </cell>
          <cell r="I50" t="str">
            <v>SWGA</v>
          </cell>
        </row>
        <row r="51">
          <cell r="A51" t="str">
            <v>169702</v>
          </cell>
          <cell r="B51" t="str">
            <v xml:space="preserve">CATHEDRAL F-11-3-101 DK </v>
          </cell>
          <cell r="C51" t="str">
            <v>1005</v>
          </cell>
          <cell r="D51" t="str">
            <v>BIG HORSE (CO)</v>
          </cell>
          <cell r="E51" t="str">
            <v>C100</v>
          </cell>
          <cell r="F51" t="str">
            <v>CO</v>
          </cell>
          <cell r="G51" t="str">
            <v>QEPFS</v>
          </cell>
          <cell r="H51">
            <v>0.42225999999999997</v>
          </cell>
          <cell r="I51" t="str">
            <v>SWGA</v>
          </cell>
        </row>
        <row r="52">
          <cell r="A52" t="str">
            <v>332605</v>
          </cell>
          <cell r="B52" t="str">
            <v>CATHEDRAL FED 23-2 MANCOS B</v>
          </cell>
          <cell r="C52" t="str">
            <v>1005</v>
          </cell>
          <cell r="D52" t="str">
            <v>BIG HORSE (CO)</v>
          </cell>
          <cell r="E52" t="str">
            <v>PC</v>
          </cell>
          <cell r="F52" t="str">
            <v>CO</v>
          </cell>
          <cell r="G52" t="str">
            <v>QEPFS</v>
          </cell>
          <cell r="H52">
            <v>0.42225999999999997</v>
          </cell>
          <cell r="I52" t="str">
            <v>SWGA</v>
          </cell>
        </row>
        <row r="53">
          <cell r="A53" t="str">
            <v>332705</v>
          </cell>
          <cell r="B53" t="str">
            <v>CATHEDRAL FED 26-2 MANCOS B</v>
          </cell>
          <cell r="C53" t="str">
            <v>1005</v>
          </cell>
          <cell r="D53" t="str">
            <v>BIG HORSE (CO)</v>
          </cell>
          <cell r="E53" t="str">
            <v>PC</v>
          </cell>
          <cell r="F53" t="str">
            <v>CO</v>
          </cell>
          <cell r="G53" t="str">
            <v>QEPFS</v>
          </cell>
          <cell r="H53">
            <v>0.42225999999999997</v>
          </cell>
          <cell r="I53" t="str">
            <v>SWGA</v>
          </cell>
        </row>
        <row r="54">
          <cell r="A54" t="str">
            <v>243905</v>
          </cell>
          <cell r="B54" t="str">
            <v>CATHEDRAL I-2-3-101 MANCOS B</v>
          </cell>
          <cell r="C54" t="str">
            <v>1005</v>
          </cell>
          <cell r="D54" t="str">
            <v>BIG HORSE (CO)</v>
          </cell>
          <cell r="E54" t="str">
            <v>D24</v>
          </cell>
          <cell r="F54" t="str">
            <v>CO</v>
          </cell>
          <cell r="G54" t="str">
            <v>QEPFS</v>
          </cell>
          <cell r="H54">
            <v>0.42225999999999997</v>
          </cell>
          <cell r="I54" t="str">
            <v>SWGA</v>
          </cell>
        </row>
        <row r="55">
          <cell r="A55" t="str">
            <v>211605</v>
          </cell>
          <cell r="B55" t="str">
            <v xml:space="preserve">G-9-3-101-S MANCOS B </v>
          </cell>
          <cell r="C55" t="str">
            <v>1005</v>
          </cell>
          <cell r="D55" t="str">
            <v>BIG HORSE (CO)</v>
          </cell>
          <cell r="E55" t="str">
            <v>C100</v>
          </cell>
          <cell r="F55" t="str">
            <v>CO</v>
          </cell>
          <cell r="G55" t="str">
            <v>QEPFS</v>
          </cell>
          <cell r="H55">
            <v>0.42225999999999997</v>
          </cell>
          <cell r="I55" t="str">
            <v>SWGA</v>
          </cell>
        </row>
        <row r="56">
          <cell r="A56" t="str">
            <v>208236</v>
          </cell>
          <cell r="B56" t="str">
            <v>MIKULICH MFS 28-1 MANCOS A</v>
          </cell>
          <cell r="C56" t="str">
            <v>1005</v>
          </cell>
          <cell r="D56" t="str">
            <v>BIG HORSE (CO)</v>
          </cell>
          <cell r="E56" t="str">
            <v>D24</v>
          </cell>
          <cell r="F56" t="str">
            <v>CO</v>
          </cell>
          <cell r="G56" t="str">
            <v>QEPFS</v>
          </cell>
          <cell r="H56">
            <v>0.42225999999999997</v>
          </cell>
          <cell r="I56" t="str">
            <v>SWGA</v>
          </cell>
        </row>
        <row r="57">
          <cell r="A57" t="str">
            <v>208205</v>
          </cell>
          <cell r="B57" t="str">
            <v>MIKULICH MFS 28-1 MANCOS B</v>
          </cell>
          <cell r="C57" t="str">
            <v>1005</v>
          </cell>
          <cell r="D57" t="str">
            <v>BIG HORSE (CO)</v>
          </cell>
          <cell r="E57" t="str">
            <v>PC</v>
          </cell>
          <cell r="F57" t="str">
            <v>CO</v>
          </cell>
          <cell r="G57" t="str">
            <v>QEPFS</v>
          </cell>
          <cell r="H57">
            <v>0.42225999999999997</v>
          </cell>
          <cell r="I57" t="str">
            <v>SWGA</v>
          </cell>
        </row>
        <row r="58">
          <cell r="A58" t="str">
            <v>007011</v>
          </cell>
          <cell r="B58" t="str">
            <v>BIRCH CREEK 102 ALMY D24NC</v>
          </cell>
          <cell r="C58" t="str">
            <v>1004</v>
          </cell>
          <cell r="D58" t="str">
            <v>BIRCH CR (WY)</v>
          </cell>
          <cell r="E58" t="str">
            <v>D24NC</v>
          </cell>
          <cell r="F58" t="str">
            <v>WY</v>
          </cell>
          <cell r="G58" t="str">
            <v>QEPFS</v>
          </cell>
          <cell r="H58">
            <v>0.15043000000000001</v>
          </cell>
          <cell r="I58">
            <v>0</v>
          </cell>
        </row>
        <row r="59">
          <cell r="A59" t="str">
            <v>482107</v>
          </cell>
          <cell r="B59" t="str">
            <v>BIRCH CREEK 13 BR (SEE 006007)</v>
          </cell>
          <cell r="C59" t="str">
            <v>1004</v>
          </cell>
          <cell r="D59" t="str">
            <v>BIRCH CR (WY)</v>
          </cell>
          <cell r="E59" t="str">
            <v>ABANDONED</v>
          </cell>
          <cell r="F59" t="str">
            <v>WY</v>
          </cell>
          <cell r="G59" t="str">
            <v>QEPFS</v>
          </cell>
          <cell r="H59">
            <v>0.15043000000000001</v>
          </cell>
          <cell r="I59">
            <v>0</v>
          </cell>
        </row>
        <row r="60">
          <cell r="A60" t="str">
            <v>434711</v>
          </cell>
          <cell r="B60" t="str">
            <v>BIRCH CREEK 157 (SEE MESA)</v>
          </cell>
          <cell r="C60" t="str">
            <v>1004</v>
          </cell>
          <cell r="D60" t="str">
            <v>BIRCH CR (WY)</v>
          </cell>
          <cell r="E60" t="str">
            <v>D21</v>
          </cell>
          <cell r="F60" t="str">
            <v>WY</v>
          </cell>
          <cell r="G60" t="str">
            <v>QEPFS</v>
          </cell>
          <cell r="H60">
            <v>0.15043000000000001</v>
          </cell>
          <cell r="I60">
            <v>0</v>
          </cell>
        </row>
        <row r="61">
          <cell r="A61" t="str">
            <v>434811</v>
          </cell>
          <cell r="B61" t="str">
            <v>BIRCH CREEK 158 (SEE MESA)</v>
          </cell>
          <cell r="C61" t="str">
            <v>1004</v>
          </cell>
          <cell r="D61" t="str">
            <v>BIRCH CR (WY)</v>
          </cell>
          <cell r="E61" t="str">
            <v>D21</v>
          </cell>
          <cell r="F61" t="str">
            <v>WY</v>
          </cell>
          <cell r="G61" t="str">
            <v>QEPFS</v>
          </cell>
          <cell r="H61">
            <v>0.15043000000000001</v>
          </cell>
          <cell r="I61">
            <v>0</v>
          </cell>
        </row>
        <row r="62">
          <cell r="A62" t="str">
            <v>434911</v>
          </cell>
          <cell r="B62" t="str">
            <v>BIRCH CREEK 159 (SEE MESA)</v>
          </cell>
          <cell r="C62" t="str">
            <v>1004</v>
          </cell>
          <cell r="D62" t="str">
            <v>BIRCH CR (WY)</v>
          </cell>
          <cell r="E62" t="str">
            <v>D21</v>
          </cell>
          <cell r="F62" t="str">
            <v>WY</v>
          </cell>
          <cell r="G62" t="str">
            <v>QEPFS</v>
          </cell>
          <cell r="H62">
            <v>0.15043000000000001</v>
          </cell>
          <cell r="I62">
            <v>0</v>
          </cell>
        </row>
        <row r="63">
          <cell r="A63" t="str">
            <v>435103</v>
          </cell>
          <cell r="B63" t="str">
            <v>BIRCH CREEK 161 (SEE ALMY)</v>
          </cell>
          <cell r="C63" t="str">
            <v>1004</v>
          </cell>
          <cell r="D63" t="str">
            <v>BIRCH CR (WY)</v>
          </cell>
          <cell r="E63" t="str">
            <v>D21</v>
          </cell>
          <cell r="F63" t="str">
            <v>WY</v>
          </cell>
          <cell r="G63" t="str">
            <v>QEPFS</v>
          </cell>
          <cell r="H63">
            <v>0.15043000000000001</v>
          </cell>
          <cell r="I63">
            <v>0</v>
          </cell>
        </row>
        <row r="64">
          <cell r="A64" t="str">
            <v>473601</v>
          </cell>
          <cell r="B64" t="str">
            <v>BIRCH CREEK 177A (SEE ALMY)</v>
          </cell>
          <cell r="C64" t="str">
            <v>1004</v>
          </cell>
          <cell r="D64" t="str">
            <v>BIRCH CR (WY)</v>
          </cell>
          <cell r="E64" t="str">
            <v>D24</v>
          </cell>
          <cell r="F64" t="str">
            <v>WY</v>
          </cell>
          <cell r="G64" t="str">
            <v>QEPFS</v>
          </cell>
          <cell r="H64">
            <v>0.15043000000000001</v>
          </cell>
          <cell r="I64">
            <v>0</v>
          </cell>
        </row>
        <row r="65">
          <cell r="A65" t="str">
            <v>473607</v>
          </cell>
          <cell r="B65" t="str">
            <v>BIRCH CREEK 177A (SEE ALMY)</v>
          </cell>
          <cell r="C65" t="str">
            <v>1004</v>
          </cell>
          <cell r="D65" t="str">
            <v>BIRCH CR (WY)</v>
          </cell>
          <cell r="E65" t="str">
            <v>D24</v>
          </cell>
          <cell r="F65" t="str">
            <v>WY</v>
          </cell>
          <cell r="G65" t="str">
            <v>QEPFS</v>
          </cell>
          <cell r="H65">
            <v>0.15043000000000001</v>
          </cell>
          <cell r="I65">
            <v>0</v>
          </cell>
        </row>
        <row r="66">
          <cell r="A66" t="str">
            <v>485907</v>
          </cell>
          <cell r="B66" t="str">
            <v>BIRCH CREEK 188 BR (SEE FR)</v>
          </cell>
          <cell r="C66" t="str">
            <v>1004</v>
          </cell>
          <cell r="D66" t="str">
            <v>BIRCH CR (WY)</v>
          </cell>
          <cell r="E66" t="str">
            <v>D24</v>
          </cell>
          <cell r="F66" t="str">
            <v>WY</v>
          </cell>
          <cell r="G66" t="str">
            <v>QEPFS</v>
          </cell>
          <cell r="H66">
            <v>0.15043000000000001</v>
          </cell>
          <cell r="I66">
            <v>0</v>
          </cell>
        </row>
        <row r="67">
          <cell r="A67" t="str">
            <v>004611</v>
          </cell>
          <cell r="B67" t="str">
            <v>BIRCH CREEK 2 (SEE FR &amp; BR)</v>
          </cell>
          <cell r="C67" t="str">
            <v>1004</v>
          </cell>
          <cell r="D67" t="str">
            <v>BIRCH CR (WY)</v>
          </cell>
          <cell r="E67" t="str">
            <v>PC</v>
          </cell>
          <cell r="F67" t="str">
            <v>WY</v>
          </cell>
          <cell r="G67" t="str">
            <v>QEPFS</v>
          </cell>
          <cell r="H67">
            <v>0.15043000000000001</v>
          </cell>
          <cell r="I67">
            <v>0</v>
          </cell>
        </row>
        <row r="68">
          <cell r="A68" t="str">
            <v>561307</v>
          </cell>
          <cell r="B68" t="str">
            <v>BIRCH CREEK 204-26 BR</v>
          </cell>
          <cell r="C68" t="str">
            <v>1004</v>
          </cell>
          <cell r="D68" t="str">
            <v>BIRCH CR (WY)</v>
          </cell>
          <cell r="E68" t="str">
            <v>D24</v>
          </cell>
          <cell r="F68" t="str">
            <v>WY</v>
          </cell>
          <cell r="G68" t="str">
            <v>QEPFS</v>
          </cell>
          <cell r="H68">
            <v>0.15043000000000001</v>
          </cell>
          <cell r="I68">
            <v>0</v>
          </cell>
        </row>
        <row r="69">
          <cell r="A69" t="str">
            <v>561301</v>
          </cell>
          <cell r="B69" t="str">
            <v>BIRCH CREEK 204-26 FR</v>
          </cell>
          <cell r="C69" t="str">
            <v>1004</v>
          </cell>
          <cell r="D69" t="str">
            <v>BIRCH CR (WY)</v>
          </cell>
          <cell r="E69" t="str">
            <v>D24</v>
          </cell>
          <cell r="F69" t="str">
            <v>WY</v>
          </cell>
          <cell r="G69" t="str">
            <v>QEPFS</v>
          </cell>
          <cell r="H69">
            <v>0.15043000000000001</v>
          </cell>
          <cell r="I69">
            <v>0</v>
          </cell>
        </row>
        <row r="70">
          <cell r="A70" t="str">
            <v>014511</v>
          </cell>
          <cell r="B70" t="str">
            <v>BIRCH CREEK 37 (SEE MESA)</v>
          </cell>
          <cell r="C70" t="str">
            <v>1004</v>
          </cell>
          <cell r="D70" t="str">
            <v>BIRCH CR (WY)</v>
          </cell>
          <cell r="E70" t="str">
            <v>PW</v>
          </cell>
          <cell r="F70" t="str">
            <v>WY</v>
          </cell>
          <cell r="G70" t="str">
            <v>QEPFS</v>
          </cell>
          <cell r="H70">
            <v>0.15043000000000001</v>
          </cell>
          <cell r="I70">
            <v>0</v>
          </cell>
        </row>
        <row r="71">
          <cell r="A71" t="str">
            <v>006301</v>
          </cell>
          <cell r="B71" t="str">
            <v>BIRCH CREEK 43 FR (SEE MESA)</v>
          </cell>
          <cell r="C71" t="str">
            <v>1004</v>
          </cell>
          <cell r="D71" t="str">
            <v>BIRCH CR (WY)</v>
          </cell>
          <cell r="E71" t="str">
            <v>PC</v>
          </cell>
          <cell r="F71" t="str">
            <v>WY</v>
          </cell>
          <cell r="G71" t="str">
            <v>QEPFS</v>
          </cell>
          <cell r="H71">
            <v>0.15043000000000001</v>
          </cell>
          <cell r="I71">
            <v>0</v>
          </cell>
        </row>
        <row r="72">
          <cell r="A72" t="str">
            <v>014303</v>
          </cell>
          <cell r="B72" t="str">
            <v>BIRCH CREEK 50 MESA (SEE ALMY)</v>
          </cell>
          <cell r="C72" t="str">
            <v>1004</v>
          </cell>
          <cell r="D72" t="str">
            <v>BIRCH CR (WY)</v>
          </cell>
          <cell r="E72" t="str">
            <v>PW</v>
          </cell>
          <cell r="F72" t="str">
            <v>WY</v>
          </cell>
          <cell r="G72" t="str">
            <v>QEPFS</v>
          </cell>
          <cell r="H72">
            <v>0.15043000000000001</v>
          </cell>
          <cell r="I72">
            <v>0</v>
          </cell>
        </row>
        <row r="73">
          <cell r="A73" t="str">
            <v>004507</v>
          </cell>
          <cell r="B73" t="str">
            <v>BIRCH CREEK UNIT 1 BR</v>
          </cell>
          <cell r="C73" t="str">
            <v>1004</v>
          </cell>
          <cell r="D73" t="str">
            <v>BIRCH CR (WY)</v>
          </cell>
          <cell r="E73" t="str">
            <v>PC</v>
          </cell>
          <cell r="F73" t="str">
            <v>WY</v>
          </cell>
          <cell r="G73" t="str">
            <v>QEPFS</v>
          </cell>
          <cell r="H73">
            <v>0.15043000000000001</v>
          </cell>
          <cell r="I73">
            <v>0</v>
          </cell>
        </row>
        <row r="74">
          <cell r="A74" t="str">
            <v>004535</v>
          </cell>
          <cell r="B74" t="str">
            <v>BIRCH CREEK UNIT 1 BR - D24</v>
          </cell>
          <cell r="C74" t="str">
            <v>1004</v>
          </cell>
          <cell r="D74" t="str">
            <v>BIRCH CR (WY)</v>
          </cell>
          <cell r="E74" t="str">
            <v>D24</v>
          </cell>
          <cell r="F74" t="str">
            <v>WY</v>
          </cell>
          <cell r="G74" t="str">
            <v>QEPFS</v>
          </cell>
          <cell r="H74">
            <v>0.15043000000000001</v>
          </cell>
          <cell r="I74">
            <v>0</v>
          </cell>
        </row>
        <row r="75">
          <cell r="A75" t="str">
            <v>004538</v>
          </cell>
          <cell r="B75" t="str">
            <v>BIRCH CREEK UNIT 1 FFR</v>
          </cell>
          <cell r="C75" t="str">
            <v>1004</v>
          </cell>
          <cell r="D75" t="str">
            <v>BIRCH CR (WY)</v>
          </cell>
          <cell r="E75" t="str">
            <v>D24</v>
          </cell>
          <cell r="F75" t="str">
            <v>WY</v>
          </cell>
          <cell r="G75" t="str">
            <v>QEPFS</v>
          </cell>
          <cell r="H75">
            <v>0.15043000000000001</v>
          </cell>
          <cell r="I75">
            <v>0</v>
          </cell>
        </row>
        <row r="76">
          <cell r="A76" t="str">
            <v>004501</v>
          </cell>
          <cell r="B76" t="str">
            <v>BIRCH CREEK UNIT 1 FR</v>
          </cell>
          <cell r="C76" t="str">
            <v>1004</v>
          </cell>
          <cell r="D76" t="str">
            <v>BIRCH CR (WY)</v>
          </cell>
          <cell r="E76" t="str">
            <v>PC</v>
          </cell>
          <cell r="F76" t="str">
            <v>WY</v>
          </cell>
          <cell r="G76" t="str">
            <v>QEPFS</v>
          </cell>
          <cell r="H76">
            <v>0.15043000000000001</v>
          </cell>
          <cell r="I76">
            <v>0</v>
          </cell>
        </row>
        <row r="77">
          <cell r="A77" t="str">
            <v>004532</v>
          </cell>
          <cell r="B77" t="str">
            <v>BIRCH CREEK UNIT 1 FR - D24</v>
          </cell>
          <cell r="C77" t="str">
            <v>1004</v>
          </cell>
          <cell r="D77" t="str">
            <v>BIRCH CR (WY)</v>
          </cell>
          <cell r="E77" t="str">
            <v>D24</v>
          </cell>
          <cell r="F77" t="str">
            <v>WY</v>
          </cell>
          <cell r="G77" t="str">
            <v>QEPFS</v>
          </cell>
          <cell r="H77">
            <v>0.15043000000000001</v>
          </cell>
          <cell r="I77">
            <v>0</v>
          </cell>
        </row>
        <row r="78">
          <cell r="A78" t="str">
            <v>481901</v>
          </cell>
          <cell r="B78" t="str">
            <v>BIRCH CREEK UNIT 10 FR</v>
          </cell>
          <cell r="C78" t="str">
            <v>1004</v>
          </cell>
          <cell r="D78" t="str">
            <v>BIRCH CR (WY)</v>
          </cell>
          <cell r="E78" t="str">
            <v>NO INT</v>
          </cell>
          <cell r="F78" t="str">
            <v>WY</v>
          </cell>
          <cell r="G78" t="str">
            <v>QEPFS</v>
          </cell>
          <cell r="H78">
            <v>0.15043000000000001</v>
          </cell>
          <cell r="I78">
            <v>0</v>
          </cell>
        </row>
        <row r="79">
          <cell r="A79" t="str">
            <v>006839</v>
          </cell>
          <cell r="B79" t="str">
            <v>BIRCH CREEK UNIT 100 FFR/BR</v>
          </cell>
          <cell r="C79" t="str">
            <v>1004</v>
          </cell>
          <cell r="D79" t="str">
            <v>BIRCH CR (WY)</v>
          </cell>
          <cell r="E79" t="str">
            <v>D24</v>
          </cell>
          <cell r="F79" t="str">
            <v>WY</v>
          </cell>
          <cell r="G79" t="str">
            <v>QEPFS</v>
          </cell>
          <cell r="H79">
            <v>0.15043000000000001</v>
          </cell>
          <cell r="I79">
            <v>0</v>
          </cell>
        </row>
        <row r="80">
          <cell r="A80" t="str">
            <v>006801</v>
          </cell>
          <cell r="B80" t="str">
            <v>BIRCH CREEK UNIT 100 FR</v>
          </cell>
          <cell r="C80" t="str">
            <v>1004</v>
          </cell>
          <cell r="D80" t="str">
            <v>BIRCH CR (WY)</v>
          </cell>
          <cell r="E80" t="str">
            <v>PC</v>
          </cell>
          <cell r="F80" t="str">
            <v>WY</v>
          </cell>
          <cell r="G80" t="str">
            <v>QEPFS</v>
          </cell>
          <cell r="H80">
            <v>0.15043000000000001</v>
          </cell>
          <cell r="I80">
            <v>0</v>
          </cell>
        </row>
        <row r="81">
          <cell r="A81" t="str">
            <v>006907</v>
          </cell>
          <cell r="B81" t="str">
            <v>BIRCH CREEK UNIT 101 BR</v>
          </cell>
          <cell r="C81" t="str">
            <v>1004</v>
          </cell>
          <cell r="D81" t="str">
            <v>BIRCH CR (WY)</v>
          </cell>
          <cell r="E81" t="str">
            <v>PC</v>
          </cell>
          <cell r="F81" t="str">
            <v>WY</v>
          </cell>
          <cell r="G81" t="str">
            <v>QEPFS</v>
          </cell>
          <cell r="H81">
            <v>0.15043000000000001</v>
          </cell>
          <cell r="I81">
            <v>0</v>
          </cell>
        </row>
        <row r="82">
          <cell r="A82" t="str">
            <v>006901</v>
          </cell>
          <cell r="B82" t="str">
            <v>BIRCH CREEK UNIT 101 FR</v>
          </cell>
          <cell r="C82" t="str">
            <v>1004</v>
          </cell>
          <cell r="D82" t="str">
            <v>BIRCH CR (WY)</v>
          </cell>
          <cell r="E82" t="str">
            <v>PC</v>
          </cell>
          <cell r="F82" t="str">
            <v>WY</v>
          </cell>
          <cell r="G82" t="str">
            <v>QEPFS</v>
          </cell>
          <cell r="H82">
            <v>0.15043000000000001</v>
          </cell>
          <cell r="I82">
            <v>0</v>
          </cell>
        </row>
        <row r="83">
          <cell r="A83" t="str">
            <v>007016</v>
          </cell>
          <cell r="B83" t="str">
            <v>BIRCH CREEK UNIT 102 BAX D24NC</v>
          </cell>
          <cell r="C83" t="str">
            <v>1004</v>
          </cell>
          <cell r="D83" t="str">
            <v>BIRCH CR (WY)</v>
          </cell>
          <cell r="E83" t="str">
            <v>D24NC</v>
          </cell>
          <cell r="F83" t="str">
            <v>WY</v>
          </cell>
          <cell r="G83" t="str">
            <v>QEPFS</v>
          </cell>
          <cell r="H83">
            <v>0.15043000000000001</v>
          </cell>
          <cell r="I83">
            <v>0</v>
          </cell>
        </row>
        <row r="84">
          <cell r="A84" t="str">
            <v>007007</v>
          </cell>
          <cell r="B84" t="str">
            <v>BIRCH CREEK UNIT 102 BR</v>
          </cell>
          <cell r="C84" t="str">
            <v>1004</v>
          </cell>
          <cell r="D84" t="str">
            <v>BIRCH CR (WY)</v>
          </cell>
          <cell r="E84" t="str">
            <v>PC</v>
          </cell>
          <cell r="F84" t="str">
            <v>WY</v>
          </cell>
          <cell r="G84" t="str">
            <v>QEPFS</v>
          </cell>
          <cell r="H84">
            <v>0.15043000000000001</v>
          </cell>
          <cell r="I84">
            <v>0</v>
          </cell>
        </row>
        <row r="85">
          <cell r="A85" t="str">
            <v>007001</v>
          </cell>
          <cell r="B85" t="str">
            <v>BIRCH CREEK UNIT 102 FR</v>
          </cell>
          <cell r="C85" t="str">
            <v>1004</v>
          </cell>
          <cell r="D85" t="str">
            <v>BIRCH CR (WY)</v>
          </cell>
          <cell r="E85" t="str">
            <v>PC</v>
          </cell>
          <cell r="F85" t="str">
            <v>WY</v>
          </cell>
          <cell r="G85" t="str">
            <v>QEPFS</v>
          </cell>
          <cell r="H85">
            <v>0.15043000000000001</v>
          </cell>
          <cell r="I85">
            <v>0</v>
          </cell>
        </row>
        <row r="86">
          <cell r="A86" t="str">
            <v>335107</v>
          </cell>
          <cell r="B86" t="str">
            <v>BIRCH CREEK UNIT 103 BR</v>
          </cell>
          <cell r="C86" t="str">
            <v>1004</v>
          </cell>
          <cell r="D86" t="str">
            <v>BIRCH CR (WY)</v>
          </cell>
          <cell r="E86" t="str">
            <v>D24</v>
          </cell>
          <cell r="F86" t="str">
            <v>WY</v>
          </cell>
          <cell r="G86" t="str">
            <v>QEPFS</v>
          </cell>
          <cell r="H86">
            <v>0.15043000000000001</v>
          </cell>
          <cell r="I86">
            <v>0</v>
          </cell>
        </row>
        <row r="87">
          <cell r="A87" t="str">
            <v>335101</v>
          </cell>
          <cell r="B87" t="str">
            <v>BIRCH CREEK UNIT 103 FR</v>
          </cell>
          <cell r="C87" t="str">
            <v>1004</v>
          </cell>
          <cell r="D87" t="str">
            <v>BIRCH CR (WY)</v>
          </cell>
          <cell r="E87" t="str">
            <v>D24</v>
          </cell>
          <cell r="F87" t="str">
            <v>WY</v>
          </cell>
          <cell r="G87" t="str">
            <v>QEPFS</v>
          </cell>
          <cell r="H87">
            <v>0.15043000000000001</v>
          </cell>
          <cell r="I87">
            <v>0</v>
          </cell>
        </row>
        <row r="88">
          <cell r="A88" t="str">
            <v>358707</v>
          </cell>
          <cell r="B88" t="str">
            <v>BIRCH CREEK UNIT 104 BR</v>
          </cell>
          <cell r="C88" t="str">
            <v>1004</v>
          </cell>
          <cell r="D88" t="str">
            <v>BIRCH CR (WY)</v>
          </cell>
          <cell r="E88" t="str">
            <v>D24</v>
          </cell>
          <cell r="F88" t="str">
            <v>WY</v>
          </cell>
          <cell r="G88" t="str">
            <v>QEPFS</v>
          </cell>
          <cell r="H88">
            <v>0.15043000000000001</v>
          </cell>
          <cell r="I88">
            <v>0</v>
          </cell>
        </row>
        <row r="89">
          <cell r="A89" t="str">
            <v>358701</v>
          </cell>
          <cell r="B89" t="str">
            <v>BIRCH CREEK UNIT 104 FR</v>
          </cell>
          <cell r="C89" t="str">
            <v>1004</v>
          </cell>
          <cell r="D89" t="str">
            <v>BIRCH CR (WY)</v>
          </cell>
          <cell r="E89" t="str">
            <v>D24</v>
          </cell>
          <cell r="F89" t="str">
            <v>WY</v>
          </cell>
          <cell r="G89" t="str">
            <v>QEPFS</v>
          </cell>
          <cell r="H89">
            <v>0.15043000000000001</v>
          </cell>
          <cell r="I89">
            <v>0</v>
          </cell>
        </row>
        <row r="90">
          <cell r="A90" t="str">
            <v>356807</v>
          </cell>
          <cell r="B90" t="str">
            <v>BIRCH CREEK UNIT 105 BR</v>
          </cell>
          <cell r="C90" t="str">
            <v>1004</v>
          </cell>
          <cell r="D90" t="str">
            <v>BIRCH CR (WY)</v>
          </cell>
          <cell r="E90" t="str">
            <v>D24</v>
          </cell>
          <cell r="F90" t="str">
            <v>WY</v>
          </cell>
          <cell r="G90" t="str">
            <v>QEPFS</v>
          </cell>
          <cell r="H90">
            <v>0.15043000000000001</v>
          </cell>
          <cell r="I90">
            <v>0</v>
          </cell>
        </row>
        <row r="91">
          <cell r="A91" t="str">
            <v>356801</v>
          </cell>
          <cell r="B91" t="str">
            <v>BIRCH CREEK UNIT 105 FR</v>
          </cell>
          <cell r="C91" t="str">
            <v>1004</v>
          </cell>
          <cell r="D91" t="str">
            <v>BIRCH CR (WY)</v>
          </cell>
          <cell r="E91" t="str">
            <v>D24</v>
          </cell>
          <cell r="F91" t="str">
            <v>WY</v>
          </cell>
          <cell r="G91" t="str">
            <v>QEPFS</v>
          </cell>
          <cell r="H91">
            <v>0.15043000000000001</v>
          </cell>
          <cell r="I91">
            <v>0</v>
          </cell>
        </row>
        <row r="92">
          <cell r="A92" t="str">
            <v>357007</v>
          </cell>
          <cell r="B92" t="str">
            <v>BIRCH CREEK UNIT 106 BR</v>
          </cell>
          <cell r="C92" t="str">
            <v>1004</v>
          </cell>
          <cell r="D92" t="str">
            <v>BIRCH CR (WY)</v>
          </cell>
          <cell r="E92" t="str">
            <v>D24</v>
          </cell>
          <cell r="F92" t="str">
            <v>WY</v>
          </cell>
          <cell r="G92" t="str">
            <v>QEPFS</v>
          </cell>
          <cell r="H92">
            <v>0.15043000000000001</v>
          </cell>
          <cell r="I92">
            <v>0</v>
          </cell>
        </row>
        <row r="93">
          <cell r="A93" t="str">
            <v>357001</v>
          </cell>
          <cell r="B93" t="str">
            <v>BIRCH CREEK UNIT 106 FR</v>
          </cell>
          <cell r="C93" t="str">
            <v>1004</v>
          </cell>
          <cell r="D93" t="str">
            <v>BIRCH CR (WY)</v>
          </cell>
          <cell r="E93" t="str">
            <v>D24</v>
          </cell>
          <cell r="F93" t="str">
            <v>WY</v>
          </cell>
          <cell r="G93" t="str">
            <v>QEPFS</v>
          </cell>
          <cell r="H93">
            <v>0.15043000000000001</v>
          </cell>
          <cell r="I93">
            <v>0</v>
          </cell>
        </row>
        <row r="94">
          <cell r="A94" t="str">
            <v>356916</v>
          </cell>
          <cell r="B94" t="str">
            <v>BIRCH CREEK UNIT 107 BAX</v>
          </cell>
          <cell r="C94" t="str">
            <v>1004</v>
          </cell>
          <cell r="D94" t="str">
            <v>BIRCH CR (WY)</v>
          </cell>
          <cell r="E94" t="str">
            <v>D24</v>
          </cell>
          <cell r="F94" t="str">
            <v>WY</v>
          </cell>
          <cell r="G94" t="str">
            <v>QEPFS</v>
          </cell>
          <cell r="H94">
            <v>0.15043000000000001</v>
          </cell>
          <cell r="I94">
            <v>0</v>
          </cell>
        </row>
        <row r="95">
          <cell r="A95" t="str">
            <v>356907</v>
          </cell>
          <cell r="B95" t="str">
            <v>BIRCH CREEK UNIT 107 BR</v>
          </cell>
          <cell r="C95" t="str">
            <v>1004</v>
          </cell>
          <cell r="D95" t="str">
            <v>BIRCH CR (WY)</v>
          </cell>
          <cell r="E95" t="str">
            <v>D24</v>
          </cell>
          <cell r="F95" t="str">
            <v>WY</v>
          </cell>
          <cell r="G95" t="str">
            <v>QEPFS</v>
          </cell>
          <cell r="H95">
            <v>0.15043000000000001</v>
          </cell>
          <cell r="I95">
            <v>0</v>
          </cell>
        </row>
        <row r="96">
          <cell r="A96" t="str">
            <v>356901</v>
          </cell>
          <cell r="B96" t="str">
            <v>BIRCH CREEK UNIT 107 FR</v>
          </cell>
          <cell r="C96" t="str">
            <v>1004</v>
          </cell>
          <cell r="D96" t="str">
            <v>BIRCH CR (WY)</v>
          </cell>
          <cell r="E96" t="str">
            <v>D24</v>
          </cell>
          <cell r="F96" t="str">
            <v>WY</v>
          </cell>
          <cell r="G96" t="str">
            <v>QEPFS</v>
          </cell>
          <cell r="H96">
            <v>0.15043000000000001</v>
          </cell>
          <cell r="I96">
            <v>0</v>
          </cell>
        </row>
        <row r="97">
          <cell r="A97" t="str">
            <v>349607</v>
          </cell>
          <cell r="B97" t="str">
            <v>BIRCH CREEK UNIT 108 BR</v>
          </cell>
          <cell r="C97" t="str">
            <v>1004</v>
          </cell>
          <cell r="D97" t="str">
            <v>BIRCH CR (WY)</v>
          </cell>
          <cell r="E97" t="str">
            <v>D24</v>
          </cell>
          <cell r="F97" t="str">
            <v>WY</v>
          </cell>
          <cell r="G97" t="str">
            <v>QEPFS</v>
          </cell>
          <cell r="H97">
            <v>0.15043000000000001</v>
          </cell>
          <cell r="I97">
            <v>0</v>
          </cell>
        </row>
        <row r="98">
          <cell r="A98" t="str">
            <v>349601</v>
          </cell>
          <cell r="B98" t="str">
            <v>BIRCH CREEK UNIT 108 FR</v>
          </cell>
          <cell r="C98" t="str">
            <v>1004</v>
          </cell>
          <cell r="D98" t="str">
            <v>BIRCH CR (WY)</v>
          </cell>
          <cell r="E98" t="str">
            <v>D24</v>
          </cell>
          <cell r="F98" t="str">
            <v>WY</v>
          </cell>
          <cell r="G98" t="str">
            <v>QEPFS</v>
          </cell>
          <cell r="H98">
            <v>0.15043000000000001</v>
          </cell>
          <cell r="I98">
            <v>0</v>
          </cell>
        </row>
        <row r="99">
          <cell r="A99" t="str">
            <v>354416</v>
          </cell>
          <cell r="B99" t="str">
            <v>BIRCH CREEK UNIT 109 BAX</v>
          </cell>
          <cell r="C99" t="str">
            <v>1004</v>
          </cell>
          <cell r="D99" t="str">
            <v>BIRCH CR (WY)</v>
          </cell>
          <cell r="E99" t="str">
            <v>D24</v>
          </cell>
          <cell r="F99" t="str">
            <v>WY</v>
          </cell>
          <cell r="G99" t="str">
            <v>QEPFS</v>
          </cell>
          <cell r="H99">
            <v>0.15043000000000001</v>
          </cell>
          <cell r="I99">
            <v>0</v>
          </cell>
        </row>
        <row r="100">
          <cell r="A100" t="str">
            <v>354407</v>
          </cell>
          <cell r="B100" t="str">
            <v>BIRCH CREEK UNIT 109 BR</v>
          </cell>
          <cell r="C100" t="str">
            <v>1004</v>
          </cell>
          <cell r="D100" t="str">
            <v>BIRCH CR (WY)</v>
          </cell>
          <cell r="E100" t="str">
            <v>D24</v>
          </cell>
          <cell r="F100" t="str">
            <v>WY</v>
          </cell>
          <cell r="G100" t="str">
            <v>QEPFS</v>
          </cell>
          <cell r="H100">
            <v>0.15043000000000001</v>
          </cell>
          <cell r="I100">
            <v>0</v>
          </cell>
        </row>
        <row r="101">
          <cell r="A101" t="str">
            <v>354401</v>
          </cell>
          <cell r="B101" t="str">
            <v>BIRCH CREEK UNIT 109 FR</v>
          </cell>
          <cell r="C101" t="str">
            <v>1004</v>
          </cell>
          <cell r="D101" t="str">
            <v>BIRCH CR (WY)</v>
          </cell>
          <cell r="E101" t="str">
            <v>D24</v>
          </cell>
          <cell r="F101" t="str">
            <v>WY</v>
          </cell>
          <cell r="G101" t="str">
            <v>QEPFS</v>
          </cell>
          <cell r="H101">
            <v>0.15043000000000001</v>
          </cell>
          <cell r="I101">
            <v>0</v>
          </cell>
        </row>
        <row r="102">
          <cell r="A102" t="str">
            <v>482001</v>
          </cell>
          <cell r="B102" t="str">
            <v>BIRCH CREEK UNIT 11 FR</v>
          </cell>
          <cell r="C102" t="str">
            <v>1004</v>
          </cell>
          <cell r="D102" t="str">
            <v>BIRCH CR (WY)</v>
          </cell>
          <cell r="E102" t="str">
            <v>ABANDONED</v>
          </cell>
          <cell r="F102" t="str">
            <v>WY</v>
          </cell>
          <cell r="G102" t="str">
            <v>QEPFS</v>
          </cell>
          <cell r="H102">
            <v>0.15043000000000001</v>
          </cell>
          <cell r="I102">
            <v>0</v>
          </cell>
        </row>
        <row r="103">
          <cell r="A103" t="str">
            <v>358807</v>
          </cell>
          <cell r="B103" t="str">
            <v>BIRCH CREEK UNIT 110 BR</v>
          </cell>
          <cell r="C103" t="str">
            <v>1004</v>
          </cell>
          <cell r="D103" t="str">
            <v>BIRCH CR (WY)</v>
          </cell>
          <cell r="E103" t="str">
            <v>D24</v>
          </cell>
          <cell r="F103" t="str">
            <v>WY</v>
          </cell>
          <cell r="G103" t="str">
            <v>QEPFS</v>
          </cell>
          <cell r="H103">
            <v>0.15043000000000001</v>
          </cell>
          <cell r="I103">
            <v>0</v>
          </cell>
        </row>
        <row r="104">
          <cell r="A104" t="str">
            <v>358801</v>
          </cell>
          <cell r="B104" t="str">
            <v>BIRCH CREEK UNIT 110 FR</v>
          </cell>
          <cell r="C104" t="str">
            <v>1004</v>
          </cell>
          <cell r="D104" t="str">
            <v>BIRCH CR (WY)</v>
          </cell>
          <cell r="E104" t="str">
            <v>D24</v>
          </cell>
          <cell r="F104" t="str">
            <v>WY</v>
          </cell>
          <cell r="G104" t="str">
            <v>QEPFS</v>
          </cell>
          <cell r="H104">
            <v>0.15043000000000001</v>
          </cell>
          <cell r="I104">
            <v>0</v>
          </cell>
        </row>
        <row r="105">
          <cell r="A105" t="str">
            <v>359107</v>
          </cell>
          <cell r="B105" t="str">
            <v>BIRCH CREEK UNIT 111 BR</v>
          </cell>
          <cell r="C105" t="str">
            <v>1004</v>
          </cell>
          <cell r="D105" t="str">
            <v>BIRCH CR (WY)</v>
          </cell>
          <cell r="E105" t="str">
            <v>D24</v>
          </cell>
          <cell r="F105" t="str">
            <v>WY</v>
          </cell>
          <cell r="G105" t="str">
            <v>QEPFS</v>
          </cell>
          <cell r="H105">
            <v>0.15043000000000001</v>
          </cell>
          <cell r="I105">
            <v>0</v>
          </cell>
        </row>
        <row r="106">
          <cell r="A106" t="str">
            <v>359101</v>
          </cell>
          <cell r="B106" t="str">
            <v>BIRCH CREEK UNIT 111 FR</v>
          </cell>
          <cell r="C106" t="str">
            <v>1004</v>
          </cell>
          <cell r="D106" t="str">
            <v>BIRCH CR (WY)</v>
          </cell>
          <cell r="E106" t="str">
            <v>D24</v>
          </cell>
          <cell r="F106" t="str">
            <v>WY</v>
          </cell>
          <cell r="G106" t="str">
            <v>QEPFS</v>
          </cell>
          <cell r="H106">
            <v>0.15043000000000001</v>
          </cell>
          <cell r="I106">
            <v>0</v>
          </cell>
        </row>
        <row r="107">
          <cell r="A107" t="str">
            <v>369307</v>
          </cell>
          <cell r="B107" t="str">
            <v>BIRCH CREEK UNIT 112 BR</v>
          </cell>
          <cell r="C107" t="str">
            <v>1004</v>
          </cell>
          <cell r="D107" t="str">
            <v>BIRCH CR (WY)</v>
          </cell>
          <cell r="E107" t="str">
            <v>D24</v>
          </cell>
          <cell r="F107" t="str">
            <v>WY</v>
          </cell>
          <cell r="G107" t="str">
            <v>QEPFS</v>
          </cell>
          <cell r="H107">
            <v>0.15043000000000001</v>
          </cell>
          <cell r="I107">
            <v>0</v>
          </cell>
        </row>
        <row r="108">
          <cell r="A108" t="str">
            <v>369301</v>
          </cell>
          <cell r="B108" t="str">
            <v>BIRCH CREEK UNIT 112 FR</v>
          </cell>
          <cell r="C108" t="str">
            <v>1004</v>
          </cell>
          <cell r="D108" t="str">
            <v>BIRCH CR (WY)</v>
          </cell>
          <cell r="E108" t="str">
            <v>D24</v>
          </cell>
          <cell r="F108" t="str">
            <v>WY</v>
          </cell>
          <cell r="G108" t="str">
            <v>QEPFS</v>
          </cell>
          <cell r="H108">
            <v>0.15043000000000001</v>
          </cell>
          <cell r="I108">
            <v>0</v>
          </cell>
        </row>
        <row r="109">
          <cell r="A109" t="str">
            <v>369407</v>
          </cell>
          <cell r="B109" t="str">
            <v>BIRCH CREEK UNIT 113 BR</v>
          </cell>
          <cell r="C109" t="str">
            <v>1004</v>
          </cell>
          <cell r="D109" t="str">
            <v>BIRCH CR (WY)</v>
          </cell>
          <cell r="E109" t="str">
            <v>D24</v>
          </cell>
          <cell r="F109" t="str">
            <v>WY</v>
          </cell>
          <cell r="G109" t="str">
            <v>QEPFS</v>
          </cell>
          <cell r="H109">
            <v>0.15043000000000001</v>
          </cell>
          <cell r="I109">
            <v>0</v>
          </cell>
        </row>
        <row r="110">
          <cell r="A110" t="str">
            <v>369401</v>
          </cell>
          <cell r="B110" t="str">
            <v>BIRCH CREEK UNIT 113 FR</v>
          </cell>
          <cell r="C110" t="str">
            <v>1004</v>
          </cell>
          <cell r="D110" t="str">
            <v>BIRCH CR (WY)</v>
          </cell>
          <cell r="E110" t="str">
            <v>D24</v>
          </cell>
          <cell r="F110" t="str">
            <v>WY</v>
          </cell>
          <cell r="G110" t="str">
            <v>QEPFS</v>
          </cell>
          <cell r="H110">
            <v>0.15043000000000001</v>
          </cell>
          <cell r="I110">
            <v>0</v>
          </cell>
        </row>
        <row r="111">
          <cell r="A111" t="str">
            <v>371907</v>
          </cell>
          <cell r="B111" t="str">
            <v>BIRCH CREEK UNIT 114 BR</v>
          </cell>
          <cell r="C111" t="str">
            <v>1004</v>
          </cell>
          <cell r="D111" t="str">
            <v>BIRCH CR (WY)</v>
          </cell>
          <cell r="E111" t="str">
            <v>D24</v>
          </cell>
          <cell r="F111" t="str">
            <v>WY</v>
          </cell>
          <cell r="G111" t="str">
            <v>QEPFS</v>
          </cell>
          <cell r="H111">
            <v>0.15043000000000001</v>
          </cell>
          <cell r="I111">
            <v>0</v>
          </cell>
        </row>
        <row r="112">
          <cell r="A112" t="str">
            <v>371901</v>
          </cell>
          <cell r="B112" t="str">
            <v>BIRCH CREEK UNIT 114 FR</v>
          </cell>
          <cell r="C112" t="str">
            <v>1004</v>
          </cell>
          <cell r="D112" t="str">
            <v>BIRCH CR (WY)</v>
          </cell>
          <cell r="E112" t="str">
            <v>D24</v>
          </cell>
          <cell r="F112" t="str">
            <v>WY</v>
          </cell>
          <cell r="G112" t="str">
            <v>QEPFS</v>
          </cell>
          <cell r="H112">
            <v>0.15043000000000001</v>
          </cell>
          <cell r="I112">
            <v>0</v>
          </cell>
        </row>
        <row r="113">
          <cell r="A113" t="str">
            <v>418407</v>
          </cell>
          <cell r="B113" t="str">
            <v>BIRCH CREEK UNIT 115 BR</v>
          </cell>
          <cell r="C113" t="str">
            <v>1004</v>
          </cell>
          <cell r="D113" t="str">
            <v>BIRCH CR (WY)</v>
          </cell>
          <cell r="E113" t="str">
            <v>D24</v>
          </cell>
          <cell r="F113" t="str">
            <v>WY</v>
          </cell>
          <cell r="G113" t="str">
            <v>QEPFS</v>
          </cell>
          <cell r="H113">
            <v>0.15043000000000001</v>
          </cell>
          <cell r="I113">
            <v>0</v>
          </cell>
        </row>
        <row r="114">
          <cell r="A114" t="str">
            <v>418401</v>
          </cell>
          <cell r="B114" t="str">
            <v>BIRCH CREEK UNIT 115 FR</v>
          </cell>
          <cell r="C114" t="str">
            <v>1004</v>
          </cell>
          <cell r="D114" t="str">
            <v>BIRCH CR (WY)</v>
          </cell>
          <cell r="E114" t="str">
            <v>D24</v>
          </cell>
          <cell r="F114" t="str">
            <v>WY</v>
          </cell>
          <cell r="G114" t="str">
            <v>QEPFS</v>
          </cell>
          <cell r="H114">
            <v>0.15043000000000001</v>
          </cell>
          <cell r="I114">
            <v>0</v>
          </cell>
        </row>
        <row r="115">
          <cell r="A115" t="str">
            <v>369507</v>
          </cell>
          <cell r="B115" t="str">
            <v>BIRCH CREEK UNIT 116 BR</v>
          </cell>
          <cell r="C115" t="str">
            <v>1004</v>
          </cell>
          <cell r="D115" t="str">
            <v>BIRCH CR (WY)</v>
          </cell>
          <cell r="E115" t="str">
            <v>D24</v>
          </cell>
          <cell r="F115" t="str">
            <v>WY</v>
          </cell>
          <cell r="G115" t="str">
            <v>QEPFS</v>
          </cell>
          <cell r="H115">
            <v>0.15043000000000001</v>
          </cell>
          <cell r="I115">
            <v>0</v>
          </cell>
        </row>
        <row r="116">
          <cell r="A116" t="str">
            <v>369501</v>
          </cell>
          <cell r="B116" t="str">
            <v>BIRCH CREEK UNIT 116 FR</v>
          </cell>
          <cell r="C116" t="str">
            <v>1004</v>
          </cell>
          <cell r="D116" t="str">
            <v>BIRCH CR (WY)</v>
          </cell>
          <cell r="E116" t="str">
            <v>D24</v>
          </cell>
          <cell r="F116" t="str">
            <v>WY</v>
          </cell>
          <cell r="G116" t="str">
            <v>QEPFS</v>
          </cell>
          <cell r="H116">
            <v>0.15043000000000001</v>
          </cell>
          <cell r="I116">
            <v>0</v>
          </cell>
        </row>
        <row r="117">
          <cell r="A117" t="str">
            <v>418916</v>
          </cell>
          <cell r="B117" t="str">
            <v>BIRCH CREEK UNIT 117 BAX</v>
          </cell>
          <cell r="C117" t="str">
            <v>1004</v>
          </cell>
          <cell r="D117" t="str">
            <v>BIRCH CR (WY)</v>
          </cell>
          <cell r="E117" t="str">
            <v>D24</v>
          </cell>
          <cell r="F117" t="str">
            <v>WY</v>
          </cell>
          <cell r="G117" t="str">
            <v>QEPFS</v>
          </cell>
          <cell r="H117">
            <v>0.15043000000000001</v>
          </cell>
          <cell r="I117">
            <v>0</v>
          </cell>
        </row>
        <row r="118">
          <cell r="A118" t="str">
            <v>418907</v>
          </cell>
          <cell r="B118" t="str">
            <v>BIRCH CREEK UNIT 117 BR</v>
          </cell>
          <cell r="C118" t="str">
            <v>1004</v>
          </cell>
          <cell r="D118" t="str">
            <v>BIRCH CR (WY)</v>
          </cell>
          <cell r="E118" t="str">
            <v>D24</v>
          </cell>
          <cell r="F118" t="str">
            <v>WY</v>
          </cell>
          <cell r="G118" t="str">
            <v>QEPFS</v>
          </cell>
          <cell r="H118">
            <v>0.15043000000000001</v>
          </cell>
          <cell r="I118">
            <v>0</v>
          </cell>
        </row>
        <row r="119">
          <cell r="A119" t="str">
            <v>418901</v>
          </cell>
          <cell r="B119" t="str">
            <v>BIRCH CREEK UNIT 117 FR</v>
          </cell>
          <cell r="C119" t="str">
            <v>1004</v>
          </cell>
          <cell r="D119" t="str">
            <v>BIRCH CR (WY)</v>
          </cell>
          <cell r="E119" t="str">
            <v>D24</v>
          </cell>
          <cell r="F119" t="str">
            <v>WY</v>
          </cell>
          <cell r="G119" t="str">
            <v>QEPFS</v>
          </cell>
          <cell r="H119">
            <v>0.15043000000000001</v>
          </cell>
          <cell r="I119">
            <v>0</v>
          </cell>
        </row>
        <row r="120">
          <cell r="A120" t="str">
            <v>380807</v>
          </cell>
          <cell r="B120" t="str">
            <v>BIRCH CREEK UNIT 118 BR</v>
          </cell>
          <cell r="C120" t="str">
            <v>1004</v>
          </cell>
          <cell r="D120" t="str">
            <v>BIRCH CR (WY)</v>
          </cell>
          <cell r="E120" t="str">
            <v>D24</v>
          </cell>
          <cell r="F120" t="str">
            <v>WY</v>
          </cell>
          <cell r="G120" t="str">
            <v>QEPFS</v>
          </cell>
          <cell r="H120">
            <v>0.15043000000000001</v>
          </cell>
          <cell r="I120">
            <v>0</v>
          </cell>
        </row>
        <row r="121">
          <cell r="A121" t="str">
            <v>380801</v>
          </cell>
          <cell r="B121" t="str">
            <v>BIRCH CREEK UNIT 118 FR</v>
          </cell>
          <cell r="C121" t="str">
            <v>1004</v>
          </cell>
          <cell r="D121" t="str">
            <v>BIRCH CR (WY)</v>
          </cell>
          <cell r="E121" t="str">
            <v>D24</v>
          </cell>
          <cell r="F121" t="str">
            <v>WY</v>
          </cell>
          <cell r="G121" t="str">
            <v>QEPFS</v>
          </cell>
          <cell r="H121">
            <v>0.15043000000000001</v>
          </cell>
          <cell r="I121">
            <v>0</v>
          </cell>
        </row>
        <row r="122">
          <cell r="A122" t="str">
            <v>472307</v>
          </cell>
          <cell r="B122" t="str">
            <v>BIRCH CREEK UNIT 119 BR</v>
          </cell>
          <cell r="C122" t="str">
            <v>1004</v>
          </cell>
          <cell r="D122" t="str">
            <v>BIRCH CR (WY)</v>
          </cell>
          <cell r="E122" t="str">
            <v>D24</v>
          </cell>
          <cell r="F122" t="str">
            <v>WY</v>
          </cell>
          <cell r="G122" t="str">
            <v>QEPFS</v>
          </cell>
          <cell r="H122">
            <v>0.15043000000000001</v>
          </cell>
          <cell r="I122">
            <v>0</v>
          </cell>
        </row>
        <row r="123">
          <cell r="A123" t="str">
            <v>472301</v>
          </cell>
          <cell r="B123" t="str">
            <v>BIRCH CREEK UNIT 119 FR</v>
          </cell>
          <cell r="C123" t="str">
            <v>1004</v>
          </cell>
          <cell r="D123" t="str">
            <v>BIRCH CR (WY)</v>
          </cell>
          <cell r="E123" t="str">
            <v>D24</v>
          </cell>
          <cell r="F123" t="str">
            <v>WY</v>
          </cell>
          <cell r="G123" t="str">
            <v>QEPFS</v>
          </cell>
          <cell r="H123">
            <v>0.15043000000000001</v>
          </cell>
          <cell r="I123">
            <v>0</v>
          </cell>
        </row>
        <row r="124">
          <cell r="A124" t="str">
            <v>472339</v>
          </cell>
          <cell r="B124" t="str">
            <v>BIRCH CREEK UNIT 119 FR/BR</v>
          </cell>
          <cell r="C124" t="str">
            <v>1004</v>
          </cell>
          <cell r="D124" t="str">
            <v>BIRCH CR (WY)</v>
          </cell>
          <cell r="E124" t="str">
            <v>D24</v>
          </cell>
          <cell r="F124" t="str">
            <v>WY</v>
          </cell>
          <cell r="G124" t="str">
            <v>QEPFS</v>
          </cell>
          <cell r="H124">
            <v>0.15043000000000001</v>
          </cell>
          <cell r="I124">
            <v>0</v>
          </cell>
        </row>
        <row r="125">
          <cell r="A125" t="str">
            <v>005439</v>
          </cell>
          <cell r="B125" t="str">
            <v>BIRCH CREEK UNIT 12 FFR/BR</v>
          </cell>
          <cell r="C125" t="str">
            <v>1004</v>
          </cell>
          <cell r="D125" t="str">
            <v>BIRCH CR (WY)</v>
          </cell>
          <cell r="E125" t="str">
            <v>D24</v>
          </cell>
          <cell r="F125" t="str">
            <v>WY</v>
          </cell>
          <cell r="G125" t="str">
            <v>QEPFS</v>
          </cell>
          <cell r="H125">
            <v>0.15043000000000001</v>
          </cell>
          <cell r="I125">
            <v>0</v>
          </cell>
        </row>
        <row r="126">
          <cell r="A126" t="str">
            <v>005401</v>
          </cell>
          <cell r="B126" t="str">
            <v>BIRCH CREEK UNIT 12 FR</v>
          </cell>
          <cell r="C126" t="str">
            <v>1004</v>
          </cell>
          <cell r="D126" t="str">
            <v>BIRCH CR (WY)</v>
          </cell>
          <cell r="E126" t="str">
            <v>PC</v>
          </cell>
          <cell r="F126" t="str">
            <v>WY</v>
          </cell>
          <cell r="G126" t="str">
            <v>QEPFS</v>
          </cell>
          <cell r="H126">
            <v>0.15043000000000001</v>
          </cell>
          <cell r="I126">
            <v>0</v>
          </cell>
        </row>
        <row r="127">
          <cell r="A127" t="str">
            <v>371507</v>
          </cell>
          <cell r="B127" t="str">
            <v>BIRCH CREEK UNIT 121 BR</v>
          </cell>
          <cell r="C127" t="str">
            <v>1004</v>
          </cell>
          <cell r="D127" t="str">
            <v>BIRCH CR (WY)</v>
          </cell>
          <cell r="E127" t="str">
            <v>D24</v>
          </cell>
          <cell r="F127" t="str">
            <v>WY</v>
          </cell>
          <cell r="G127" t="str">
            <v>QEPFS</v>
          </cell>
          <cell r="H127">
            <v>0.15043000000000001</v>
          </cell>
          <cell r="I127">
            <v>0</v>
          </cell>
        </row>
        <row r="128">
          <cell r="A128" t="str">
            <v>371501</v>
          </cell>
          <cell r="B128" t="str">
            <v>BIRCH CREEK UNIT 121 FR</v>
          </cell>
          <cell r="C128" t="str">
            <v>1004</v>
          </cell>
          <cell r="D128" t="str">
            <v>BIRCH CR (WY)</v>
          </cell>
          <cell r="E128" t="str">
            <v>D24</v>
          </cell>
          <cell r="F128" t="str">
            <v>WY</v>
          </cell>
          <cell r="G128" t="str">
            <v>QEPFS</v>
          </cell>
          <cell r="H128">
            <v>0.15043000000000001</v>
          </cell>
          <cell r="I128">
            <v>0</v>
          </cell>
        </row>
        <row r="129">
          <cell r="A129" t="str">
            <v>474407</v>
          </cell>
          <cell r="B129" t="str">
            <v>BIRCH CREEK UNIT 122 BR</v>
          </cell>
          <cell r="C129" t="str">
            <v>1004</v>
          </cell>
          <cell r="D129" t="str">
            <v>BIRCH CR (WY)</v>
          </cell>
          <cell r="E129" t="str">
            <v>D24</v>
          </cell>
          <cell r="F129" t="str">
            <v>WY</v>
          </cell>
          <cell r="G129" t="str">
            <v>QEPFS</v>
          </cell>
          <cell r="H129">
            <v>0.15043000000000001</v>
          </cell>
          <cell r="I129">
            <v>0</v>
          </cell>
        </row>
        <row r="130">
          <cell r="A130" t="str">
            <v>474401</v>
          </cell>
          <cell r="B130" t="str">
            <v>BIRCH CREEK UNIT 122 FR</v>
          </cell>
          <cell r="C130" t="str">
            <v>1004</v>
          </cell>
          <cell r="D130" t="str">
            <v>BIRCH CR (WY)</v>
          </cell>
          <cell r="E130" t="str">
            <v>D24</v>
          </cell>
          <cell r="F130" t="str">
            <v>WY</v>
          </cell>
          <cell r="G130" t="str">
            <v>QEPFS</v>
          </cell>
          <cell r="H130">
            <v>0.15043000000000001</v>
          </cell>
          <cell r="I130">
            <v>0</v>
          </cell>
        </row>
        <row r="131">
          <cell r="A131" t="str">
            <v>474439</v>
          </cell>
          <cell r="B131" t="str">
            <v>BIRCH CREEK UNIT 122 FR/BR</v>
          </cell>
          <cell r="C131" t="str">
            <v>1004</v>
          </cell>
          <cell r="D131" t="str">
            <v>BIRCH CR (WY)</v>
          </cell>
          <cell r="E131" t="str">
            <v>D24</v>
          </cell>
          <cell r="F131" t="str">
            <v>WY</v>
          </cell>
          <cell r="G131" t="str">
            <v>QEPFS</v>
          </cell>
          <cell r="H131">
            <v>0.15043000000000001</v>
          </cell>
          <cell r="I131">
            <v>0</v>
          </cell>
        </row>
        <row r="132">
          <cell r="A132" t="str">
            <v>372007</v>
          </cell>
          <cell r="B132" t="str">
            <v>BIRCH CREEK UNIT 123 BR</v>
          </cell>
          <cell r="C132" t="str">
            <v>1004</v>
          </cell>
          <cell r="D132" t="str">
            <v>BIRCH CR (WY)</v>
          </cell>
          <cell r="E132" t="str">
            <v>D24</v>
          </cell>
          <cell r="F132" t="str">
            <v>WY</v>
          </cell>
          <cell r="G132" t="str">
            <v>QEPFS</v>
          </cell>
          <cell r="H132">
            <v>0.15043000000000001</v>
          </cell>
          <cell r="I132">
            <v>0</v>
          </cell>
        </row>
        <row r="133">
          <cell r="A133" t="str">
            <v>372001</v>
          </cell>
          <cell r="B133" t="str">
            <v>BIRCH CREEK UNIT 123 FR</v>
          </cell>
          <cell r="C133" t="str">
            <v>1004</v>
          </cell>
          <cell r="D133" t="str">
            <v>BIRCH CR (WY)</v>
          </cell>
          <cell r="E133" t="str">
            <v>D24</v>
          </cell>
          <cell r="F133" t="str">
            <v>WY</v>
          </cell>
          <cell r="G133" t="str">
            <v>QEPFS</v>
          </cell>
          <cell r="H133">
            <v>0.15043000000000001</v>
          </cell>
          <cell r="I133">
            <v>0</v>
          </cell>
        </row>
        <row r="134">
          <cell r="A134" t="str">
            <v>472407</v>
          </cell>
          <cell r="B134" t="str">
            <v>BIRCH CREEK UNIT 124 BR</v>
          </cell>
          <cell r="C134" t="str">
            <v>1004</v>
          </cell>
          <cell r="D134" t="str">
            <v>BIRCH CR (WY)</v>
          </cell>
          <cell r="E134" t="str">
            <v>D24</v>
          </cell>
          <cell r="F134" t="str">
            <v>WY</v>
          </cell>
          <cell r="G134" t="str">
            <v>QEPFS</v>
          </cell>
          <cell r="H134">
            <v>0.15043000000000001</v>
          </cell>
          <cell r="I134">
            <v>0</v>
          </cell>
        </row>
        <row r="135">
          <cell r="A135" t="str">
            <v>472401</v>
          </cell>
          <cell r="B135" t="str">
            <v>BIRCH CREEK UNIT 124 FR</v>
          </cell>
          <cell r="C135" t="str">
            <v>1004</v>
          </cell>
          <cell r="D135" t="str">
            <v>BIRCH CR (WY)</v>
          </cell>
          <cell r="E135" t="str">
            <v>D24</v>
          </cell>
          <cell r="F135" t="str">
            <v>WY</v>
          </cell>
          <cell r="G135" t="str">
            <v>QEPFS</v>
          </cell>
          <cell r="H135">
            <v>0.15043000000000001</v>
          </cell>
          <cell r="I135">
            <v>0</v>
          </cell>
        </row>
        <row r="136">
          <cell r="A136" t="str">
            <v>472439</v>
          </cell>
          <cell r="B136" t="str">
            <v>BIRCH CREEK UNIT 124 FR/BR</v>
          </cell>
          <cell r="C136" t="str">
            <v>1004</v>
          </cell>
          <cell r="D136" t="str">
            <v>BIRCH CR (WY)</v>
          </cell>
          <cell r="E136" t="str">
            <v>D24</v>
          </cell>
          <cell r="F136" t="str">
            <v>WY</v>
          </cell>
          <cell r="G136" t="str">
            <v>QEPFS</v>
          </cell>
          <cell r="H136">
            <v>0.15043000000000001</v>
          </cell>
          <cell r="I136">
            <v>0</v>
          </cell>
        </row>
        <row r="137">
          <cell r="A137" t="str">
            <v>426601</v>
          </cell>
          <cell r="B137" t="str">
            <v>BIRCH CREEK UNIT 125 FR</v>
          </cell>
          <cell r="C137" t="str">
            <v>1004</v>
          </cell>
          <cell r="D137" t="str">
            <v>BIRCH CR (WY)</v>
          </cell>
          <cell r="E137" t="str">
            <v>D24NC</v>
          </cell>
          <cell r="F137" t="str">
            <v>WY</v>
          </cell>
          <cell r="G137" t="str">
            <v>QEPFS</v>
          </cell>
          <cell r="H137">
            <v>0.15043000000000001</v>
          </cell>
          <cell r="I137">
            <v>0</v>
          </cell>
        </row>
        <row r="138">
          <cell r="A138" t="str">
            <v>472507</v>
          </cell>
          <cell r="B138" t="str">
            <v>BIRCH CREEK UNIT 126 BR</v>
          </cell>
          <cell r="C138" t="str">
            <v>1004</v>
          </cell>
          <cell r="D138" t="str">
            <v>BIRCH CR (WY)</v>
          </cell>
          <cell r="E138" t="str">
            <v>D24</v>
          </cell>
          <cell r="F138" t="str">
            <v>WY</v>
          </cell>
          <cell r="G138" t="str">
            <v>QEPFS</v>
          </cell>
          <cell r="H138">
            <v>0.15043000000000001</v>
          </cell>
          <cell r="I138">
            <v>0</v>
          </cell>
        </row>
        <row r="139">
          <cell r="A139" t="str">
            <v>472501</v>
          </cell>
          <cell r="B139" t="str">
            <v>BIRCH CREEK UNIT 126 FR</v>
          </cell>
          <cell r="C139" t="str">
            <v>1004</v>
          </cell>
          <cell r="D139" t="str">
            <v>BIRCH CR (WY)</v>
          </cell>
          <cell r="E139" t="str">
            <v>D24</v>
          </cell>
          <cell r="F139" t="str">
            <v>WY</v>
          </cell>
          <cell r="G139" t="str">
            <v>QEPFS</v>
          </cell>
          <cell r="H139">
            <v>0.15043000000000001</v>
          </cell>
          <cell r="I139">
            <v>0</v>
          </cell>
        </row>
        <row r="140">
          <cell r="A140" t="str">
            <v>472539</v>
          </cell>
          <cell r="B140" t="str">
            <v>BIRCH CREEK UNIT 126 FR/BR</v>
          </cell>
          <cell r="C140" t="str">
            <v>1004</v>
          </cell>
          <cell r="D140" t="str">
            <v>BIRCH CR (WY)</v>
          </cell>
          <cell r="E140" t="str">
            <v>D24</v>
          </cell>
          <cell r="F140" t="str">
            <v>WY</v>
          </cell>
          <cell r="G140" t="str">
            <v>QEPFS</v>
          </cell>
          <cell r="H140">
            <v>0.15043000000000001</v>
          </cell>
          <cell r="I140">
            <v>0</v>
          </cell>
        </row>
        <row r="141">
          <cell r="A141" t="str">
            <v>412907</v>
          </cell>
          <cell r="B141" t="str">
            <v>BIRCH CREEK UNIT 127 BR</v>
          </cell>
          <cell r="C141" t="str">
            <v>1004</v>
          </cell>
          <cell r="D141" t="str">
            <v>BIRCH CR (WY)</v>
          </cell>
          <cell r="E141" t="str">
            <v>D24</v>
          </cell>
          <cell r="F141" t="str">
            <v>WY</v>
          </cell>
          <cell r="G141" t="str">
            <v>QEPFS</v>
          </cell>
          <cell r="H141">
            <v>0.15043000000000001</v>
          </cell>
          <cell r="I141">
            <v>0</v>
          </cell>
        </row>
        <row r="142">
          <cell r="A142" t="str">
            <v>412901</v>
          </cell>
          <cell r="B142" t="str">
            <v>BIRCH CREEK UNIT 127 FR</v>
          </cell>
          <cell r="C142" t="str">
            <v>1004</v>
          </cell>
          <cell r="D142" t="str">
            <v>BIRCH CR (WY)</v>
          </cell>
          <cell r="E142" t="str">
            <v>D24</v>
          </cell>
          <cell r="F142" t="str">
            <v>WY</v>
          </cell>
          <cell r="G142" t="str">
            <v>QEPFS</v>
          </cell>
          <cell r="H142">
            <v>0.15043000000000001</v>
          </cell>
          <cell r="I142">
            <v>0</v>
          </cell>
        </row>
        <row r="143">
          <cell r="A143" t="str">
            <v>370407</v>
          </cell>
          <cell r="B143" t="str">
            <v>BIRCH CREEK UNIT 128 BR</v>
          </cell>
          <cell r="C143" t="str">
            <v>1004</v>
          </cell>
          <cell r="D143" t="str">
            <v>BIRCH CR (WY)</v>
          </cell>
          <cell r="E143" t="str">
            <v>D24</v>
          </cell>
          <cell r="F143" t="str">
            <v>WY</v>
          </cell>
          <cell r="G143" t="str">
            <v>QEPFS</v>
          </cell>
          <cell r="H143">
            <v>0.15043000000000001</v>
          </cell>
          <cell r="I143">
            <v>0</v>
          </cell>
        </row>
        <row r="144">
          <cell r="A144" t="str">
            <v>370401</v>
          </cell>
          <cell r="B144" t="str">
            <v>BIRCH CREEK UNIT 128 FR</v>
          </cell>
          <cell r="C144" t="str">
            <v>1004</v>
          </cell>
          <cell r="D144" t="str">
            <v>BIRCH CR (WY)</v>
          </cell>
          <cell r="E144" t="str">
            <v>D24</v>
          </cell>
          <cell r="F144" t="str">
            <v>WY</v>
          </cell>
          <cell r="G144" t="str">
            <v>QEPFS</v>
          </cell>
          <cell r="H144">
            <v>0.15043000000000001</v>
          </cell>
          <cell r="I144">
            <v>0</v>
          </cell>
        </row>
        <row r="145">
          <cell r="A145" t="str">
            <v>380707</v>
          </cell>
          <cell r="B145" t="str">
            <v>BIRCH CREEK UNIT 129 BR</v>
          </cell>
          <cell r="C145" t="str">
            <v>1004</v>
          </cell>
          <cell r="D145" t="str">
            <v>BIRCH CR (WY)</v>
          </cell>
          <cell r="E145" t="str">
            <v>D24</v>
          </cell>
          <cell r="F145" t="str">
            <v>WY</v>
          </cell>
          <cell r="G145" t="str">
            <v>QEPFS</v>
          </cell>
          <cell r="H145">
            <v>0.15043000000000001</v>
          </cell>
          <cell r="I145">
            <v>0</v>
          </cell>
        </row>
        <row r="146">
          <cell r="A146" t="str">
            <v>380701</v>
          </cell>
          <cell r="B146" t="str">
            <v>BIRCH CREEK UNIT 129 FR</v>
          </cell>
          <cell r="C146" t="str">
            <v>1004</v>
          </cell>
          <cell r="D146" t="str">
            <v>BIRCH CR (WY)</v>
          </cell>
          <cell r="E146" t="str">
            <v>D24</v>
          </cell>
          <cell r="F146" t="str">
            <v>WY</v>
          </cell>
          <cell r="G146" t="str">
            <v>QEPFS</v>
          </cell>
          <cell r="H146">
            <v>0.15043000000000001</v>
          </cell>
          <cell r="I146">
            <v>0</v>
          </cell>
        </row>
        <row r="147">
          <cell r="A147" t="str">
            <v>379007</v>
          </cell>
          <cell r="B147" t="str">
            <v>BIRCH CREEK UNIT 130 BR</v>
          </cell>
          <cell r="C147" t="str">
            <v>1004</v>
          </cell>
          <cell r="D147" t="str">
            <v>BIRCH CR (WY)</v>
          </cell>
          <cell r="E147" t="str">
            <v>D24</v>
          </cell>
          <cell r="F147" t="str">
            <v>WY</v>
          </cell>
          <cell r="G147" t="str">
            <v>QEPFS</v>
          </cell>
          <cell r="H147">
            <v>0.15043000000000001</v>
          </cell>
          <cell r="I147">
            <v>0</v>
          </cell>
        </row>
        <row r="148">
          <cell r="A148" t="str">
            <v>379001</v>
          </cell>
          <cell r="B148" t="str">
            <v>BIRCH CREEK UNIT 130 FR</v>
          </cell>
          <cell r="C148" t="str">
            <v>1004</v>
          </cell>
          <cell r="D148" t="str">
            <v>BIRCH CR (WY)</v>
          </cell>
          <cell r="E148" t="str">
            <v>D24</v>
          </cell>
          <cell r="F148" t="str">
            <v>WY</v>
          </cell>
          <cell r="G148" t="str">
            <v>QEPFS</v>
          </cell>
          <cell r="H148">
            <v>0.15043000000000001</v>
          </cell>
          <cell r="I148">
            <v>0</v>
          </cell>
        </row>
        <row r="149">
          <cell r="A149" t="str">
            <v>379107</v>
          </cell>
          <cell r="B149" t="str">
            <v>BIRCH CREEK UNIT 131 (SEE FR)</v>
          </cell>
          <cell r="C149" t="str">
            <v>1004</v>
          </cell>
          <cell r="D149" t="str">
            <v>BIRCH CR (WY)</v>
          </cell>
          <cell r="E149" t="str">
            <v>D24</v>
          </cell>
          <cell r="F149" t="str">
            <v>WY</v>
          </cell>
          <cell r="G149" t="str">
            <v>QEPFS</v>
          </cell>
          <cell r="H149">
            <v>0.15043000000000001</v>
          </cell>
          <cell r="I149">
            <v>0</v>
          </cell>
        </row>
        <row r="150">
          <cell r="A150" t="str">
            <v>379101</v>
          </cell>
          <cell r="B150" t="str">
            <v>BIRCH CREEK UNIT 131 FR</v>
          </cell>
          <cell r="C150" t="str">
            <v>1004</v>
          </cell>
          <cell r="D150" t="str">
            <v>BIRCH CR (WY)</v>
          </cell>
          <cell r="E150" t="str">
            <v>D24</v>
          </cell>
          <cell r="F150" t="str">
            <v>WY</v>
          </cell>
          <cell r="G150" t="str">
            <v>QEPFS</v>
          </cell>
          <cell r="H150">
            <v>0.15043000000000001</v>
          </cell>
          <cell r="I150">
            <v>0</v>
          </cell>
        </row>
        <row r="151">
          <cell r="A151" t="str">
            <v>381807</v>
          </cell>
          <cell r="B151" t="str">
            <v>BIRCH CREEK UNIT 132 BR</v>
          </cell>
          <cell r="C151" t="str">
            <v>1004</v>
          </cell>
          <cell r="D151" t="str">
            <v>BIRCH CR (WY)</v>
          </cell>
          <cell r="E151" t="str">
            <v>D24</v>
          </cell>
          <cell r="F151" t="str">
            <v>WY</v>
          </cell>
          <cell r="G151" t="str">
            <v>QEPFS</v>
          </cell>
          <cell r="H151">
            <v>0.15043000000000001</v>
          </cell>
          <cell r="I151">
            <v>0</v>
          </cell>
        </row>
        <row r="152">
          <cell r="A152" t="str">
            <v>381801</v>
          </cell>
          <cell r="B152" t="str">
            <v>BIRCH CREEK UNIT 132 FR</v>
          </cell>
          <cell r="C152" t="str">
            <v>1004</v>
          </cell>
          <cell r="D152" t="str">
            <v>BIRCH CR (WY)</v>
          </cell>
          <cell r="E152" t="str">
            <v>D24</v>
          </cell>
          <cell r="F152" t="str">
            <v>WY</v>
          </cell>
          <cell r="G152" t="str">
            <v>QEPFS</v>
          </cell>
          <cell r="H152">
            <v>0.15043000000000001</v>
          </cell>
          <cell r="I152">
            <v>0</v>
          </cell>
        </row>
        <row r="153">
          <cell r="A153" t="str">
            <v>379207</v>
          </cell>
          <cell r="B153" t="str">
            <v>BIRCH CREEK UNIT 133 BR</v>
          </cell>
          <cell r="C153" t="str">
            <v>1004</v>
          </cell>
          <cell r="D153" t="str">
            <v>BIRCH CR (WY)</v>
          </cell>
          <cell r="E153" t="str">
            <v>D24</v>
          </cell>
          <cell r="F153" t="str">
            <v>WY</v>
          </cell>
          <cell r="G153" t="str">
            <v>QEPFS</v>
          </cell>
          <cell r="H153">
            <v>0.15043000000000001</v>
          </cell>
          <cell r="I153">
            <v>0</v>
          </cell>
        </row>
        <row r="154">
          <cell r="A154" t="str">
            <v>379201</v>
          </cell>
          <cell r="B154" t="str">
            <v>BIRCH CREEK UNIT 133 FR</v>
          </cell>
          <cell r="C154" t="str">
            <v>1004</v>
          </cell>
          <cell r="D154" t="str">
            <v>BIRCH CR (WY)</v>
          </cell>
          <cell r="E154" t="str">
            <v>D24</v>
          </cell>
          <cell r="F154" t="str">
            <v>WY</v>
          </cell>
          <cell r="G154" t="str">
            <v>QEPFS</v>
          </cell>
          <cell r="H154">
            <v>0.15043000000000001</v>
          </cell>
          <cell r="I154">
            <v>0</v>
          </cell>
        </row>
        <row r="155">
          <cell r="A155" t="str">
            <v>485107</v>
          </cell>
          <cell r="B155" t="str">
            <v>BIRCH CREEK UNIT 134 BR</v>
          </cell>
          <cell r="C155" t="str">
            <v>1004</v>
          </cell>
          <cell r="D155" t="str">
            <v>BIRCH CR (WY)</v>
          </cell>
          <cell r="E155" t="str">
            <v>D24</v>
          </cell>
          <cell r="F155" t="str">
            <v>WY</v>
          </cell>
          <cell r="G155" t="str">
            <v>QEPFS</v>
          </cell>
          <cell r="H155">
            <v>0.15043000000000001</v>
          </cell>
          <cell r="I155">
            <v>0</v>
          </cell>
        </row>
        <row r="156">
          <cell r="A156" t="str">
            <v>485101</v>
          </cell>
          <cell r="B156" t="str">
            <v>BIRCH CREEK UNIT 134 FR</v>
          </cell>
          <cell r="C156" t="str">
            <v>1004</v>
          </cell>
          <cell r="D156" t="str">
            <v>BIRCH CR (WY)</v>
          </cell>
          <cell r="E156" t="str">
            <v>D24</v>
          </cell>
          <cell r="F156" t="str">
            <v>WY</v>
          </cell>
          <cell r="G156" t="str">
            <v>QEPFS</v>
          </cell>
          <cell r="H156">
            <v>0.15043000000000001</v>
          </cell>
          <cell r="I156">
            <v>0</v>
          </cell>
        </row>
        <row r="157">
          <cell r="A157" t="str">
            <v>485139</v>
          </cell>
          <cell r="B157" t="str">
            <v>BIRCH CREEK UNIT 134 FR/BR</v>
          </cell>
          <cell r="C157" t="str">
            <v>1004</v>
          </cell>
          <cell r="D157" t="str">
            <v>BIRCH CR (WY)</v>
          </cell>
          <cell r="E157" t="str">
            <v>D24</v>
          </cell>
          <cell r="F157" t="str">
            <v>WY</v>
          </cell>
          <cell r="G157" t="str">
            <v>QEPFS</v>
          </cell>
          <cell r="H157">
            <v>0.15043000000000001</v>
          </cell>
          <cell r="I157">
            <v>0</v>
          </cell>
        </row>
        <row r="158">
          <cell r="A158" t="str">
            <v>472607</v>
          </cell>
          <cell r="B158" t="str">
            <v>BIRCH CREEK UNIT 135 BR</v>
          </cell>
          <cell r="C158" t="str">
            <v>1004</v>
          </cell>
          <cell r="D158" t="str">
            <v>BIRCH CR (WY)</v>
          </cell>
          <cell r="E158" t="str">
            <v>D24</v>
          </cell>
          <cell r="F158" t="str">
            <v>WY</v>
          </cell>
          <cell r="G158" t="str">
            <v>QEPFS</v>
          </cell>
          <cell r="H158">
            <v>0.15043000000000001</v>
          </cell>
          <cell r="I158">
            <v>0</v>
          </cell>
        </row>
        <row r="159">
          <cell r="A159" t="str">
            <v>472601</v>
          </cell>
          <cell r="B159" t="str">
            <v>BIRCH CREEK UNIT 135 FR</v>
          </cell>
          <cell r="C159" t="str">
            <v>1004</v>
          </cell>
          <cell r="D159" t="str">
            <v>BIRCH CR (WY)</v>
          </cell>
          <cell r="E159" t="str">
            <v>D24</v>
          </cell>
          <cell r="F159" t="str">
            <v>WY</v>
          </cell>
          <cell r="G159" t="str">
            <v>QEPFS</v>
          </cell>
          <cell r="H159">
            <v>0.15043000000000001</v>
          </cell>
          <cell r="I159">
            <v>0</v>
          </cell>
        </row>
        <row r="160">
          <cell r="A160" t="str">
            <v>472639</v>
          </cell>
          <cell r="B160" t="str">
            <v>BIRCH CREEK UNIT 135 FR/BR</v>
          </cell>
          <cell r="C160" t="str">
            <v>1004</v>
          </cell>
          <cell r="D160" t="str">
            <v>BIRCH CR (WY)</v>
          </cell>
          <cell r="E160" t="str">
            <v>D24</v>
          </cell>
          <cell r="F160" t="str">
            <v>WY</v>
          </cell>
          <cell r="G160" t="str">
            <v>QEPFS</v>
          </cell>
          <cell r="H160">
            <v>0.15043000000000001</v>
          </cell>
          <cell r="I160">
            <v>0</v>
          </cell>
        </row>
        <row r="161">
          <cell r="A161" t="str">
            <v>408916</v>
          </cell>
          <cell r="B161" t="str">
            <v>BIRCH CREEK UNIT 136 BAX</v>
          </cell>
          <cell r="C161" t="str">
            <v>1004</v>
          </cell>
          <cell r="D161" t="str">
            <v>BIRCH CR (WY)</v>
          </cell>
          <cell r="E161" t="str">
            <v>D24</v>
          </cell>
          <cell r="F161" t="str">
            <v>WY</v>
          </cell>
          <cell r="G161" t="str">
            <v>QEPFS</v>
          </cell>
          <cell r="H161">
            <v>0.15043000000000001</v>
          </cell>
          <cell r="I161">
            <v>0</v>
          </cell>
        </row>
        <row r="162">
          <cell r="A162" t="str">
            <v>512207</v>
          </cell>
          <cell r="B162" t="str">
            <v>BIRCH CREEK UNIT 137 BR</v>
          </cell>
          <cell r="C162" t="str">
            <v>1004</v>
          </cell>
          <cell r="D162" t="str">
            <v>BIRCH CR (WY)</v>
          </cell>
          <cell r="E162" t="str">
            <v>D24</v>
          </cell>
          <cell r="F162" t="str">
            <v>WY</v>
          </cell>
          <cell r="G162" t="str">
            <v>QEPFS</v>
          </cell>
          <cell r="H162">
            <v>0.15043000000000001</v>
          </cell>
          <cell r="I162">
            <v>0</v>
          </cell>
        </row>
        <row r="163">
          <cell r="A163" t="str">
            <v>512201</v>
          </cell>
          <cell r="B163" t="str">
            <v>BIRCH CREEK UNIT 137 FR</v>
          </cell>
          <cell r="C163" t="str">
            <v>1004</v>
          </cell>
          <cell r="D163" t="str">
            <v>BIRCH CR (WY)</v>
          </cell>
          <cell r="E163" t="str">
            <v>D24</v>
          </cell>
          <cell r="F163" t="str">
            <v>WY</v>
          </cell>
          <cell r="G163" t="str">
            <v>QEPFS</v>
          </cell>
          <cell r="H163">
            <v>0.15043000000000001</v>
          </cell>
          <cell r="I163">
            <v>0</v>
          </cell>
        </row>
        <row r="164">
          <cell r="A164" t="str">
            <v>512239</v>
          </cell>
          <cell r="B164" t="str">
            <v>BIRCH CREEK UNIT 137 FR/BR</v>
          </cell>
          <cell r="C164" t="str">
            <v>1004</v>
          </cell>
          <cell r="D164" t="str">
            <v>BIRCH CR (WY)</v>
          </cell>
          <cell r="E164" t="str">
            <v>D24</v>
          </cell>
          <cell r="F164" t="str">
            <v>WY</v>
          </cell>
          <cell r="G164" t="str">
            <v>QEPFS</v>
          </cell>
          <cell r="H164">
            <v>0.15043000000000001</v>
          </cell>
          <cell r="I164">
            <v>0</v>
          </cell>
        </row>
        <row r="165">
          <cell r="A165" t="str">
            <v>485207</v>
          </cell>
          <cell r="B165" t="str">
            <v>BIRCH CREEK UNIT 138 BR</v>
          </cell>
          <cell r="C165" t="str">
            <v>1004</v>
          </cell>
          <cell r="D165" t="str">
            <v>BIRCH CR (WY)</v>
          </cell>
          <cell r="E165" t="str">
            <v>D24</v>
          </cell>
          <cell r="F165" t="str">
            <v>WY</v>
          </cell>
          <cell r="G165" t="str">
            <v>QEPFS</v>
          </cell>
          <cell r="H165">
            <v>0.15043000000000001</v>
          </cell>
          <cell r="I165">
            <v>0</v>
          </cell>
        </row>
        <row r="166">
          <cell r="A166" t="str">
            <v>485201</v>
          </cell>
          <cell r="B166" t="str">
            <v>BIRCH CREEK UNIT 138 FR</v>
          </cell>
          <cell r="C166" t="str">
            <v>1004</v>
          </cell>
          <cell r="D166" t="str">
            <v>BIRCH CR (WY)</v>
          </cell>
          <cell r="E166" t="str">
            <v>D24</v>
          </cell>
          <cell r="F166" t="str">
            <v>WY</v>
          </cell>
          <cell r="G166" t="str">
            <v>QEPFS</v>
          </cell>
          <cell r="H166">
            <v>0.15043000000000001</v>
          </cell>
          <cell r="I166">
            <v>0</v>
          </cell>
        </row>
        <row r="167">
          <cell r="A167" t="str">
            <v>485239</v>
          </cell>
          <cell r="B167" t="str">
            <v>BIRCH CREEK UNIT 138 FR/BR</v>
          </cell>
          <cell r="C167" t="str">
            <v>1004</v>
          </cell>
          <cell r="D167" t="str">
            <v>BIRCH CR (WY)</v>
          </cell>
          <cell r="E167" t="str">
            <v>D24</v>
          </cell>
          <cell r="F167" t="str">
            <v>WY</v>
          </cell>
          <cell r="G167" t="str">
            <v>QEPFS</v>
          </cell>
          <cell r="H167">
            <v>0.15043000000000001</v>
          </cell>
          <cell r="I167">
            <v>0</v>
          </cell>
        </row>
        <row r="168">
          <cell r="A168" t="str">
            <v>472707</v>
          </cell>
          <cell r="B168" t="str">
            <v>BIRCH CREEK UNIT 139 BR</v>
          </cell>
          <cell r="C168" t="str">
            <v>1004</v>
          </cell>
          <cell r="D168" t="str">
            <v>BIRCH CR (WY)</v>
          </cell>
          <cell r="E168" t="str">
            <v>D24</v>
          </cell>
          <cell r="F168" t="str">
            <v>WY</v>
          </cell>
          <cell r="G168" t="str">
            <v>QEPFS</v>
          </cell>
          <cell r="H168">
            <v>0.15043000000000001</v>
          </cell>
          <cell r="I168">
            <v>0</v>
          </cell>
        </row>
        <row r="169">
          <cell r="A169" t="str">
            <v>472701</v>
          </cell>
          <cell r="B169" t="str">
            <v>BIRCH CREEK UNIT 139 FR</v>
          </cell>
          <cell r="C169" t="str">
            <v>1004</v>
          </cell>
          <cell r="D169" t="str">
            <v>BIRCH CR (WY)</v>
          </cell>
          <cell r="E169" t="str">
            <v>D24</v>
          </cell>
          <cell r="F169" t="str">
            <v>WY</v>
          </cell>
          <cell r="G169" t="str">
            <v>QEPFS</v>
          </cell>
          <cell r="H169">
            <v>0.15043000000000001</v>
          </cell>
          <cell r="I169">
            <v>0</v>
          </cell>
        </row>
        <row r="170">
          <cell r="A170" t="str">
            <v>472739</v>
          </cell>
          <cell r="B170" t="str">
            <v>BIRCH CREEK UNIT 139 FR/BR</v>
          </cell>
          <cell r="C170" t="str">
            <v>1004</v>
          </cell>
          <cell r="D170" t="str">
            <v>BIRCH CR (WY)</v>
          </cell>
          <cell r="E170" t="str">
            <v>D24</v>
          </cell>
          <cell r="F170" t="str">
            <v>WY</v>
          </cell>
          <cell r="G170" t="str">
            <v>QEPFS</v>
          </cell>
          <cell r="H170">
            <v>0.15043000000000001</v>
          </cell>
          <cell r="I170">
            <v>0</v>
          </cell>
        </row>
        <row r="171">
          <cell r="A171" t="str">
            <v>006007</v>
          </cell>
          <cell r="B171" t="str">
            <v>BIRCH CREEK UNIT 13A BR</v>
          </cell>
          <cell r="C171" t="str">
            <v>1004</v>
          </cell>
          <cell r="D171" t="str">
            <v>BIRCH CR (WY)</v>
          </cell>
          <cell r="E171" t="str">
            <v>PC</v>
          </cell>
          <cell r="F171" t="str">
            <v>WY</v>
          </cell>
          <cell r="G171" t="str">
            <v>QEPFS</v>
          </cell>
          <cell r="H171">
            <v>0.15043000000000001</v>
          </cell>
          <cell r="I171">
            <v>0</v>
          </cell>
        </row>
        <row r="172">
          <cell r="A172" t="str">
            <v>006001</v>
          </cell>
          <cell r="B172" t="str">
            <v>BIRCH CREEK UNIT 13A FR</v>
          </cell>
          <cell r="C172" t="str">
            <v>1004</v>
          </cell>
          <cell r="D172" t="str">
            <v>BIRCH CR (WY)</v>
          </cell>
          <cell r="E172" t="str">
            <v>D24</v>
          </cell>
          <cell r="F172" t="str">
            <v>WY</v>
          </cell>
          <cell r="G172" t="str">
            <v>QEPFS</v>
          </cell>
          <cell r="H172">
            <v>0.15043000000000001</v>
          </cell>
          <cell r="I172">
            <v>0</v>
          </cell>
        </row>
        <row r="173">
          <cell r="A173" t="str">
            <v>005607</v>
          </cell>
          <cell r="B173" t="str">
            <v>BIRCH CREEK UNIT 14 (FR PROD)</v>
          </cell>
          <cell r="C173" t="str">
            <v>1004</v>
          </cell>
          <cell r="D173" t="str">
            <v>BIRCH CR (WY)</v>
          </cell>
          <cell r="E173" t="str">
            <v>PC</v>
          </cell>
          <cell r="F173" t="str">
            <v>WY</v>
          </cell>
          <cell r="G173" t="str">
            <v>QEPFS</v>
          </cell>
          <cell r="H173">
            <v>0.15043000000000001</v>
          </cell>
          <cell r="I173">
            <v>0</v>
          </cell>
        </row>
        <row r="174">
          <cell r="A174" t="str">
            <v>005601</v>
          </cell>
          <cell r="B174" t="str">
            <v>BIRCH CREEK UNIT 14 FR</v>
          </cell>
          <cell r="C174" t="str">
            <v>1004</v>
          </cell>
          <cell r="D174" t="str">
            <v>BIRCH CR (WY)</v>
          </cell>
          <cell r="E174" t="str">
            <v>PC</v>
          </cell>
          <cell r="F174" t="str">
            <v>WY</v>
          </cell>
          <cell r="G174" t="str">
            <v>QEPFS</v>
          </cell>
          <cell r="H174">
            <v>0.15043000000000001</v>
          </cell>
          <cell r="I174">
            <v>0</v>
          </cell>
        </row>
        <row r="175">
          <cell r="A175" t="str">
            <v>409007</v>
          </cell>
          <cell r="B175" t="str">
            <v>BIRCH CREEK UNIT 140 BR</v>
          </cell>
          <cell r="C175" t="str">
            <v>1004</v>
          </cell>
          <cell r="D175" t="str">
            <v>BIRCH CR (WY)</v>
          </cell>
          <cell r="E175" t="str">
            <v>D24</v>
          </cell>
          <cell r="F175" t="str">
            <v>WY</v>
          </cell>
          <cell r="G175" t="str">
            <v>QEPFS</v>
          </cell>
          <cell r="H175">
            <v>0.15043000000000001</v>
          </cell>
          <cell r="I175">
            <v>0</v>
          </cell>
        </row>
        <row r="176">
          <cell r="A176" t="str">
            <v>409001</v>
          </cell>
          <cell r="B176" t="str">
            <v>BIRCH CREEK UNIT 140 FR</v>
          </cell>
          <cell r="C176" t="str">
            <v>1004</v>
          </cell>
          <cell r="D176" t="str">
            <v>BIRCH CR (WY)</v>
          </cell>
          <cell r="E176" t="str">
            <v>D24</v>
          </cell>
          <cell r="F176" t="str">
            <v>WY</v>
          </cell>
          <cell r="G176" t="str">
            <v>QEPFS</v>
          </cell>
          <cell r="H176">
            <v>0.15043000000000001</v>
          </cell>
          <cell r="I176">
            <v>0</v>
          </cell>
        </row>
        <row r="177">
          <cell r="A177" t="str">
            <v>419007</v>
          </cell>
          <cell r="B177" t="str">
            <v>BIRCH CREEK UNIT 141 BR</v>
          </cell>
          <cell r="C177" t="str">
            <v>1004</v>
          </cell>
          <cell r="D177" t="str">
            <v>BIRCH CR (WY)</v>
          </cell>
          <cell r="E177" t="str">
            <v>D24</v>
          </cell>
          <cell r="F177" t="str">
            <v>WY</v>
          </cell>
          <cell r="G177" t="str">
            <v>QEPFS</v>
          </cell>
          <cell r="H177">
            <v>0.15043000000000001</v>
          </cell>
          <cell r="I177">
            <v>0</v>
          </cell>
        </row>
        <row r="178">
          <cell r="A178" t="str">
            <v>419001</v>
          </cell>
          <cell r="B178" t="str">
            <v>BIRCH CREEK UNIT 141 FR</v>
          </cell>
          <cell r="C178" t="str">
            <v>1004</v>
          </cell>
          <cell r="D178" t="str">
            <v>BIRCH CR (WY)</v>
          </cell>
          <cell r="E178" t="str">
            <v>D24</v>
          </cell>
          <cell r="F178" t="str">
            <v>WY</v>
          </cell>
          <cell r="G178" t="str">
            <v>QEPFS</v>
          </cell>
          <cell r="H178">
            <v>0.15043000000000001</v>
          </cell>
          <cell r="I178">
            <v>0</v>
          </cell>
        </row>
        <row r="179">
          <cell r="A179" t="str">
            <v>409107</v>
          </cell>
          <cell r="B179" t="str">
            <v>BIRCH CREEK UNIT 142 BR</v>
          </cell>
          <cell r="C179" t="str">
            <v>1004</v>
          </cell>
          <cell r="D179" t="str">
            <v>BIRCH CR (WY)</v>
          </cell>
          <cell r="E179" t="str">
            <v>D24</v>
          </cell>
          <cell r="F179" t="str">
            <v>WY</v>
          </cell>
          <cell r="G179" t="str">
            <v>QEPFS</v>
          </cell>
          <cell r="H179">
            <v>0.15043000000000001</v>
          </cell>
          <cell r="I179">
            <v>0</v>
          </cell>
        </row>
        <row r="180">
          <cell r="A180" t="str">
            <v>409101</v>
          </cell>
          <cell r="B180" t="str">
            <v>BIRCH CREEK UNIT 142 FR</v>
          </cell>
          <cell r="C180" t="str">
            <v>1004</v>
          </cell>
          <cell r="D180" t="str">
            <v>BIRCH CR (WY)</v>
          </cell>
          <cell r="E180" t="str">
            <v>D24</v>
          </cell>
          <cell r="F180" t="str">
            <v>WY</v>
          </cell>
          <cell r="G180" t="str">
            <v>QEPFS</v>
          </cell>
          <cell r="H180">
            <v>0.15043000000000001</v>
          </cell>
          <cell r="I180">
            <v>0</v>
          </cell>
        </row>
        <row r="181">
          <cell r="A181" t="str">
            <v>485307</v>
          </cell>
          <cell r="B181" t="str">
            <v>BIRCH CREEK UNIT 144 BR</v>
          </cell>
          <cell r="C181" t="str">
            <v>1004</v>
          </cell>
          <cell r="D181" t="str">
            <v>BIRCH CR (WY)</v>
          </cell>
          <cell r="E181" t="str">
            <v>D24</v>
          </cell>
          <cell r="F181" t="str">
            <v>WY</v>
          </cell>
          <cell r="G181" t="str">
            <v>QEPFS</v>
          </cell>
          <cell r="H181">
            <v>0.15043000000000001</v>
          </cell>
          <cell r="I181">
            <v>0</v>
          </cell>
        </row>
        <row r="182">
          <cell r="A182" t="str">
            <v>485301</v>
          </cell>
          <cell r="B182" t="str">
            <v>BIRCH CREEK UNIT 144 FR</v>
          </cell>
          <cell r="C182" t="str">
            <v>1004</v>
          </cell>
          <cell r="D182" t="str">
            <v>BIRCH CR (WY)</v>
          </cell>
          <cell r="E182" t="str">
            <v>D24</v>
          </cell>
          <cell r="F182" t="str">
            <v>WY</v>
          </cell>
          <cell r="G182" t="str">
            <v>QEPFS</v>
          </cell>
          <cell r="H182">
            <v>0.15043000000000001</v>
          </cell>
          <cell r="I182">
            <v>0</v>
          </cell>
        </row>
        <row r="183">
          <cell r="A183" t="str">
            <v>485339</v>
          </cell>
          <cell r="B183" t="str">
            <v>BIRCH CREEK UNIT 144 FR/BR</v>
          </cell>
          <cell r="C183" t="str">
            <v>1004</v>
          </cell>
          <cell r="D183" t="str">
            <v>BIRCH CR (WY)</v>
          </cell>
          <cell r="E183" t="str">
            <v>D24</v>
          </cell>
          <cell r="F183" t="str">
            <v>WY</v>
          </cell>
          <cell r="G183" t="str">
            <v>QEPFS</v>
          </cell>
          <cell r="H183">
            <v>0.15043000000000001</v>
          </cell>
          <cell r="I183">
            <v>0</v>
          </cell>
        </row>
        <row r="184">
          <cell r="A184" t="str">
            <v>485407</v>
          </cell>
          <cell r="B184" t="str">
            <v>BIRCH CREEK UNIT 145 BR</v>
          </cell>
          <cell r="C184" t="str">
            <v>1004</v>
          </cell>
          <cell r="D184" t="str">
            <v>BIRCH CR (WY)</v>
          </cell>
          <cell r="E184" t="str">
            <v>D24</v>
          </cell>
          <cell r="F184" t="str">
            <v>WY</v>
          </cell>
          <cell r="G184" t="str">
            <v>QEPFS</v>
          </cell>
          <cell r="H184">
            <v>0.15043000000000001</v>
          </cell>
          <cell r="I184">
            <v>0</v>
          </cell>
        </row>
        <row r="185">
          <cell r="A185" t="str">
            <v>485401</v>
          </cell>
          <cell r="B185" t="str">
            <v>BIRCH CREEK UNIT 145 FR</v>
          </cell>
          <cell r="C185" t="str">
            <v>1004</v>
          </cell>
          <cell r="D185" t="str">
            <v>BIRCH CR (WY)</v>
          </cell>
          <cell r="E185" t="str">
            <v>D24</v>
          </cell>
          <cell r="F185" t="str">
            <v>WY</v>
          </cell>
          <cell r="G185" t="str">
            <v>QEPFS</v>
          </cell>
          <cell r="H185">
            <v>0.15043000000000001</v>
          </cell>
          <cell r="I185">
            <v>0</v>
          </cell>
        </row>
        <row r="186">
          <cell r="A186" t="str">
            <v>485439</v>
          </cell>
          <cell r="B186" t="str">
            <v>BIRCH CREEK UNIT 145 FR/BR</v>
          </cell>
          <cell r="C186" t="str">
            <v>1004</v>
          </cell>
          <cell r="D186" t="str">
            <v>BIRCH CR (WY)</v>
          </cell>
          <cell r="E186" t="str">
            <v>D24</v>
          </cell>
          <cell r="F186" t="str">
            <v>WY</v>
          </cell>
          <cell r="G186" t="str">
            <v>QEPFS</v>
          </cell>
          <cell r="H186">
            <v>0.15043000000000001</v>
          </cell>
          <cell r="I186">
            <v>0</v>
          </cell>
        </row>
        <row r="187">
          <cell r="A187" t="str">
            <v>418507</v>
          </cell>
          <cell r="B187" t="str">
            <v>BIRCH CREEK UNIT 146 BR</v>
          </cell>
          <cell r="C187" t="str">
            <v>1004</v>
          </cell>
          <cell r="D187" t="str">
            <v>BIRCH CR (WY)</v>
          </cell>
          <cell r="E187" t="str">
            <v>D24</v>
          </cell>
          <cell r="F187" t="str">
            <v>WY</v>
          </cell>
          <cell r="G187" t="str">
            <v>QEPFS</v>
          </cell>
          <cell r="H187">
            <v>0.15043000000000001</v>
          </cell>
          <cell r="I187">
            <v>0</v>
          </cell>
        </row>
        <row r="188">
          <cell r="A188" t="str">
            <v>418501</v>
          </cell>
          <cell r="B188" t="str">
            <v>BIRCH CREEK UNIT 146 FR</v>
          </cell>
          <cell r="C188" t="str">
            <v>1004</v>
          </cell>
          <cell r="D188" t="str">
            <v>BIRCH CR (WY)</v>
          </cell>
          <cell r="E188" t="str">
            <v>D24</v>
          </cell>
          <cell r="F188" t="str">
            <v>WY</v>
          </cell>
          <cell r="G188" t="str">
            <v>QEPFS</v>
          </cell>
          <cell r="H188">
            <v>0.15043000000000001</v>
          </cell>
          <cell r="I188">
            <v>0</v>
          </cell>
        </row>
        <row r="189">
          <cell r="A189" t="str">
            <v>512107</v>
          </cell>
          <cell r="B189" t="str">
            <v>BIRCH CREEK UNIT 148 BR</v>
          </cell>
          <cell r="C189" t="str">
            <v>1004</v>
          </cell>
          <cell r="D189" t="str">
            <v>BIRCH CR (WY)</v>
          </cell>
          <cell r="E189" t="str">
            <v>D24</v>
          </cell>
          <cell r="F189" t="str">
            <v>WY</v>
          </cell>
          <cell r="G189" t="str">
            <v>QEPFS</v>
          </cell>
          <cell r="H189">
            <v>0.15043000000000001</v>
          </cell>
          <cell r="I189">
            <v>0</v>
          </cell>
        </row>
        <row r="190">
          <cell r="A190" t="str">
            <v>512101</v>
          </cell>
          <cell r="B190" t="str">
            <v>BIRCH CREEK UNIT 148 FR</v>
          </cell>
          <cell r="C190" t="str">
            <v>1004</v>
          </cell>
          <cell r="D190" t="str">
            <v>BIRCH CR (WY)</v>
          </cell>
          <cell r="E190" t="str">
            <v>D24</v>
          </cell>
          <cell r="F190" t="str">
            <v>WY</v>
          </cell>
          <cell r="G190" t="str">
            <v>QEPFS</v>
          </cell>
          <cell r="H190">
            <v>0.15043000000000001</v>
          </cell>
          <cell r="I190">
            <v>0</v>
          </cell>
        </row>
        <row r="191">
          <cell r="A191" t="str">
            <v>512139</v>
          </cell>
          <cell r="B191" t="str">
            <v>BIRCH CREEK UNIT 148 FR/BR</v>
          </cell>
          <cell r="C191" t="str">
            <v>1004</v>
          </cell>
          <cell r="D191" t="str">
            <v>BIRCH CR (WY)</v>
          </cell>
          <cell r="E191" t="str">
            <v>D24</v>
          </cell>
          <cell r="F191" t="str">
            <v>WY</v>
          </cell>
          <cell r="G191" t="str">
            <v>QEPFS</v>
          </cell>
          <cell r="H191">
            <v>0.15043000000000001</v>
          </cell>
          <cell r="I191">
            <v>0</v>
          </cell>
        </row>
        <row r="192">
          <cell r="A192" t="str">
            <v>485507</v>
          </cell>
          <cell r="B192" t="str">
            <v>BIRCH CREEK UNIT 149 BR</v>
          </cell>
          <cell r="C192" t="str">
            <v>1004</v>
          </cell>
          <cell r="D192" t="str">
            <v>BIRCH CR (WY)</v>
          </cell>
          <cell r="E192" t="str">
            <v>D24</v>
          </cell>
          <cell r="F192" t="str">
            <v>WY</v>
          </cell>
          <cell r="G192" t="str">
            <v>QEPFS</v>
          </cell>
          <cell r="H192">
            <v>0.15043000000000001</v>
          </cell>
          <cell r="I192">
            <v>0</v>
          </cell>
        </row>
        <row r="193">
          <cell r="A193" t="str">
            <v>485501</v>
          </cell>
          <cell r="B193" t="str">
            <v>BIRCH CREEK UNIT 149 FR</v>
          </cell>
          <cell r="C193" t="str">
            <v>1004</v>
          </cell>
          <cell r="D193" t="str">
            <v>BIRCH CR (WY)</v>
          </cell>
          <cell r="E193" t="str">
            <v>D24</v>
          </cell>
          <cell r="F193" t="str">
            <v>WY</v>
          </cell>
          <cell r="G193" t="str">
            <v>QEPFS</v>
          </cell>
          <cell r="H193">
            <v>0.15043000000000001</v>
          </cell>
          <cell r="I193">
            <v>0</v>
          </cell>
        </row>
        <row r="194">
          <cell r="A194" t="str">
            <v>485539</v>
          </cell>
          <cell r="B194" t="str">
            <v>BIRCH CREEK UNIT 149 FR/BR</v>
          </cell>
          <cell r="C194" t="str">
            <v>1004</v>
          </cell>
          <cell r="D194" t="str">
            <v>BIRCH CR (WY)</v>
          </cell>
          <cell r="E194" t="str">
            <v>D24</v>
          </cell>
          <cell r="F194" t="str">
            <v>WY</v>
          </cell>
          <cell r="G194" t="str">
            <v>QEPFS</v>
          </cell>
          <cell r="H194">
            <v>0.15043000000000001</v>
          </cell>
          <cell r="I194">
            <v>0</v>
          </cell>
        </row>
        <row r="195">
          <cell r="A195" t="str">
            <v>005707</v>
          </cell>
          <cell r="B195" t="str">
            <v>BIRCH CREEK UNIT 15 BR</v>
          </cell>
          <cell r="C195" t="str">
            <v>1004</v>
          </cell>
          <cell r="D195" t="str">
            <v>BIRCH CR (WY)</v>
          </cell>
          <cell r="E195" t="str">
            <v>PC</v>
          </cell>
          <cell r="F195" t="str">
            <v>WY</v>
          </cell>
          <cell r="G195" t="str">
            <v>QEPFS</v>
          </cell>
          <cell r="H195">
            <v>0.15043000000000001</v>
          </cell>
          <cell r="I195">
            <v>0</v>
          </cell>
        </row>
        <row r="196">
          <cell r="A196" t="str">
            <v>005701</v>
          </cell>
          <cell r="B196" t="str">
            <v>BIRCH CREEK UNIT 15 FR</v>
          </cell>
          <cell r="C196" t="str">
            <v>1004</v>
          </cell>
          <cell r="D196" t="str">
            <v>BIRCH CR (WY)</v>
          </cell>
          <cell r="E196" t="str">
            <v>PC</v>
          </cell>
          <cell r="F196" t="str">
            <v>WY</v>
          </cell>
          <cell r="G196" t="str">
            <v>QEPFS</v>
          </cell>
          <cell r="H196">
            <v>0.15043000000000001</v>
          </cell>
          <cell r="I196">
            <v>0</v>
          </cell>
        </row>
        <row r="197">
          <cell r="A197" t="str">
            <v>496307</v>
          </cell>
          <cell r="B197" t="str">
            <v>BIRCH CREEK UNIT 151 BR</v>
          </cell>
          <cell r="C197" t="str">
            <v>1004</v>
          </cell>
          <cell r="D197" t="str">
            <v>BIRCH CR (WY)</v>
          </cell>
          <cell r="E197" t="str">
            <v>D24</v>
          </cell>
          <cell r="F197" t="str">
            <v>WY</v>
          </cell>
          <cell r="G197" t="str">
            <v>QEPFS</v>
          </cell>
          <cell r="H197">
            <v>0.15043000000000001</v>
          </cell>
          <cell r="I197">
            <v>0</v>
          </cell>
        </row>
        <row r="198">
          <cell r="A198" t="str">
            <v>496301</v>
          </cell>
          <cell r="B198" t="str">
            <v>BIRCH CREEK UNIT 151 FR</v>
          </cell>
          <cell r="C198" t="str">
            <v>1004</v>
          </cell>
          <cell r="D198" t="str">
            <v>BIRCH CR (WY)</v>
          </cell>
          <cell r="E198" t="str">
            <v>D24</v>
          </cell>
          <cell r="F198" t="str">
            <v>WY</v>
          </cell>
          <cell r="G198" t="str">
            <v>QEPFS</v>
          </cell>
          <cell r="H198">
            <v>0.15043000000000001</v>
          </cell>
          <cell r="I198">
            <v>0</v>
          </cell>
        </row>
        <row r="199">
          <cell r="A199" t="str">
            <v>496339</v>
          </cell>
          <cell r="B199" t="str">
            <v>BIRCH CREEK UNIT 151 FR/BR</v>
          </cell>
          <cell r="C199" t="str">
            <v>1004</v>
          </cell>
          <cell r="D199" t="str">
            <v>BIRCH CR (WY)</v>
          </cell>
          <cell r="E199" t="str">
            <v>D24</v>
          </cell>
          <cell r="F199" t="str">
            <v>WY</v>
          </cell>
          <cell r="G199" t="str">
            <v>QEPFS</v>
          </cell>
          <cell r="H199">
            <v>0.15043000000000001</v>
          </cell>
          <cell r="I199">
            <v>0</v>
          </cell>
        </row>
        <row r="200">
          <cell r="A200" t="str">
            <v>428801</v>
          </cell>
          <cell r="B200" t="str">
            <v>BIRCH CREEK UNIT 153 (SEE ALMY)</v>
          </cell>
          <cell r="C200" t="str">
            <v>1004</v>
          </cell>
          <cell r="D200" t="str">
            <v>BIRCH CR (WY)</v>
          </cell>
          <cell r="E200" t="str">
            <v>D24</v>
          </cell>
          <cell r="F200" t="str">
            <v>WY</v>
          </cell>
          <cell r="G200" t="str">
            <v>QEPFS</v>
          </cell>
          <cell r="H200">
            <v>0.15043000000000001</v>
          </cell>
          <cell r="I200">
            <v>0</v>
          </cell>
        </row>
        <row r="201">
          <cell r="A201" t="str">
            <v>428811</v>
          </cell>
          <cell r="B201" t="str">
            <v>BIRCH CREEK UNIT 153 ALMY</v>
          </cell>
          <cell r="C201" t="str">
            <v>1004</v>
          </cell>
          <cell r="D201" t="str">
            <v>BIRCH CR (WY)</v>
          </cell>
          <cell r="E201" t="str">
            <v>D21</v>
          </cell>
          <cell r="F201" t="str">
            <v>WY</v>
          </cell>
          <cell r="G201" t="str">
            <v>QEPFS</v>
          </cell>
          <cell r="H201">
            <v>0.15043000000000001</v>
          </cell>
          <cell r="I201">
            <v>0</v>
          </cell>
        </row>
        <row r="202">
          <cell r="A202" t="str">
            <v>444707</v>
          </cell>
          <cell r="B202" t="str">
            <v>BIRCH CREEK UNIT 156 BR</v>
          </cell>
          <cell r="C202" t="str">
            <v>1004</v>
          </cell>
          <cell r="D202" t="str">
            <v>BIRCH CR (WY)</v>
          </cell>
          <cell r="E202" t="str">
            <v>D24</v>
          </cell>
          <cell r="F202" t="str">
            <v>WY</v>
          </cell>
          <cell r="G202" t="str">
            <v>QEPFS</v>
          </cell>
          <cell r="H202">
            <v>0.15043000000000001</v>
          </cell>
          <cell r="I202">
            <v>0</v>
          </cell>
        </row>
        <row r="203">
          <cell r="A203" t="str">
            <v>444738</v>
          </cell>
          <cell r="B203" t="str">
            <v>BIRCH CREEK UNIT 156 FFR</v>
          </cell>
          <cell r="C203" t="str">
            <v>1004</v>
          </cell>
          <cell r="D203" t="str">
            <v>BIRCH CR (WY)</v>
          </cell>
          <cell r="E203" t="str">
            <v>D24</v>
          </cell>
          <cell r="F203" t="str">
            <v>WY</v>
          </cell>
          <cell r="G203" t="str">
            <v>QEPFS</v>
          </cell>
          <cell r="H203">
            <v>0.15043000000000001</v>
          </cell>
          <cell r="I203">
            <v>0</v>
          </cell>
        </row>
        <row r="204">
          <cell r="A204" t="str">
            <v>444701</v>
          </cell>
          <cell r="B204" t="str">
            <v>BIRCH CREEK UNIT 156 FR</v>
          </cell>
          <cell r="C204" t="str">
            <v>1004</v>
          </cell>
          <cell r="D204" t="str">
            <v>BIRCH CR (WY)</v>
          </cell>
          <cell r="E204" t="str">
            <v>D24</v>
          </cell>
          <cell r="F204" t="str">
            <v>WY</v>
          </cell>
          <cell r="G204" t="str">
            <v>QEPFS</v>
          </cell>
          <cell r="H204">
            <v>0.15043000000000001</v>
          </cell>
          <cell r="I204">
            <v>0</v>
          </cell>
        </row>
        <row r="205">
          <cell r="A205" t="str">
            <v>444739</v>
          </cell>
          <cell r="B205" t="str">
            <v>BIRCH CREEK UNIT 156 FR/BR</v>
          </cell>
          <cell r="C205" t="str">
            <v>1004</v>
          </cell>
          <cell r="D205" t="str">
            <v>BIRCH CR (WY)</v>
          </cell>
          <cell r="E205" t="str">
            <v>D24</v>
          </cell>
          <cell r="F205" t="str">
            <v>WY</v>
          </cell>
          <cell r="G205" t="str">
            <v>QEPFS</v>
          </cell>
          <cell r="H205">
            <v>0.15043000000000001</v>
          </cell>
          <cell r="I205">
            <v>0</v>
          </cell>
        </row>
        <row r="206">
          <cell r="A206" t="str">
            <v>434703</v>
          </cell>
          <cell r="B206" t="str">
            <v>BIRCH CREEK UNIT 157 MESA</v>
          </cell>
          <cell r="C206" t="str">
            <v>1004</v>
          </cell>
          <cell r="D206" t="str">
            <v>BIRCH CR (WY)</v>
          </cell>
          <cell r="E206" t="str">
            <v>D21</v>
          </cell>
          <cell r="F206" t="str">
            <v>WY</v>
          </cell>
          <cell r="G206" t="str">
            <v>QEPFS</v>
          </cell>
          <cell r="H206">
            <v>0.15043000000000001</v>
          </cell>
          <cell r="I206">
            <v>0</v>
          </cell>
        </row>
        <row r="207">
          <cell r="A207" t="str">
            <v>434803</v>
          </cell>
          <cell r="B207" t="str">
            <v>BIRCH CREEK UNIT 158 MESA</v>
          </cell>
          <cell r="C207" t="str">
            <v>1004</v>
          </cell>
          <cell r="D207" t="str">
            <v>BIRCH CR (WY)</v>
          </cell>
          <cell r="E207" t="str">
            <v>D21</v>
          </cell>
          <cell r="F207" t="str">
            <v>WY</v>
          </cell>
          <cell r="G207" t="str">
            <v>QEPFS</v>
          </cell>
          <cell r="H207">
            <v>0.15043000000000001</v>
          </cell>
          <cell r="I207">
            <v>0</v>
          </cell>
        </row>
        <row r="208">
          <cell r="A208" t="str">
            <v>434903</v>
          </cell>
          <cell r="B208" t="str">
            <v>BIRCH CREEK UNIT 159 MESA</v>
          </cell>
          <cell r="C208" t="str">
            <v>1004</v>
          </cell>
          <cell r="D208" t="str">
            <v>BIRCH CR (WY)</v>
          </cell>
          <cell r="E208" t="str">
            <v>D21</v>
          </cell>
          <cell r="F208" t="str">
            <v>WY</v>
          </cell>
          <cell r="G208" t="str">
            <v>QEPFS</v>
          </cell>
          <cell r="H208">
            <v>0.15043000000000001</v>
          </cell>
          <cell r="I208">
            <v>0</v>
          </cell>
        </row>
        <row r="209">
          <cell r="A209" t="str">
            <v>005816</v>
          </cell>
          <cell r="B209" t="str">
            <v>BIRCH CREEK UNIT 16 BAX</v>
          </cell>
          <cell r="C209" t="str">
            <v>1004</v>
          </cell>
          <cell r="D209" t="str">
            <v>BIRCH CR (WY)</v>
          </cell>
          <cell r="E209" t="str">
            <v>D24</v>
          </cell>
          <cell r="F209" t="str">
            <v>WY</v>
          </cell>
          <cell r="G209" t="str">
            <v>QEPFS</v>
          </cell>
          <cell r="H209">
            <v>0.15043000000000001</v>
          </cell>
          <cell r="I209">
            <v>0</v>
          </cell>
        </row>
        <row r="210">
          <cell r="A210" t="str">
            <v>005807</v>
          </cell>
          <cell r="B210" t="str">
            <v>BIRCH CREEK UNIT 16 BR</v>
          </cell>
          <cell r="C210" t="str">
            <v>1004</v>
          </cell>
          <cell r="D210" t="str">
            <v>BIRCH CR (WY)</v>
          </cell>
          <cell r="E210" t="str">
            <v>PC</v>
          </cell>
          <cell r="F210" t="str">
            <v>WY</v>
          </cell>
          <cell r="G210" t="str">
            <v>QEPFS</v>
          </cell>
          <cell r="H210">
            <v>0.15043000000000001</v>
          </cell>
          <cell r="I210">
            <v>0</v>
          </cell>
        </row>
        <row r="211">
          <cell r="A211" t="str">
            <v>005801</v>
          </cell>
          <cell r="B211" t="str">
            <v>BIRCH CREEK UNIT 16 FR</v>
          </cell>
          <cell r="C211" t="str">
            <v>1004</v>
          </cell>
          <cell r="D211" t="str">
            <v>BIRCH CR (WY)</v>
          </cell>
          <cell r="E211" t="str">
            <v>PC</v>
          </cell>
          <cell r="F211" t="str">
            <v>WY</v>
          </cell>
          <cell r="G211" t="str">
            <v>QEPFS</v>
          </cell>
          <cell r="H211">
            <v>0.15043000000000001</v>
          </cell>
          <cell r="I211">
            <v>0</v>
          </cell>
        </row>
        <row r="212">
          <cell r="A212" t="str">
            <v>435011</v>
          </cell>
          <cell r="B212" t="str">
            <v>BIRCH CREEK UNIT 160 ALMY</v>
          </cell>
          <cell r="C212" t="str">
            <v>1004</v>
          </cell>
          <cell r="D212" t="str">
            <v>BIRCH CR (WY)</v>
          </cell>
          <cell r="E212" t="str">
            <v>D21</v>
          </cell>
          <cell r="F212" t="str">
            <v>WY</v>
          </cell>
          <cell r="G212" t="str">
            <v>QEPFS</v>
          </cell>
          <cell r="H212">
            <v>0.15043000000000001</v>
          </cell>
          <cell r="I212">
            <v>0</v>
          </cell>
        </row>
        <row r="213">
          <cell r="A213" t="str">
            <v>435111</v>
          </cell>
          <cell r="B213" t="str">
            <v>BIRCH CREEK UNIT 161 ALMY</v>
          </cell>
          <cell r="C213" t="str">
            <v>1004</v>
          </cell>
          <cell r="D213" t="str">
            <v>BIRCH CR (WY)</v>
          </cell>
          <cell r="E213" t="str">
            <v>D21</v>
          </cell>
          <cell r="F213" t="str">
            <v>WY</v>
          </cell>
          <cell r="G213" t="str">
            <v>QEPFS</v>
          </cell>
          <cell r="H213">
            <v>0.15043000000000001</v>
          </cell>
          <cell r="I213">
            <v>0</v>
          </cell>
        </row>
        <row r="214">
          <cell r="A214" t="str">
            <v>529307</v>
          </cell>
          <cell r="B214" t="str">
            <v>BIRCH CREEK UNIT 164 BR</v>
          </cell>
          <cell r="C214" t="str">
            <v>1004</v>
          </cell>
          <cell r="D214" t="str">
            <v>BIRCH CR (WY)</v>
          </cell>
          <cell r="E214" t="str">
            <v>D24</v>
          </cell>
          <cell r="F214" t="str">
            <v>WY</v>
          </cell>
          <cell r="G214" t="str">
            <v>QEPFS</v>
          </cell>
          <cell r="H214">
            <v>0.15043000000000001</v>
          </cell>
          <cell r="I214">
            <v>0</v>
          </cell>
        </row>
        <row r="215">
          <cell r="A215" t="str">
            <v>529301</v>
          </cell>
          <cell r="B215" t="str">
            <v>BIRCH CREEK UNIT 164 FR</v>
          </cell>
          <cell r="C215" t="str">
            <v>1004</v>
          </cell>
          <cell r="D215" t="str">
            <v>BIRCH CR (WY)</v>
          </cell>
          <cell r="E215" t="str">
            <v>D24</v>
          </cell>
          <cell r="F215" t="str">
            <v>WY</v>
          </cell>
          <cell r="G215" t="str">
            <v>QEPFS</v>
          </cell>
          <cell r="H215">
            <v>0.15043000000000001</v>
          </cell>
          <cell r="I215">
            <v>0</v>
          </cell>
        </row>
        <row r="216">
          <cell r="A216" t="str">
            <v>529339</v>
          </cell>
          <cell r="B216" t="str">
            <v>BIRCH CREEK UNIT 164 FR/BR</v>
          </cell>
          <cell r="C216" t="str">
            <v>1004</v>
          </cell>
          <cell r="D216" t="str">
            <v>BIRCH CR (WY)</v>
          </cell>
          <cell r="E216" t="str">
            <v>D24</v>
          </cell>
          <cell r="F216" t="str">
            <v>WY</v>
          </cell>
          <cell r="G216" t="str">
            <v>QEPFS</v>
          </cell>
          <cell r="H216">
            <v>0.15043000000000001</v>
          </cell>
          <cell r="I216">
            <v>0</v>
          </cell>
        </row>
        <row r="217">
          <cell r="A217" t="str">
            <v>447707</v>
          </cell>
          <cell r="B217" t="str">
            <v>BIRCH CREEK UNIT 166 BR</v>
          </cell>
          <cell r="C217" t="str">
            <v>1004</v>
          </cell>
          <cell r="D217" t="str">
            <v>BIRCH CR (WY)</v>
          </cell>
          <cell r="E217" t="str">
            <v>D24</v>
          </cell>
          <cell r="F217" t="str">
            <v>WY</v>
          </cell>
          <cell r="G217" t="str">
            <v>QEPFS</v>
          </cell>
          <cell r="H217">
            <v>0.15043000000000001</v>
          </cell>
          <cell r="I217">
            <v>0</v>
          </cell>
        </row>
        <row r="218">
          <cell r="A218" t="str">
            <v>447701</v>
          </cell>
          <cell r="B218" t="str">
            <v>BIRCH CREEK UNIT 166 FR</v>
          </cell>
          <cell r="C218" t="str">
            <v>1004</v>
          </cell>
          <cell r="D218" t="str">
            <v>BIRCH CR (WY)</v>
          </cell>
          <cell r="E218" t="str">
            <v>D24</v>
          </cell>
          <cell r="F218" t="str">
            <v>WY</v>
          </cell>
          <cell r="G218" t="str">
            <v>QEPFS</v>
          </cell>
          <cell r="H218">
            <v>0.15043000000000001</v>
          </cell>
          <cell r="I218">
            <v>0</v>
          </cell>
        </row>
        <row r="219">
          <cell r="A219" t="str">
            <v>447739</v>
          </cell>
          <cell r="B219" t="str">
            <v>BIRCH CREEK UNIT 166 FR/BR</v>
          </cell>
          <cell r="C219" t="str">
            <v>1004</v>
          </cell>
          <cell r="D219" t="str">
            <v>BIRCH CR (WY)</v>
          </cell>
          <cell r="E219" t="str">
            <v>D24</v>
          </cell>
          <cell r="F219" t="str">
            <v>WY</v>
          </cell>
          <cell r="G219" t="str">
            <v>QEPFS</v>
          </cell>
          <cell r="H219">
            <v>0.15043000000000001</v>
          </cell>
          <cell r="I219">
            <v>0</v>
          </cell>
        </row>
        <row r="220">
          <cell r="A220" t="str">
            <v>447807</v>
          </cell>
          <cell r="B220" t="str">
            <v>BIRCH CREEK UNIT 167 BR</v>
          </cell>
          <cell r="C220" t="str">
            <v>1004</v>
          </cell>
          <cell r="D220" t="str">
            <v>BIRCH CR (WY)</v>
          </cell>
          <cell r="E220" t="str">
            <v>D24</v>
          </cell>
          <cell r="F220" t="str">
            <v>WY</v>
          </cell>
          <cell r="G220" t="str">
            <v>QEPFS</v>
          </cell>
          <cell r="H220">
            <v>0.15043000000000001</v>
          </cell>
          <cell r="I220">
            <v>0</v>
          </cell>
        </row>
        <row r="221">
          <cell r="A221" t="str">
            <v>447801</v>
          </cell>
          <cell r="B221" t="str">
            <v>BIRCH CREEK UNIT 167 FR</v>
          </cell>
          <cell r="C221" t="str">
            <v>1004</v>
          </cell>
          <cell r="D221" t="str">
            <v>BIRCH CR (WY)</v>
          </cell>
          <cell r="E221" t="str">
            <v>D24</v>
          </cell>
          <cell r="F221" t="str">
            <v>WY</v>
          </cell>
          <cell r="G221" t="str">
            <v>QEPFS</v>
          </cell>
          <cell r="H221">
            <v>0.15043000000000001</v>
          </cell>
          <cell r="I221">
            <v>0</v>
          </cell>
        </row>
        <row r="222">
          <cell r="A222" t="str">
            <v>447839</v>
          </cell>
          <cell r="B222" t="str">
            <v>BIRCH CREEK UNIT 167 FR/BR</v>
          </cell>
          <cell r="C222" t="str">
            <v>1004</v>
          </cell>
          <cell r="D222" t="str">
            <v>BIRCH CR (WY)</v>
          </cell>
          <cell r="E222" t="str">
            <v>D24</v>
          </cell>
          <cell r="F222" t="str">
            <v>WY</v>
          </cell>
          <cell r="G222" t="str">
            <v>QEPFS</v>
          </cell>
          <cell r="H222">
            <v>0.15043000000000001</v>
          </cell>
          <cell r="I222">
            <v>0</v>
          </cell>
        </row>
        <row r="223">
          <cell r="A223" t="str">
            <v>448507</v>
          </cell>
          <cell r="B223" t="str">
            <v>BIRCH CREEK UNIT 168 BR</v>
          </cell>
          <cell r="C223" t="str">
            <v>1004</v>
          </cell>
          <cell r="D223" t="str">
            <v>BIRCH CR (WY)</v>
          </cell>
          <cell r="E223" t="str">
            <v>D24</v>
          </cell>
          <cell r="F223" t="str">
            <v>WY</v>
          </cell>
          <cell r="G223" t="str">
            <v>QEPFS</v>
          </cell>
          <cell r="H223">
            <v>0.15043000000000001</v>
          </cell>
          <cell r="I223">
            <v>0</v>
          </cell>
        </row>
        <row r="224">
          <cell r="A224" t="str">
            <v>448539</v>
          </cell>
          <cell r="B224" t="str">
            <v>BIRCH CREEK UNIT 168 FR/BR</v>
          </cell>
          <cell r="C224" t="str">
            <v>1004</v>
          </cell>
          <cell r="D224" t="str">
            <v>BIRCH CR (WY)</v>
          </cell>
          <cell r="E224" t="str">
            <v>D24</v>
          </cell>
          <cell r="F224" t="str">
            <v>WY</v>
          </cell>
          <cell r="G224" t="str">
            <v>QEPFS</v>
          </cell>
          <cell r="H224">
            <v>0.15043000000000001</v>
          </cell>
          <cell r="I224">
            <v>0</v>
          </cell>
        </row>
        <row r="225">
          <cell r="A225" t="str">
            <v>448516</v>
          </cell>
          <cell r="B225" t="str">
            <v>BIRCH CREEK UNIT 168 RECOM BAX</v>
          </cell>
          <cell r="C225" t="str">
            <v>1004</v>
          </cell>
          <cell r="D225" t="str">
            <v>BIRCH CR (WY)</v>
          </cell>
          <cell r="E225" t="str">
            <v>D24</v>
          </cell>
          <cell r="F225" t="str">
            <v>WY</v>
          </cell>
          <cell r="G225" t="str">
            <v>QEPFS</v>
          </cell>
          <cell r="H225">
            <v>0.15043000000000001</v>
          </cell>
          <cell r="I225">
            <v>0</v>
          </cell>
        </row>
        <row r="226">
          <cell r="A226" t="str">
            <v>448501</v>
          </cell>
          <cell r="B226" t="str">
            <v>BIRCH CREEK UNIT 168 RECOM FR</v>
          </cell>
          <cell r="C226" t="str">
            <v>1004</v>
          </cell>
          <cell r="D226" t="str">
            <v>BIRCH CR (WY)</v>
          </cell>
          <cell r="E226" t="str">
            <v>D24</v>
          </cell>
          <cell r="F226" t="str">
            <v>WY</v>
          </cell>
          <cell r="G226" t="str">
            <v>QEPFS</v>
          </cell>
          <cell r="H226">
            <v>0.15043000000000001</v>
          </cell>
          <cell r="I226">
            <v>0</v>
          </cell>
        </row>
        <row r="227">
          <cell r="A227" t="str">
            <v>472807</v>
          </cell>
          <cell r="B227" t="str">
            <v>BIRCH CREEK UNIT 169 BR</v>
          </cell>
          <cell r="C227" t="str">
            <v>1004</v>
          </cell>
          <cell r="D227" t="str">
            <v>BIRCH CR (WY)</v>
          </cell>
          <cell r="E227" t="str">
            <v>D24</v>
          </cell>
          <cell r="F227" t="str">
            <v>WY</v>
          </cell>
          <cell r="G227" t="str">
            <v>QEPFS</v>
          </cell>
          <cell r="H227">
            <v>0.15043000000000001</v>
          </cell>
          <cell r="I227">
            <v>0</v>
          </cell>
        </row>
        <row r="228">
          <cell r="A228" t="str">
            <v>472801</v>
          </cell>
          <cell r="B228" t="str">
            <v>BIRCH CREEK UNIT 169 FR</v>
          </cell>
          <cell r="C228" t="str">
            <v>1004</v>
          </cell>
          <cell r="D228" t="str">
            <v>BIRCH CR (WY)</v>
          </cell>
          <cell r="E228" t="str">
            <v>D24</v>
          </cell>
          <cell r="F228" t="str">
            <v>WY</v>
          </cell>
          <cell r="G228" t="str">
            <v>QEPFS</v>
          </cell>
          <cell r="H228">
            <v>0.15043000000000001</v>
          </cell>
          <cell r="I228">
            <v>0</v>
          </cell>
        </row>
        <row r="229">
          <cell r="A229" t="str">
            <v>472839</v>
          </cell>
          <cell r="B229" t="str">
            <v>BIRCH CREEK UNIT 169 FR/BR</v>
          </cell>
          <cell r="C229" t="str">
            <v>1004</v>
          </cell>
          <cell r="D229" t="str">
            <v>BIRCH CR (WY)</v>
          </cell>
          <cell r="E229" t="str">
            <v>D24</v>
          </cell>
          <cell r="F229" t="str">
            <v>WY</v>
          </cell>
          <cell r="G229" t="str">
            <v>QEPFS</v>
          </cell>
          <cell r="H229">
            <v>0.15043000000000001</v>
          </cell>
          <cell r="I229">
            <v>0</v>
          </cell>
        </row>
        <row r="230">
          <cell r="A230" t="str">
            <v>005907</v>
          </cell>
          <cell r="B230" t="str">
            <v>BIRCH CREEK UNIT 17 BR</v>
          </cell>
          <cell r="C230" t="str">
            <v>1004</v>
          </cell>
          <cell r="D230" t="str">
            <v>BIRCH CR (WY)</v>
          </cell>
          <cell r="E230" t="str">
            <v>PC</v>
          </cell>
          <cell r="F230" t="str">
            <v>WY</v>
          </cell>
          <cell r="G230" t="str">
            <v>QEPFS</v>
          </cell>
          <cell r="H230">
            <v>0.15043000000000001</v>
          </cell>
          <cell r="I230">
            <v>0</v>
          </cell>
        </row>
        <row r="231">
          <cell r="A231" t="str">
            <v>005901</v>
          </cell>
          <cell r="B231" t="str">
            <v>BIRCH CREEK UNIT 17 FR</v>
          </cell>
          <cell r="C231" t="str">
            <v>1004</v>
          </cell>
          <cell r="D231" t="str">
            <v>BIRCH CR (WY)</v>
          </cell>
          <cell r="E231" t="str">
            <v>PC</v>
          </cell>
          <cell r="F231" t="str">
            <v>WY</v>
          </cell>
          <cell r="G231" t="str">
            <v>QEPFS</v>
          </cell>
          <cell r="H231">
            <v>0.15043000000000001</v>
          </cell>
          <cell r="I231">
            <v>0</v>
          </cell>
        </row>
        <row r="232">
          <cell r="A232" t="str">
            <v>447907</v>
          </cell>
          <cell r="B232" t="str">
            <v>BIRCH CREEK UNIT 172 (SEE FR)</v>
          </cell>
          <cell r="C232" t="str">
            <v>1004</v>
          </cell>
          <cell r="D232" t="str">
            <v>BIRCH CR (WY)</v>
          </cell>
          <cell r="E232" t="str">
            <v>D24</v>
          </cell>
          <cell r="F232" t="str">
            <v>WY</v>
          </cell>
          <cell r="G232" t="str">
            <v>QEPFS</v>
          </cell>
          <cell r="H232">
            <v>0.15043000000000001</v>
          </cell>
          <cell r="I232">
            <v>0</v>
          </cell>
        </row>
        <row r="233">
          <cell r="A233" t="str">
            <v>447901</v>
          </cell>
          <cell r="B233" t="str">
            <v>BIRCH CREEK UNIT 172 FR</v>
          </cell>
          <cell r="C233" t="str">
            <v>1004</v>
          </cell>
          <cell r="D233" t="str">
            <v>BIRCH CR (WY)</v>
          </cell>
          <cell r="E233" t="str">
            <v>D24</v>
          </cell>
          <cell r="F233" t="str">
            <v>WY</v>
          </cell>
          <cell r="G233" t="str">
            <v>QEPFS</v>
          </cell>
          <cell r="H233">
            <v>0.15043000000000001</v>
          </cell>
          <cell r="I233">
            <v>0</v>
          </cell>
        </row>
        <row r="234">
          <cell r="A234" t="str">
            <v>447939</v>
          </cell>
          <cell r="B234" t="str">
            <v>BIRCH CREEK UNIT 172 FR/BR</v>
          </cell>
          <cell r="C234" t="str">
            <v>1004</v>
          </cell>
          <cell r="D234" t="str">
            <v>BIRCH CR (WY)</v>
          </cell>
          <cell r="E234" t="str">
            <v>D24</v>
          </cell>
          <cell r="F234" t="str">
            <v>WY</v>
          </cell>
          <cell r="G234" t="str">
            <v>QEPFS</v>
          </cell>
          <cell r="H234">
            <v>0.15043000000000001</v>
          </cell>
          <cell r="I234">
            <v>0</v>
          </cell>
        </row>
        <row r="235">
          <cell r="A235" t="str">
            <v>529407</v>
          </cell>
          <cell r="B235" t="str">
            <v>BIRCH CREEK UNIT 173 BR</v>
          </cell>
          <cell r="C235" t="str">
            <v>1004</v>
          </cell>
          <cell r="D235" t="str">
            <v>BIRCH CR (WY)</v>
          </cell>
          <cell r="E235" t="str">
            <v>D24</v>
          </cell>
          <cell r="F235" t="str">
            <v>WY</v>
          </cell>
          <cell r="G235" t="str">
            <v>QEPFS</v>
          </cell>
          <cell r="H235">
            <v>0.15043000000000001</v>
          </cell>
          <cell r="I235">
            <v>0</v>
          </cell>
        </row>
        <row r="236">
          <cell r="A236" t="str">
            <v>529401</v>
          </cell>
          <cell r="B236" t="str">
            <v>BIRCH CREEK UNIT 173 FR</v>
          </cell>
          <cell r="C236" t="str">
            <v>1004</v>
          </cell>
          <cell r="D236" t="str">
            <v>BIRCH CR (WY)</v>
          </cell>
          <cell r="E236" t="str">
            <v>D24</v>
          </cell>
          <cell r="F236" t="str">
            <v>WY</v>
          </cell>
          <cell r="G236" t="str">
            <v>QEPFS</v>
          </cell>
          <cell r="H236">
            <v>0.15043000000000001</v>
          </cell>
          <cell r="I236">
            <v>0</v>
          </cell>
        </row>
        <row r="237">
          <cell r="A237" t="str">
            <v>529439</v>
          </cell>
          <cell r="B237" t="str">
            <v>BIRCH CREEK UNIT 173 FR/BR</v>
          </cell>
          <cell r="C237" t="str">
            <v>1004</v>
          </cell>
          <cell r="D237" t="str">
            <v>BIRCH CR (WY)</v>
          </cell>
          <cell r="E237" t="str">
            <v>D24</v>
          </cell>
          <cell r="F237" t="str">
            <v>WY</v>
          </cell>
          <cell r="G237" t="str">
            <v>QEPFS</v>
          </cell>
          <cell r="H237">
            <v>0.15043000000000001</v>
          </cell>
          <cell r="I237">
            <v>0</v>
          </cell>
        </row>
        <row r="238">
          <cell r="A238" t="str">
            <v>448007</v>
          </cell>
          <cell r="B238" t="str">
            <v>BIRCH CREEK UNIT 174 BR</v>
          </cell>
          <cell r="C238" t="str">
            <v>1004</v>
          </cell>
          <cell r="D238" t="str">
            <v>BIRCH CR (WY)</v>
          </cell>
          <cell r="E238" t="str">
            <v>D24</v>
          </cell>
          <cell r="F238" t="str">
            <v>WY</v>
          </cell>
          <cell r="G238" t="str">
            <v>QEPFS</v>
          </cell>
          <cell r="H238">
            <v>0.15043000000000001</v>
          </cell>
          <cell r="I238">
            <v>0</v>
          </cell>
        </row>
        <row r="239">
          <cell r="A239" t="str">
            <v>448001</v>
          </cell>
          <cell r="B239" t="str">
            <v>BIRCH CREEK UNIT 174 FR</v>
          </cell>
          <cell r="C239" t="str">
            <v>1004</v>
          </cell>
          <cell r="D239" t="str">
            <v>BIRCH CR (WY)</v>
          </cell>
          <cell r="E239" t="str">
            <v>D24</v>
          </cell>
          <cell r="F239" t="str">
            <v>WY</v>
          </cell>
          <cell r="G239" t="str">
            <v>QEPFS</v>
          </cell>
          <cell r="H239">
            <v>0.15043000000000001</v>
          </cell>
          <cell r="I239">
            <v>0</v>
          </cell>
        </row>
        <row r="240">
          <cell r="A240" t="str">
            <v>448039</v>
          </cell>
          <cell r="B240" t="str">
            <v>BIRCH CREEK UNIT 174 FR/BR</v>
          </cell>
          <cell r="C240" t="str">
            <v>1004</v>
          </cell>
          <cell r="D240" t="str">
            <v>BIRCH CR (WY)</v>
          </cell>
          <cell r="E240" t="str">
            <v>D24</v>
          </cell>
          <cell r="F240" t="str">
            <v>WY</v>
          </cell>
          <cell r="G240" t="str">
            <v>QEPFS</v>
          </cell>
          <cell r="H240">
            <v>0.15043000000000001</v>
          </cell>
          <cell r="I240">
            <v>0</v>
          </cell>
        </row>
        <row r="241">
          <cell r="A241" t="str">
            <v>444807</v>
          </cell>
          <cell r="B241" t="str">
            <v>BIRCH CREEK UNIT 177 BR</v>
          </cell>
          <cell r="C241" t="str">
            <v>1004</v>
          </cell>
          <cell r="D241" t="str">
            <v>BIRCH CR (WY)</v>
          </cell>
          <cell r="E241" t="str">
            <v>D24</v>
          </cell>
          <cell r="F241" t="str">
            <v>WY</v>
          </cell>
          <cell r="G241" t="str">
            <v>QEPFS</v>
          </cell>
          <cell r="H241">
            <v>0.15043000000000001</v>
          </cell>
          <cell r="I241">
            <v>0</v>
          </cell>
        </row>
        <row r="242">
          <cell r="A242" t="str">
            <v>444801</v>
          </cell>
          <cell r="B242" t="str">
            <v>BIRCH CREEK UNIT 177 FR</v>
          </cell>
          <cell r="C242" t="str">
            <v>1004</v>
          </cell>
          <cell r="D242" t="str">
            <v>BIRCH CR (WY)</v>
          </cell>
          <cell r="E242" t="str">
            <v>D24</v>
          </cell>
          <cell r="F242" t="str">
            <v>WY</v>
          </cell>
          <cell r="G242" t="str">
            <v>QEPFS</v>
          </cell>
          <cell r="H242">
            <v>0.15043000000000001</v>
          </cell>
          <cell r="I242">
            <v>0</v>
          </cell>
        </row>
        <row r="243">
          <cell r="A243" t="str">
            <v>444839</v>
          </cell>
          <cell r="B243" t="str">
            <v>BIRCH CREEK UNIT 177 FR/BR</v>
          </cell>
          <cell r="C243" t="str">
            <v>1004</v>
          </cell>
          <cell r="D243" t="str">
            <v>BIRCH CR (WY)</v>
          </cell>
          <cell r="E243" t="str">
            <v>D24</v>
          </cell>
          <cell r="F243" t="str">
            <v>WY</v>
          </cell>
          <cell r="G243" t="str">
            <v>QEPFS</v>
          </cell>
          <cell r="H243">
            <v>0.15043000000000001</v>
          </cell>
          <cell r="I243">
            <v>0</v>
          </cell>
        </row>
        <row r="244">
          <cell r="A244" t="str">
            <v>473611</v>
          </cell>
          <cell r="B244" t="str">
            <v>BIRCH CREEK UNIT 177A ALMY</v>
          </cell>
          <cell r="C244" t="str">
            <v>1004</v>
          </cell>
          <cell r="D244" t="str">
            <v>BIRCH CR (WY)</v>
          </cell>
          <cell r="E244" t="str">
            <v>D24</v>
          </cell>
          <cell r="F244" t="str">
            <v>WY</v>
          </cell>
          <cell r="G244" t="str">
            <v>QEPFS</v>
          </cell>
          <cell r="H244">
            <v>0.15043000000000001</v>
          </cell>
          <cell r="I244">
            <v>0</v>
          </cell>
        </row>
        <row r="245">
          <cell r="A245" t="str">
            <v>473650</v>
          </cell>
          <cell r="B245" t="str">
            <v>BIRCH CREEK UNIT 177A ALMY/MES</v>
          </cell>
          <cell r="C245" t="str">
            <v>1004</v>
          </cell>
          <cell r="D245" t="str">
            <v>BIRCH CR (WY)</v>
          </cell>
          <cell r="E245" t="str">
            <v>D24</v>
          </cell>
          <cell r="F245" t="str">
            <v>WY</v>
          </cell>
          <cell r="G245" t="str">
            <v>QEPFS</v>
          </cell>
          <cell r="H245">
            <v>0.15043000000000001</v>
          </cell>
          <cell r="I245">
            <v>0</v>
          </cell>
        </row>
        <row r="246">
          <cell r="A246" t="str">
            <v>444916</v>
          </cell>
          <cell r="B246" t="str">
            <v>BIRCH CREEK UNIT 178 BAX</v>
          </cell>
          <cell r="C246" t="str">
            <v>1004</v>
          </cell>
          <cell r="D246" t="str">
            <v>BIRCH CR (WY)</v>
          </cell>
          <cell r="E246" t="str">
            <v>D24</v>
          </cell>
          <cell r="F246" t="str">
            <v>WY</v>
          </cell>
          <cell r="G246" t="str">
            <v>QEPFS</v>
          </cell>
          <cell r="H246">
            <v>0.15043000000000001</v>
          </cell>
          <cell r="I246">
            <v>0</v>
          </cell>
        </row>
        <row r="247">
          <cell r="A247" t="str">
            <v>444907</v>
          </cell>
          <cell r="B247" t="str">
            <v>BIRCH CREEK UNIT 178 BR</v>
          </cell>
          <cell r="C247" t="str">
            <v>1004</v>
          </cell>
          <cell r="D247" t="str">
            <v>BIRCH CR (WY)</v>
          </cell>
          <cell r="E247" t="str">
            <v>D24</v>
          </cell>
          <cell r="F247" t="str">
            <v>WY</v>
          </cell>
          <cell r="G247" t="str">
            <v>QEPFS</v>
          </cell>
          <cell r="H247">
            <v>0.15043000000000001</v>
          </cell>
          <cell r="I247">
            <v>0</v>
          </cell>
        </row>
        <row r="248">
          <cell r="A248" t="str">
            <v>444901</v>
          </cell>
          <cell r="B248" t="str">
            <v>BIRCH CREEK UNIT 178 FR</v>
          </cell>
          <cell r="C248" t="str">
            <v>1004</v>
          </cell>
          <cell r="D248" t="str">
            <v>BIRCH CR (WY)</v>
          </cell>
          <cell r="E248" t="str">
            <v>D24</v>
          </cell>
          <cell r="F248" t="str">
            <v>WY</v>
          </cell>
          <cell r="G248" t="str">
            <v>QEPFS</v>
          </cell>
          <cell r="H248">
            <v>0.15043000000000001</v>
          </cell>
          <cell r="I248">
            <v>0</v>
          </cell>
        </row>
        <row r="249">
          <cell r="A249" t="str">
            <v>444939</v>
          </cell>
          <cell r="B249" t="str">
            <v>BIRCH CREEK UNIT 178 FR/BR</v>
          </cell>
          <cell r="C249" t="str">
            <v>1004</v>
          </cell>
          <cell r="D249" t="str">
            <v>BIRCH CR (WY)</v>
          </cell>
          <cell r="E249" t="str">
            <v>D24</v>
          </cell>
          <cell r="F249" t="str">
            <v>WY</v>
          </cell>
          <cell r="G249" t="str">
            <v>QEPFS</v>
          </cell>
          <cell r="H249">
            <v>0.15043000000000001</v>
          </cell>
          <cell r="I249">
            <v>0</v>
          </cell>
        </row>
        <row r="250">
          <cell r="A250" t="str">
            <v>474307</v>
          </cell>
          <cell r="B250" t="str">
            <v>BIRCH CREEK UNIT 179 BR</v>
          </cell>
          <cell r="C250" t="str">
            <v>1004</v>
          </cell>
          <cell r="D250" t="str">
            <v>BIRCH CR (WY)</v>
          </cell>
          <cell r="E250" t="str">
            <v>D24</v>
          </cell>
          <cell r="F250" t="str">
            <v>WY</v>
          </cell>
          <cell r="G250" t="str">
            <v>QEPFS</v>
          </cell>
          <cell r="H250">
            <v>0.15043000000000001</v>
          </cell>
          <cell r="I250">
            <v>0</v>
          </cell>
        </row>
        <row r="251">
          <cell r="A251" t="str">
            <v>474301</v>
          </cell>
          <cell r="B251" t="str">
            <v>BIRCH CREEK UNIT 179 FR</v>
          </cell>
          <cell r="C251" t="str">
            <v>1004</v>
          </cell>
          <cell r="D251" t="str">
            <v>BIRCH CR (WY)</v>
          </cell>
          <cell r="E251" t="str">
            <v>D24</v>
          </cell>
          <cell r="F251" t="str">
            <v>WY</v>
          </cell>
          <cell r="G251" t="str">
            <v>QEPFS</v>
          </cell>
          <cell r="H251">
            <v>0.15043000000000001</v>
          </cell>
          <cell r="I251">
            <v>0</v>
          </cell>
        </row>
        <row r="252">
          <cell r="A252" t="str">
            <v>474339</v>
          </cell>
          <cell r="B252" t="str">
            <v>BIRCH CREEK UNIT 179 FR/BR</v>
          </cell>
          <cell r="C252" t="str">
            <v>1004</v>
          </cell>
          <cell r="D252" t="str">
            <v>BIRCH CR (WY)</v>
          </cell>
          <cell r="E252" t="str">
            <v>D24</v>
          </cell>
          <cell r="F252" t="str">
            <v>WY</v>
          </cell>
          <cell r="G252" t="str">
            <v>QEPFS</v>
          </cell>
          <cell r="H252">
            <v>0.15043000000000001</v>
          </cell>
          <cell r="I252">
            <v>0</v>
          </cell>
        </row>
        <row r="253">
          <cell r="A253" t="str">
            <v>482211</v>
          </cell>
          <cell r="B253" t="str">
            <v>BIRCH CREEK UNIT 18 ALMY</v>
          </cell>
          <cell r="C253" t="str">
            <v>1004</v>
          </cell>
          <cell r="D253" t="str">
            <v>BIRCH CR (WY)</v>
          </cell>
          <cell r="E253" t="str">
            <v>ABANDONED</v>
          </cell>
          <cell r="F253" t="str">
            <v>WY</v>
          </cell>
          <cell r="G253" t="str">
            <v>QEPFS</v>
          </cell>
          <cell r="H253">
            <v>0.15043000000000001</v>
          </cell>
          <cell r="I253">
            <v>0</v>
          </cell>
        </row>
        <row r="254">
          <cell r="A254" t="str">
            <v>472907</v>
          </cell>
          <cell r="B254" t="str">
            <v>BIRCH CREEK UNIT 180 BR</v>
          </cell>
          <cell r="C254" t="str">
            <v>1004</v>
          </cell>
          <cell r="D254" t="str">
            <v>BIRCH CR (WY)</v>
          </cell>
          <cell r="E254" t="str">
            <v>D24</v>
          </cell>
          <cell r="F254" t="str">
            <v>WY</v>
          </cell>
          <cell r="G254" t="str">
            <v>QEPFS</v>
          </cell>
          <cell r="H254">
            <v>0.15043000000000001</v>
          </cell>
          <cell r="I254">
            <v>0</v>
          </cell>
        </row>
        <row r="255">
          <cell r="A255" t="str">
            <v>472901</v>
          </cell>
          <cell r="B255" t="str">
            <v>BIRCH CREEK UNIT 180 FR</v>
          </cell>
          <cell r="C255" t="str">
            <v>1004</v>
          </cell>
          <cell r="D255" t="str">
            <v>BIRCH CR (WY)</v>
          </cell>
          <cell r="E255" t="str">
            <v>D24</v>
          </cell>
          <cell r="F255" t="str">
            <v>WY</v>
          </cell>
          <cell r="G255" t="str">
            <v>QEPFS</v>
          </cell>
          <cell r="H255">
            <v>0.15043000000000001</v>
          </cell>
          <cell r="I255">
            <v>0</v>
          </cell>
        </row>
        <row r="256">
          <cell r="A256" t="str">
            <v>472939</v>
          </cell>
          <cell r="B256" t="str">
            <v>BIRCH CREEK UNIT 180 FR/BR</v>
          </cell>
          <cell r="C256" t="str">
            <v>1004</v>
          </cell>
          <cell r="D256" t="str">
            <v>BIRCH CR (WY)</v>
          </cell>
          <cell r="E256" t="str">
            <v>D24</v>
          </cell>
          <cell r="F256" t="str">
            <v>WY</v>
          </cell>
          <cell r="G256" t="str">
            <v>QEPFS</v>
          </cell>
          <cell r="H256">
            <v>0.15043000000000001</v>
          </cell>
          <cell r="I256">
            <v>0</v>
          </cell>
        </row>
        <row r="257">
          <cell r="A257" t="str">
            <v>448607</v>
          </cell>
          <cell r="B257" t="str">
            <v>BIRCH CREEK UNIT 181 BR</v>
          </cell>
          <cell r="C257" t="str">
            <v>1004</v>
          </cell>
          <cell r="D257" t="str">
            <v>BIRCH CR (WY)</v>
          </cell>
          <cell r="E257" t="str">
            <v>D24</v>
          </cell>
          <cell r="F257" t="str">
            <v>WY</v>
          </cell>
          <cell r="G257" t="str">
            <v>QEPFS</v>
          </cell>
          <cell r="H257">
            <v>0.15043000000000001</v>
          </cell>
          <cell r="I257">
            <v>0</v>
          </cell>
        </row>
        <row r="258">
          <cell r="A258" t="str">
            <v>448601</v>
          </cell>
          <cell r="B258" t="str">
            <v>BIRCH CREEK UNIT 181 FR</v>
          </cell>
          <cell r="C258" t="str">
            <v>1004</v>
          </cell>
          <cell r="D258" t="str">
            <v>BIRCH CR (WY)</v>
          </cell>
          <cell r="E258" t="str">
            <v>D24</v>
          </cell>
          <cell r="F258" t="str">
            <v>WY</v>
          </cell>
          <cell r="G258" t="str">
            <v>QEPFS</v>
          </cell>
          <cell r="H258">
            <v>0.15043000000000001</v>
          </cell>
          <cell r="I258">
            <v>0</v>
          </cell>
        </row>
        <row r="259">
          <cell r="A259" t="str">
            <v>448639</v>
          </cell>
          <cell r="B259" t="str">
            <v>BIRCH CREEK UNIT 181 FR/BR</v>
          </cell>
          <cell r="C259" t="str">
            <v>1004</v>
          </cell>
          <cell r="D259" t="str">
            <v>BIRCH CR (WY)</v>
          </cell>
          <cell r="E259" t="str">
            <v>D24</v>
          </cell>
          <cell r="F259" t="str">
            <v>WY</v>
          </cell>
          <cell r="G259" t="str">
            <v>QEPFS</v>
          </cell>
          <cell r="H259">
            <v>0.15043000000000001</v>
          </cell>
          <cell r="I259">
            <v>0</v>
          </cell>
        </row>
        <row r="260">
          <cell r="A260" t="str">
            <v>473007</v>
          </cell>
          <cell r="B260" t="str">
            <v>BIRCH CREEK UNIT 182 BR</v>
          </cell>
          <cell r="C260" t="str">
            <v>1004</v>
          </cell>
          <cell r="D260" t="str">
            <v>BIRCH CR (WY)</v>
          </cell>
          <cell r="E260" t="str">
            <v>D24</v>
          </cell>
          <cell r="F260" t="str">
            <v>WY</v>
          </cell>
          <cell r="G260" t="str">
            <v>QEPFS</v>
          </cell>
          <cell r="H260">
            <v>0.15043000000000001</v>
          </cell>
          <cell r="I260">
            <v>0</v>
          </cell>
        </row>
        <row r="261">
          <cell r="A261" t="str">
            <v>473001</v>
          </cell>
          <cell r="B261" t="str">
            <v>BIRCH CREEK UNIT 182 FR</v>
          </cell>
          <cell r="C261" t="str">
            <v>1004</v>
          </cell>
          <cell r="D261" t="str">
            <v>BIRCH CR (WY)</v>
          </cell>
          <cell r="E261" t="str">
            <v>D24</v>
          </cell>
          <cell r="F261" t="str">
            <v>WY</v>
          </cell>
          <cell r="G261" t="str">
            <v>QEPFS</v>
          </cell>
          <cell r="H261">
            <v>0.15043000000000001</v>
          </cell>
          <cell r="I261">
            <v>0</v>
          </cell>
        </row>
        <row r="262">
          <cell r="A262" t="str">
            <v>473039</v>
          </cell>
          <cell r="B262" t="str">
            <v>BIRCH CREEK UNIT 182 FR/BR</v>
          </cell>
          <cell r="C262" t="str">
            <v>1004</v>
          </cell>
          <cell r="D262" t="str">
            <v>BIRCH CR (WY)</v>
          </cell>
          <cell r="E262" t="str">
            <v>D24</v>
          </cell>
          <cell r="F262" t="str">
            <v>WY</v>
          </cell>
          <cell r="G262" t="str">
            <v>QEPFS</v>
          </cell>
          <cell r="H262">
            <v>0.15043000000000001</v>
          </cell>
          <cell r="I262">
            <v>0</v>
          </cell>
        </row>
        <row r="263">
          <cell r="A263" t="str">
            <v>473707</v>
          </cell>
          <cell r="B263" t="str">
            <v>BIRCH CREEK UNIT 183 BR</v>
          </cell>
          <cell r="C263" t="str">
            <v>1004</v>
          </cell>
          <cell r="D263" t="str">
            <v>BIRCH CR (WY)</v>
          </cell>
          <cell r="E263" t="str">
            <v>D24</v>
          </cell>
          <cell r="F263" t="str">
            <v>WY</v>
          </cell>
          <cell r="G263" t="str">
            <v>QEPFS</v>
          </cell>
          <cell r="H263">
            <v>0.15043000000000001</v>
          </cell>
          <cell r="I263">
            <v>0</v>
          </cell>
        </row>
        <row r="264">
          <cell r="A264" t="str">
            <v>473701</v>
          </cell>
          <cell r="B264" t="str">
            <v>BIRCH CREEK UNIT 183 FR</v>
          </cell>
          <cell r="C264" t="str">
            <v>1004</v>
          </cell>
          <cell r="D264" t="str">
            <v>BIRCH CR (WY)</v>
          </cell>
          <cell r="E264" t="str">
            <v>D24</v>
          </cell>
          <cell r="F264" t="str">
            <v>WY</v>
          </cell>
          <cell r="G264" t="str">
            <v>QEPFS</v>
          </cell>
          <cell r="H264">
            <v>0.15043000000000001</v>
          </cell>
          <cell r="I264">
            <v>0</v>
          </cell>
        </row>
        <row r="265">
          <cell r="A265" t="str">
            <v>473739</v>
          </cell>
          <cell r="B265" t="str">
            <v>BIRCH CREEK UNIT 183 FR/BR</v>
          </cell>
          <cell r="C265" t="str">
            <v>1004</v>
          </cell>
          <cell r="D265" t="str">
            <v>BIRCH CR (WY)</v>
          </cell>
          <cell r="E265" t="str">
            <v>D24</v>
          </cell>
          <cell r="F265" t="str">
            <v>WY</v>
          </cell>
          <cell r="G265" t="str">
            <v>QEPFS</v>
          </cell>
          <cell r="H265">
            <v>0.15043000000000001</v>
          </cell>
          <cell r="I265">
            <v>0</v>
          </cell>
        </row>
        <row r="266">
          <cell r="A266" t="str">
            <v>488207</v>
          </cell>
          <cell r="B266" t="str">
            <v>BIRCH CREEK UNIT 184 BR</v>
          </cell>
          <cell r="C266" t="str">
            <v>1004</v>
          </cell>
          <cell r="D266" t="str">
            <v>BIRCH CR (WY)</v>
          </cell>
          <cell r="E266" t="str">
            <v>D24</v>
          </cell>
          <cell r="F266" t="str">
            <v>WY</v>
          </cell>
          <cell r="G266" t="str">
            <v>QEPFS</v>
          </cell>
          <cell r="H266">
            <v>0.15043000000000001</v>
          </cell>
          <cell r="I266">
            <v>0</v>
          </cell>
        </row>
        <row r="267">
          <cell r="A267" t="str">
            <v>488201</v>
          </cell>
          <cell r="B267" t="str">
            <v>BIRCH CREEK UNIT 184 FR</v>
          </cell>
          <cell r="C267" t="str">
            <v>1004</v>
          </cell>
          <cell r="D267" t="str">
            <v>BIRCH CR (WY)</v>
          </cell>
          <cell r="E267" t="str">
            <v>D24</v>
          </cell>
          <cell r="F267" t="str">
            <v>WY</v>
          </cell>
          <cell r="G267" t="str">
            <v>QEPFS</v>
          </cell>
          <cell r="H267">
            <v>0.15043000000000001</v>
          </cell>
          <cell r="I267">
            <v>0</v>
          </cell>
        </row>
        <row r="268">
          <cell r="A268" t="str">
            <v>488239</v>
          </cell>
          <cell r="B268" t="str">
            <v>BIRCH CREEK UNIT 184 FR/BR</v>
          </cell>
          <cell r="C268" t="str">
            <v>1004</v>
          </cell>
          <cell r="D268" t="str">
            <v>BIRCH CR (WY)</v>
          </cell>
          <cell r="E268" t="str">
            <v>D24</v>
          </cell>
          <cell r="F268" t="str">
            <v>WY</v>
          </cell>
          <cell r="G268" t="str">
            <v>QEPFS</v>
          </cell>
          <cell r="H268">
            <v>0.15043000000000001</v>
          </cell>
          <cell r="I268">
            <v>0</v>
          </cell>
        </row>
        <row r="269">
          <cell r="A269" t="str">
            <v>485607</v>
          </cell>
          <cell r="B269" t="str">
            <v>BIRCH CREEK UNIT 185 BR</v>
          </cell>
          <cell r="C269" t="str">
            <v>1004</v>
          </cell>
          <cell r="D269" t="str">
            <v>BIRCH CR (WY)</v>
          </cell>
          <cell r="E269" t="str">
            <v>D24</v>
          </cell>
          <cell r="F269" t="str">
            <v>WY</v>
          </cell>
          <cell r="G269" t="str">
            <v>QEPFS</v>
          </cell>
          <cell r="H269">
            <v>0.15043000000000001</v>
          </cell>
          <cell r="I269">
            <v>0</v>
          </cell>
        </row>
        <row r="270">
          <cell r="A270" t="str">
            <v>485601</v>
          </cell>
          <cell r="B270" t="str">
            <v>BIRCH CREEK UNIT 185 FR</v>
          </cell>
          <cell r="C270" t="str">
            <v>1004</v>
          </cell>
          <cell r="D270" t="str">
            <v>BIRCH CR (WY)</v>
          </cell>
          <cell r="E270" t="str">
            <v>D24</v>
          </cell>
          <cell r="F270" t="str">
            <v>WY</v>
          </cell>
          <cell r="G270" t="str">
            <v>QEPFS</v>
          </cell>
          <cell r="H270">
            <v>0.15043000000000001</v>
          </cell>
          <cell r="I270">
            <v>0</v>
          </cell>
        </row>
        <row r="271">
          <cell r="A271" t="str">
            <v>485639</v>
          </cell>
          <cell r="B271" t="str">
            <v>BIRCH CREEK UNIT 185 FR/BR</v>
          </cell>
          <cell r="C271" t="str">
            <v>1004</v>
          </cell>
          <cell r="D271" t="str">
            <v>BIRCH CR (WY)</v>
          </cell>
          <cell r="E271" t="str">
            <v>D24</v>
          </cell>
          <cell r="F271" t="str">
            <v>WY</v>
          </cell>
          <cell r="G271" t="str">
            <v>QEPFS</v>
          </cell>
          <cell r="H271">
            <v>0.15043000000000001</v>
          </cell>
          <cell r="I271">
            <v>0</v>
          </cell>
        </row>
        <row r="272">
          <cell r="A272" t="str">
            <v>485707</v>
          </cell>
          <cell r="B272" t="str">
            <v>BIRCH CREEK UNIT 186 BR</v>
          </cell>
          <cell r="C272" t="str">
            <v>1004</v>
          </cell>
          <cell r="D272" t="str">
            <v>BIRCH CR (WY)</v>
          </cell>
          <cell r="E272" t="str">
            <v>D24</v>
          </cell>
          <cell r="F272" t="str">
            <v>WY</v>
          </cell>
          <cell r="G272" t="str">
            <v>QEPFS</v>
          </cell>
          <cell r="H272">
            <v>0.15043000000000001</v>
          </cell>
          <cell r="I272">
            <v>0</v>
          </cell>
        </row>
        <row r="273">
          <cell r="A273" t="str">
            <v>485701</v>
          </cell>
          <cell r="B273" t="str">
            <v>BIRCH CREEK UNIT 186 FR</v>
          </cell>
          <cell r="C273" t="str">
            <v>1004</v>
          </cell>
          <cell r="D273" t="str">
            <v>BIRCH CR (WY)</v>
          </cell>
          <cell r="E273" t="str">
            <v>D24</v>
          </cell>
          <cell r="F273" t="str">
            <v>WY</v>
          </cell>
          <cell r="G273" t="str">
            <v>QEPFS</v>
          </cell>
          <cell r="H273">
            <v>0.15043000000000001</v>
          </cell>
          <cell r="I273">
            <v>0</v>
          </cell>
        </row>
        <row r="274">
          <cell r="A274" t="str">
            <v>485739</v>
          </cell>
          <cell r="B274" t="str">
            <v>BIRCH CREEK UNIT 186 FR/BR</v>
          </cell>
          <cell r="C274" t="str">
            <v>1004</v>
          </cell>
          <cell r="D274" t="str">
            <v>BIRCH CR (WY)</v>
          </cell>
          <cell r="E274" t="str">
            <v>D24</v>
          </cell>
          <cell r="F274" t="str">
            <v>WY</v>
          </cell>
          <cell r="G274" t="str">
            <v>QEPFS</v>
          </cell>
          <cell r="H274">
            <v>0.15043000000000001</v>
          </cell>
          <cell r="I274">
            <v>0</v>
          </cell>
        </row>
        <row r="275">
          <cell r="A275" t="str">
            <v>485807</v>
          </cell>
          <cell r="B275" t="str">
            <v>BIRCH CREEK UNIT 187 BR</v>
          </cell>
          <cell r="C275" t="str">
            <v>1004</v>
          </cell>
          <cell r="D275" t="str">
            <v>BIRCH CR (WY)</v>
          </cell>
          <cell r="E275" t="str">
            <v>D24</v>
          </cell>
          <cell r="F275" t="str">
            <v>WY</v>
          </cell>
          <cell r="G275" t="str">
            <v>QEPFS</v>
          </cell>
          <cell r="H275">
            <v>0.15043000000000001</v>
          </cell>
          <cell r="I275">
            <v>0</v>
          </cell>
        </row>
        <row r="276">
          <cell r="A276" t="str">
            <v>485801</v>
          </cell>
          <cell r="B276" t="str">
            <v>BIRCH CREEK UNIT 187 FR</v>
          </cell>
          <cell r="C276" t="str">
            <v>1004</v>
          </cell>
          <cell r="D276" t="str">
            <v>BIRCH CR (WY)</v>
          </cell>
          <cell r="E276" t="str">
            <v>D24</v>
          </cell>
          <cell r="F276" t="str">
            <v>WY</v>
          </cell>
          <cell r="G276" t="str">
            <v>QEPFS</v>
          </cell>
          <cell r="H276">
            <v>0.15043000000000001</v>
          </cell>
          <cell r="I276">
            <v>0</v>
          </cell>
        </row>
        <row r="277">
          <cell r="A277" t="str">
            <v>485839</v>
          </cell>
          <cell r="B277" t="str">
            <v>BIRCH CREEK UNIT 187 FR/BR</v>
          </cell>
          <cell r="C277" t="str">
            <v>1004</v>
          </cell>
          <cell r="D277" t="str">
            <v>BIRCH CR (WY)</v>
          </cell>
          <cell r="E277" t="str">
            <v>D24</v>
          </cell>
          <cell r="F277" t="str">
            <v>WY</v>
          </cell>
          <cell r="G277" t="str">
            <v>QEPFS</v>
          </cell>
          <cell r="H277">
            <v>0.15043000000000001</v>
          </cell>
          <cell r="I277">
            <v>0</v>
          </cell>
        </row>
        <row r="278">
          <cell r="A278" t="str">
            <v>485901</v>
          </cell>
          <cell r="B278" t="str">
            <v>BIRCH CREEK UNIT 188 FR</v>
          </cell>
          <cell r="C278" t="str">
            <v>1004</v>
          </cell>
          <cell r="D278" t="str">
            <v>BIRCH CR (WY)</v>
          </cell>
          <cell r="E278" t="str">
            <v>D24</v>
          </cell>
          <cell r="F278" t="str">
            <v>WY</v>
          </cell>
          <cell r="G278" t="str">
            <v>QEPFS</v>
          </cell>
          <cell r="H278">
            <v>0.15043000000000001</v>
          </cell>
          <cell r="I278">
            <v>0</v>
          </cell>
        </row>
        <row r="279">
          <cell r="A279" t="str">
            <v>485939</v>
          </cell>
          <cell r="B279" t="str">
            <v>BIRCH CREEK UNIT 188 FR/BR</v>
          </cell>
          <cell r="C279" t="str">
            <v>1004</v>
          </cell>
          <cell r="D279" t="str">
            <v>BIRCH CR (WY)</v>
          </cell>
          <cell r="E279" t="str">
            <v>D24</v>
          </cell>
          <cell r="F279" t="str">
            <v>WY</v>
          </cell>
          <cell r="G279" t="str">
            <v>QEPFS</v>
          </cell>
          <cell r="H279">
            <v>0.15043000000000001</v>
          </cell>
          <cell r="I279">
            <v>0</v>
          </cell>
        </row>
        <row r="280">
          <cell r="A280" t="str">
            <v>496407</v>
          </cell>
          <cell r="B280" t="str">
            <v>BIRCH CREEK UNIT 189 BR</v>
          </cell>
          <cell r="C280" t="str">
            <v>1004</v>
          </cell>
          <cell r="D280" t="str">
            <v>BIRCH CR (WY)</v>
          </cell>
          <cell r="E280" t="str">
            <v>D24</v>
          </cell>
          <cell r="F280" t="str">
            <v>WY</v>
          </cell>
          <cell r="G280" t="str">
            <v>QEPFS</v>
          </cell>
          <cell r="H280">
            <v>0.15043000000000001</v>
          </cell>
          <cell r="I280">
            <v>0</v>
          </cell>
        </row>
        <row r="281">
          <cell r="A281" t="str">
            <v>496401</v>
          </cell>
          <cell r="B281" t="str">
            <v>BIRCH CREEK UNIT 189 FR</v>
          </cell>
          <cell r="C281" t="str">
            <v>1004</v>
          </cell>
          <cell r="D281" t="str">
            <v>BIRCH CR (WY)</v>
          </cell>
          <cell r="E281" t="str">
            <v>D24</v>
          </cell>
          <cell r="F281" t="str">
            <v>WY</v>
          </cell>
          <cell r="G281" t="str">
            <v>QEPFS</v>
          </cell>
          <cell r="H281">
            <v>0.15043000000000001</v>
          </cell>
          <cell r="I281">
            <v>0</v>
          </cell>
        </row>
        <row r="282">
          <cell r="A282" t="str">
            <v>496439</v>
          </cell>
          <cell r="B282" t="str">
            <v>BIRCH CREEK UNIT 189 FR/BR</v>
          </cell>
          <cell r="C282" t="str">
            <v>1004</v>
          </cell>
          <cell r="D282" t="str">
            <v>BIRCH CR (WY)</v>
          </cell>
          <cell r="E282" t="str">
            <v>D24</v>
          </cell>
          <cell r="F282" t="str">
            <v>WY</v>
          </cell>
          <cell r="G282" t="str">
            <v>QEPFS</v>
          </cell>
          <cell r="H282">
            <v>0.15043000000000001</v>
          </cell>
          <cell r="I282">
            <v>0</v>
          </cell>
        </row>
        <row r="283">
          <cell r="A283" t="str">
            <v>482311</v>
          </cell>
          <cell r="B283" t="str">
            <v>BIRCH CREEK UNIT 19 ALMY</v>
          </cell>
          <cell r="C283" t="str">
            <v>1004</v>
          </cell>
          <cell r="D283" t="str">
            <v>BIRCH CR (WY)</v>
          </cell>
          <cell r="E283" t="str">
            <v>ABANDONED</v>
          </cell>
          <cell r="F283" t="str">
            <v>WY</v>
          </cell>
          <cell r="G283" t="str">
            <v>QEPFS</v>
          </cell>
          <cell r="H283">
            <v>0.15043000000000001</v>
          </cell>
          <cell r="I283">
            <v>0</v>
          </cell>
        </row>
        <row r="284">
          <cell r="A284" t="str">
            <v>503807</v>
          </cell>
          <cell r="B284" t="str">
            <v>BIRCH CREEK UNIT 190 BR</v>
          </cell>
          <cell r="C284" t="str">
            <v>1004</v>
          </cell>
          <cell r="D284" t="str">
            <v>BIRCH CR (WY)</v>
          </cell>
          <cell r="E284" t="str">
            <v>D24</v>
          </cell>
          <cell r="F284" t="str">
            <v>WY</v>
          </cell>
          <cell r="G284" t="str">
            <v>QEPFS</v>
          </cell>
          <cell r="H284">
            <v>0.15043000000000001</v>
          </cell>
          <cell r="I284">
            <v>0</v>
          </cell>
        </row>
        <row r="285">
          <cell r="A285" t="str">
            <v>503801</v>
          </cell>
          <cell r="B285" t="str">
            <v>BIRCH CREEK UNIT 190 FR</v>
          </cell>
          <cell r="C285" t="str">
            <v>1004</v>
          </cell>
          <cell r="D285" t="str">
            <v>BIRCH CR (WY)</v>
          </cell>
          <cell r="E285" t="str">
            <v>D24</v>
          </cell>
          <cell r="F285" t="str">
            <v>WY</v>
          </cell>
          <cell r="G285" t="str">
            <v>QEPFS</v>
          </cell>
          <cell r="H285">
            <v>0.15043000000000001</v>
          </cell>
          <cell r="I285">
            <v>0</v>
          </cell>
        </row>
        <row r="286">
          <cell r="A286" t="str">
            <v>503839</v>
          </cell>
          <cell r="B286" t="str">
            <v>BIRCH CREEK UNIT 190 FR/BR</v>
          </cell>
          <cell r="C286" t="str">
            <v>1004</v>
          </cell>
          <cell r="D286" t="str">
            <v>BIRCH CR (WY)</v>
          </cell>
          <cell r="E286" t="str">
            <v>D24</v>
          </cell>
          <cell r="F286" t="str">
            <v>WY</v>
          </cell>
          <cell r="G286" t="str">
            <v>QEPFS</v>
          </cell>
          <cell r="H286">
            <v>0.15043000000000001</v>
          </cell>
          <cell r="I286">
            <v>0</v>
          </cell>
        </row>
        <row r="287">
          <cell r="A287" t="str">
            <v>496507</v>
          </cell>
          <cell r="B287" t="str">
            <v>BIRCH CREEK UNIT 191 BR</v>
          </cell>
          <cell r="C287" t="str">
            <v>1004</v>
          </cell>
          <cell r="D287" t="str">
            <v>BIRCH CR (WY)</v>
          </cell>
          <cell r="E287" t="str">
            <v>D24</v>
          </cell>
          <cell r="F287" t="str">
            <v>WY</v>
          </cell>
          <cell r="G287" t="str">
            <v>QEPFS</v>
          </cell>
          <cell r="H287">
            <v>0.15043000000000001</v>
          </cell>
          <cell r="I287">
            <v>0</v>
          </cell>
        </row>
        <row r="288">
          <cell r="A288" t="str">
            <v>496501</v>
          </cell>
          <cell r="B288" t="str">
            <v>BIRCH CREEK UNIT 191 FR</v>
          </cell>
          <cell r="C288" t="str">
            <v>1004</v>
          </cell>
          <cell r="D288" t="str">
            <v>BIRCH CR (WY)</v>
          </cell>
          <cell r="E288" t="str">
            <v>D24</v>
          </cell>
          <cell r="F288" t="str">
            <v>WY</v>
          </cell>
          <cell r="G288" t="str">
            <v>QEPFS</v>
          </cell>
          <cell r="H288">
            <v>0.15043000000000001</v>
          </cell>
          <cell r="I288">
            <v>0</v>
          </cell>
        </row>
        <row r="289">
          <cell r="A289" t="str">
            <v>496539</v>
          </cell>
          <cell r="B289" t="str">
            <v>BIRCH CREEK UNIT 191 FR/BR</v>
          </cell>
          <cell r="C289" t="str">
            <v>1004</v>
          </cell>
          <cell r="D289" t="str">
            <v>BIRCH CR (WY)</v>
          </cell>
          <cell r="E289" t="str">
            <v>D24</v>
          </cell>
          <cell r="F289" t="str">
            <v>WY</v>
          </cell>
          <cell r="G289" t="str">
            <v>QEPFS</v>
          </cell>
          <cell r="H289">
            <v>0.15043000000000001</v>
          </cell>
          <cell r="I289">
            <v>0</v>
          </cell>
        </row>
        <row r="290">
          <cell r="A290" t="str">
            <v>496607</v>
          </cell>
          <cell r="B290" t="str">
            <v>BIRCH CREEK UNIT 192 BR</v>
          </cell>
          <cell r="C290" t="str">
            <v>1004</v>
          </cell>
          <cell r="D290" t="str">
            <v>BIRCH CR (WY)</v>
          </cell>
          <cell r="E290" t="str">
            <v>D24</v>
          </cell>
          <cell r="F290" t="str">
            <v>WY</v>
          </cell>
          <cell r="G290" t="str">
            <v>QEPFS</v>
          </cell>
          <cell r="H290">
            <v>0.15043000000000001</v>
          </cell>
          <cell r="I290">
            <v>0</v>
          </cell>
        </row>
        <row r="291">
          <cell r="A291" t="str">
            <v>496601</v>
          </cell>
          <cell r="B291" t="str">
            <v>BIRCH CREEK UNIT 192 FR</v>
          </cell>
          <cell r="C291" t="str">
            <v>1004</v>
          </cell>
          <cell r="D291" t="str">
            <v>BIRCH CR (WY)</v>
          </cell>
          <cell r="E291" t="str">
            <v>D24</v>
          </cell>
          <cell r="F291" t="str">
            <v>WY</v>
          </cell>
          <cell r="G291" t="str">
            <v>QEPFS</v>
          </cell>
          <cell r="H291">
            <v>0.15043000000000001</v>
          </cell>
          <cell r="I291">
            <v>0</v>
          </cell>
        </row>
        <row r="292">
          <cell r="A292" t="str">
            <v>496639</v>
          </cell>
          <cell r="B292" t="str">
            <v>BIRCH CREEK UNIT 192 FR/BR</v>
          </cell>
          <cell r="C292" t="str">
            <v>1004</v>
          </cell>
          <cell r="D292" t="str">
            <v>BIRCH CR (WY)</v>
          </cell>
          <cell r="E292" t="str">
            <v>D24</v>
          </cell>
          <cell r="F292" t="str">
            <v>WY</v>
          </cell>
          <cell r="G292" t="str">
            <v>QEPFS</v>
          </cell>
          <cell r="H292">
            <v>0.15043000000000001</v>
          </cell>
          <cell r="I292">
            <v>0</v>
          </cell>
        </row>
        <row r="293">
          <cell r="A293" t="str">
            <v>503907</v>
          </cell>
          <cell r="B293" t="str">
            <v>BIRCH CREEK UNIT 193 BR</v>
          </cell>
          <cell r="C293" t="str">
            <v>1004</v>
          </cell>
          <cell r="D293" t="str">
            <v>BIRCH CR (WY)</v>
          </cell>
          <cell r="E293" t="str">
            <v>D24</v>
          </cell>
          <cell r="F293" t="str">
            <v>WY</v>
          </cell>
          <cell r="G293" t="str">
            <v>QEPFS</v>
          </cell>
          <cell r="H293">
            <v>0.15043000000000001</v>
          </cell>
          <cell r="I293">
            <v>0</v>
          </cell>
        </row>
        <row r="294">
          <cell r="A294" t="str">
            <v>503901</v>
          </cell>
          <cell r="B294" t="str">
            <v>BIRCH CREEK UNIT 193 FR</v>
          </cell>
          <cell r="C294" t="str">
            <v>1004</v>
          </cell>
          <cell r="D294" t="str">
            <v>BIRCH CR (WY)</v>
          </cell>
          <cell r="E294" t="str">
            <v>D24</v>
          </cell>
          <cell r="F294" t="str">
            <v>WY</v>
          </cell>
          <cell r="G294" t="str">
            <v>QEPFS</v>
          </cell>
          <cell r="H294">
            <v>0.15043000000000001</v>
          </cell>
          <cell r="I294">
            <v>0</v>
          </cell>
        </row>
        <row r="295">
          <cell r="A295" t="str">
            <v>503939</v>
          </cell>
          <cell r="B295" t="str">
            <v>BIRCH CREEK UNIT 193 FR/BR</v>
          </cell>
          <cell r="C295" t="str">
            <v>1004</v>
          </cell>
          <cell r="D295" t="str">
            <v>BIRCH CR (WY)</v>
          </cell>
          <cell r="E295" t="str">
            <v>D24</v>
          </cell>
          <cell r="F295" t="str">
            <v>WY</v>
          </cell>
          <cell r="G295" t="str">
            <v>QEPFS</v>
          </cell>
          <cell r="H295">
            <v>0.15043000000000001</v>
          </cell>
          <cell r="I295">
            <v>0</v>
          </cell>
        </row>
        <row r="296">
          <cell r="A296" t="str">
            <v>512407</v>
          </cell>
          <cell r="B296" t="str">
            <v>BIRCH CREEK UNIT 194 BR</v>
          </cell>
          <cell r="C296" t="str">
            <v>1004</v>
          </cell>
          <cell r="D296" t="str">
            <v>BIRCH CR (WY)</v>
          </cell>
          <cell r="E296" t="str">
            <v>D24</v>
          </cell>
          <cell r="F296" t="str">
            <v>WY</v>
          </cell>
          <cell r="G296" t="str">
            <v>QEPFS</v>
          </cell>
          <cell r="H296">
            <v>0.15043000000000001</v>
          </cell>
          <cell r="I296">
            <v>0</v>
          </cell>
        </row>
        <row r="297">
          <cell r="A297" t="str">
            <v>512401</v>
          </cell>
          <cell r="B297" t="str">
            <v>BIRCH CREEK UNIT 194 FR</v>
          </cell>
          <cell r="C297" t="str">
            <v>1004</v>
          </cell>
          <cell r="D297" t="str">
            <v>BIRCH CR (WY)</v>
          </cell>
          <cell r="E297" t="str">
            <v>D24</v>
          </cell>
          <cell r="F297" t="str">
            <v>WY</v>
          </cell>
          <cell r="G297" t="str">
            <v>QEPFS</v>
          </cell>
          <cell r="H297">
            <v>0.15043000000000001</v>
          </cell>
          <cell r="I297">
            <v>0</v>
          </cell>
        </row>
        <row r="298">
          <cell r="A298" t="str">
            <v>512439</v>
          </cell>
          <cell r="B298" t="str">
            <v>BIRCH CREEK UNIT 194 FR/BR</v>
          </cell>
          <cell r="C298" t="str">
            <v>1004</v>
          </cell>
          <cell r="D298" t="str">
            <v>BIRCH CR (WY)</v>
          </cell>
          <cell r="E298" t="str">
            <v>D24</v>
          </cell>
          <cell r="F298" t="str">
            <v>WY</v>
          </cell>
          <cell r="G298" t="str">
            <v>QEPFS</v>
          </cell>
          <cell r="H298">
            <v>0.15043000000000001</v>
          </cell>
          <cell r="I298">
            <v>0</v>
          </cell>
        </row>
        <row r="299">
          <cell r="A299" t="str">
            <v>512307</v>
          </cell>
          <cell r="B299" t="str">
            <v>BIRCH CREEK UNIT 195 BR</v>
          </cell>
          <cell r="C299" t="str">
            <v>1004</v>
          </cell>
          <cell r="D299" t="str">
            <v>BIRCH CR (WY)</v>
          </cell>
          <cell r="E299" t="str">
            <v>D24</v>
          </cell>
          <cell r="F299" t="str">
            <v>WY</v>
          </cell>
          <cell r="G299" t="str">
            <v>QEPFS</v>
          </cell>
          <cell r="H299">
            <v>0.15043000000000001</v>
          </cell>
          <cell r="I299">
            <v>0</v>
          </cell>
        </row>
        <row r="300">
          <cell r="A300" t="str">
            <v>512301</v>
          </cell>
          <cell r="B300" t="str">
            <v>BIRCH CREEK UNIT 195 FR</v>
          </cell>
          <cell r="C300" t="str">
            <v>1004</v>
          </cell>
          <cell r="D300" t="str">
            <v>BIRCH CR (WY)</v>
          </cell>
          <cell r="E300" t="str">
            <v>D24</v>
          </cell>
          <cell r="F300" t="str">
            <v>WY</v>
          </cell>
          <cell r="G300" t="str">
            <v>QEPFS</v>
          </cell>
          <cell r="H300">
            <v>0.15043000000000001</v>
          </cell>
          <cell r="I300">
            <v>0</v>
          </cell>
        </row>
        <row r="301">
          <cell r="A301" t="str">
            <v>512339</v>
          </cell>
          <cell r="B301" t="str">
            <v>BIRCH CREEK UNIT 195 FR/BR</v>
          </cell>
          <cell r="C301" t="str">
            <v>1004</v>
          </cell>
          <cell r="D301" t="str">
            <v>BIRCH CR (WY)</v>
          </cell>
          <cell r="E301" t="str">
            <v>D24</v>
          </cell>
          <cell r="F301" t="str">
            <v>WY</v>
          </cell>
          <cell r="G301" t="str">
            <v>QEPFS</v>
          </cell>
          <cell r="H301">
            <v>0.15043000000000001</v>
          </cell>
          <cell r="I301">
            <v>0</v>
          </cell>
        </row>
        <row r="302">
          <cell r="A302" t="str">
            <v>496707</v>
          </cell>
          <cell r="B302" t="str">
            <v>BIRCH CREEK UNIT 196 BR</v>
          </cell>
          <cell r="C302" t="str">
            <v>1004</v>
          </cell>
          <cell r="D302" t="str">
            <v>BIRCH CR (WY)</v>
          </cell>
          <cell r="E302" t="str">
            <v>D24</v>
          </cell>
          <cell r="F302" t="str">
            <v>WY</v>
          </cell>
          <cell r="G302" t="str">
            <v>QEPFS</v>
          </cell>
          <cell r="H302">
            <v>0.15043000000000001</v>
          </cell>
          <cell r="I302">
            <v>0</v>
          </cell>
        </row>
        <row r="303">
          <cell r="A303" t="str">
            <v>496701</v>
          </cell>
          <cell r="B303" t="str">
            <v>BIRCH CREEK UNIT 196 FR</v>
          </cell>
          <cell r="C303" t="str">
            <v>1004</v>
          </cell>
          <cell r="D303" t="str">
            <v>BIRCH CR (WY)</v>
          </cell>
          <cell r="E303" t="str">
            <v>D24</v>
          </cell>
          <cell r="F303" t="str">
            <v>WY</v>
          </cell>
          <cell r="G303" t="str">
            <v>QEPFS</v>
          </cell>
          <cell r="H303">
            <v>0.15043000000000001</v>
          </cell>
          <cell r="I303">
            <v>0</v>
          </cell>
        </row>
        <row r="304">
          <cell r="A304" t="str">
            <v>496739</v>
          </cell>
          <cell r="B304" t="str">
            <v>BIRCH CREEK UNIT 196 FR/BR</v>
          </cell>
          <cell r="C304" t="str">
            <v>1004</v>
          </cell>
          <cell r="D304" t="str">
            <v>BIRCH CR (WY)</v>
          </cell>
          <cell r="E304" t="str">
            <v>D24</v>
          </cell>
          <cell r="F304" t="str">
            <v>WY</v>
          </cell>
          <cell r="G304" t="str">
            <v>QEPFS</v>
          </cell>
          <cell r="H304">
            <v>0.15043000000000001</v>
          </cell>
          <cell r="I304">
            <v>0</v>
          </cell>
        </row>
        <row r="305">
          <cell r="A305" t="str">
            <v>504007</v>
          </cell>
          <cell r="B305" t="str">
            <v>BIRCH CREEK UNIT 197 BR</v>
          </cell>
          <cell r="C305" t="str">
            <v>1004</v>
          </cell>
          <cell r="D305" t="str">
            <v>BIRCH CR (WY)</v>
          </cell>
          <cell r="E305" t="str">
            <v>D24</v>
          </cell>
          <cell r="F305" t="str">
            <v>WY</v>
          </cell>
          <cell r="G305" t="str">
            <v>QEPFS</v>
          </cell>
          <cell r="H305">
            <v>0.15043000000000001</v>
          </cell>
          <cell r="I305">
            <v>0</v>
          </cell>
        </row>
        <row r="306">
          <cell r="A306" t="str">
            <v>504001</v>
          </cell>
          <cell r="B306" t="str">
            <v>BIRCH CREEK UNIT 197 FR</v>
          </cell>
          <cell r="C306" t="str">
            <v>1004</v>
          </cell>
          <cell r="D306" t="str">
            <v>BIRCH CR (WY)</v>
          </cell>
          <cell r="E306" t="str">
            <v>D24</v>
          </cell>
          <cell r="F306" t="str">
            <v>WY</v>
          </cell>
          <cell r="G306" t="str">
            <v>QEPFS</v>
          </cell>
          <cell r="H306">
            <v>0.15043000000000001</v>
          </cell>
          <cell r="I306">
            <v>0</v>
          </cell>
        </row>
        <row r="307">
          <cell r="A307" t="str">
            <v>504039</v>
          </cell>
          <cell r="B307" t="str">
            <v>BIRCH CREEK UNIT 197 FR/BR</v>
          </cell>
          <cell r="C307" t="str">
            <v>1004</v>
          </cell>
          <cell r="D307" t="str">
            <v>BIRCH CR (WY)</v>
          </cell>
          <cell r="E307" t="str">
            <v>D24</v>
          </cell>
          <cell r="F307" t="str">
            <v>WY</v>
          </cell>
          <cell r="G307" t="str">
            <v>QEPFS</v>
          </cell>
          <cell r="H307">
            <v>0.15043000000000001</v>
          </cell>
          <cell r="I307">
            <v>0</v>
          </cell>
        </row>
        <row r="308">
          <cell r="A308" t="str">
            <v>504107</v>
          </cell>
          <cell r="B308" t="str">
            <v>BIRCH CREEK UNIT 198 BR</v>
          </cell>
          <cell r="C308" t="str">
            <v>1004</v>
          </cell>
          <cell r="D308" t="str">
            <v>BIRCH CR (WY)</v>
          </cell>
          <cell r="E308" t="str">
            <v>D24</v>
          </cell>
          <cell r="F308" t="str">
            <v>WY</v>
          </cell>
          <cell r="G308" t="str">
            <v>QEPFS</v>
          </cell>
          <cell r="H308">
            <v>0.15043000000000001</v>
          </cell>
          <cell r="I308">
            <v>0</v>
          </cell>
        </row>
        <row r="309">
          <cell r="A309" t="str">
            <v>504101</v>
          </cell>
          <cell r="B309" t="str">
            <v>BIRCH CREEK UNIT 198 FR</v>
          </cell>
          <cell r="C309" t="str">
            <v>1004</v>
          </cell>
          <cell r="D309" t="str">
            <v>BIRCH CR (WY)</v>
          </cell>
          <cell r="E309" t="str">
            <v>D24</v>
          </cell>
          <cell r="F309" t="str">
            <v>WY</v>
          </cell>
          <cell r="G309" t="str">
            <v>QEPFS</v>
          </cell>
          <cell r="H309">
            <v>0.15043000000000001</v>
          </cell>
          <cell r="I309">
            <v>0</v>
          </cell>
        </row>
        <row r="310">
          <cell r="A310" t="str">
            <v>504139</v>
          </cell>
          <cell r="B310" t="str">
            <v>BIRCH CREEK UNIT 198 FR/BR</v>
          </cell>
          <cell r="C310" t="str">
            <v>1004</v>
          </cell>
          <cell r="D310" t="str">
            <v>BIRCH CR (WY)</v>
          </cell>
          <cell r="E310" t="str">
            <v>D24</v>
          </cell>
          <cell r="F310" t="str">
            <v>WY</v>
          </cell>
          <cell r="G310" t="str">
            <v>QEPFS</v>
          </cell>
          <cell r="H310">
            <v>0.15043000000000001</v>
          </cell>
          <cell r="I310">
            <v>0</v>
          </cell>
        </row>
        <row r="311">
          <cell r="A311" t="str">
            <v>529507</v>
          </cell>
          <cell r="B311" t="str">
            <v>BIRCH CREEK UNIT 199 BR</v>
          </cell>
          <cell r="C311" t="str">
            <v>1004</v>
          </cell>
          <cell r="D311" t="str">
            <v>BIRCH CR (WY)</v>
          </cell>
          <cell r="E311" t="str">
            <v>D24</v>
          </cell>
          <cell r="F311" t="str">
            <v>WY</v>
          </cell>
          <cell r="G311" t="str">
            <v>QEPFS</v>
          </cell>
          <cell r="H311">
            <v>0.15043000000000001</v>
          </cell>
          <cell r="I311">
            <v>0</v>
          </cell>
        </row>
        <row r="312">
          <cell r="A312" t="str">
            <v>529501</v>
          </cell>
          <cell r="B312" t="str">
            <v>BIRCH CREEK UNIT 199 FR</v>
          </cell>
          <cell r="C312" t="str">
            <v>1004</v>
          </cell>
          <cell r="D312" t="str">
            <v>BIRCH CR (WY)</v>
          </cell>
          <cell r="E312" t="str">
            <v>D24</v>
          </cell>
          <cell r="F312" t="str">
            <v>WY</v>
          </cell>
          <cell r="G312" t="str">
            <v>QEPFS</v>
          </cell>
          <cell r="H312">
            <v>0.15043000000000001</v>
          </cell>
          <cell r="I312">
            <v>0</v>
          </cell>
        </row>
        <row r="313">
          <cell r="A313" t="str">
            <v>529539</v>
          </cell>
          <cell r="B313" t="str">
            <v>BIRCH CREEK UNIT 199 FR/BR</v>
          </cell>
          <cell r="C313" t="str">
            <v>1004</v>
          </cell>
          <cell r="D313" t="str">
            <v>BIRCH CR (WY)</v>
          </cell>
          <cell r="E313" t="str">
            <v>D24</v>
          </cell>
          <cell r="F313" t="str">
            <v>WY</v>
          </cell>
          <cell r="G313" t="str">
            <v>QEPFS</v>
          </cell>
          <cell r="H313">
            <v>0.15043000000000001</v>
          </cell>
          <cell r="I313">
            <v>0</v>
          </cell>
        </row>
        <row r="314">
          <cell r="A314" t="str">
            <v>004607</v>
          </cell>
          <cell r="B314" t="str">
            <v>BIRCH CREEK UNIT 2 BR</v>
          </cell>
          <cell r="C314" t="str">
            <v>1004</v>
          </cell>
          <cell r="D314" t="str">
            <v>BIRCH CR (WY)</v>
          </cell>
          <cell r="E314" t="str">
            <v>PC</v>
          </cell>
          <cell r="F314" t="str">
            <v>WY</v>
          </cell>
          <cell r="G314" t="str">
            <v>QEPFS</v>
          </cell>
          <cell r="H314">
            <v>0.15043000000000001</v>
          </cell>
          <cell r="I314">
            <v>0</v>
          </cell>
        </row>
        <row r="315">
          <cell r="A315" t="str">
            <v>004601</v>
          </cell>
          <cell r="B315" t="str">
            <v>BIRCH CREEK UNIT 2 FR</v>
          </cell>
          <cell r="C315" t="str">
            <v>1004</v>
          </cell>
          <cell r="D315" t="str">
            <v>BIRCH CR (WY)</v>
          </cell>
          <cell r="E315" t="str">
            <v>PC</v>
          </cell>
          <cell r="F315" t="str">
            <v>WY</v>
          </cell>
          <cell r="G315" t="str">
            <v>QEPFS</v>
          </cell>
          <cell r="H315">
            <v>0.15043000000000001</v>
          </cell>
          <cell r="I315">
            <v>0</v>
          </cell>
        </row>
        <row r="316">
          <cell r="A316" t="str">
            <v>236611</v>
          </cell>
          <cell r="B316" t="str">
            <v>BIRCH CREEK UNIT 20 ALMY</v>
          </cell>
          <cell r="C316" t="str">
            <v>1004</v>
          </cell>
          <cell r="D316" t="str">
            <v>BIRCH CR (WY)</v>
          </cell>
          <cell r="E316" t="str">
            <v>PW</v>
          </cell>
          <cell r="F316" t="str">
            <v>WY</v>
          </cell>
          <cell r="G316" t="str">
            <v>QEPFS</v>
          </cell>
          <cell r="H316">
            <v>0.15043000000000001</v>
          </cell>
          <cell r="I316">
            <v>0</v>
          </cell>
        </row>
        <row r="317">
          <cell r="A317" t="str">
            <v>529207</v>
          </cell>
          <cell r="B317" t="str">
            <v>BIRCH CREEK UNIT 200 BR</v>
          </cell>
          <cell r="C317" t="str">
            <v>1004</v>
          </cell>
          <cell r="D317" t="str">
            <v>BIRCH CR (WY)</v>
          </cell>
          <cell r="E317" t="str">
            <v>D24</v>
          </cell>
          <cell r="F317" t="str">
            <v>WY</v>
          </cell>
          <cell r="G317" t="str">
            <v>QEPFS</v>
          </cell>
          <cell r="H317">
            <v>0.15043000000000001</v>
          </cell>
          <cell r="I317">
            <v>0</v>
          </cell>
        </row>
        <row r="318">
          <cell r="A318" t="str">
            <v>529201</v>
          </cell>
          <cell r="B318" t="str">
            <v>BIRCH CREEK UNIT 200 FR</v>
          </cell>
          <cell r="C318" t="str">
            <v>1004</v>
          </cell>
          <cell r="D318" t="str">
            <v>BIRCH CR (WY)</v>
          </cell>
          <cell r="E318" t="str">
            <v>D24</v>
          </cell>
          <cell r="F318" t="str">
            <v>WY</v>
          </cell>
          <cell r="G318" t="str">
            <v>QEPFS</v>
          </cell>
          <cell r="H318">
            <v>0.15043000000000001</v>
          </cell>
          <cell r="I318">
            <v>0</v>
          </cell>
        </row>
        <row r="319">
          <cell r="A319" t="str">
            <v>529239</v>
          </cell>
          <cell r="B319" t="str">
            <v>BIRCH CREEK UNIT 200 FR/BR</v>
          </cell>
          <cell r="C319" t="str">
            <v>1004</v>
          </cell>
          <cell r="D319" t="str">
            <v>BIRCH CR (WY)</v>
          </cell>
          <cell r="E319" t="str">
            <v>D24</v>
          </cell>
          <cell r="F319" t="str">
            <v>WY</v>
          </cell>
          <cell r="G319" t="str">
            <v>QEPFS</v>
          </cell>
          <cell r="H319">
            <v>0.15043000000000001</v>
          </cell>
          <cell r="I319">
            <v>0</v>
          </cell>
        </row>
        <row r="320">
          <cell r="A320" t="str">
            <v>546707</v>
          </cell>
          <cell r="B320" t="str">
            <v>BIRCH CREEK UNIT 201-25 BR</v>
          </cell>
          <cell r="C320" t="str">
            <v>1004</v>
          </cell>
          <cell r="D320" t="str">
            <v>BIRCH CR (WY)</v>
          </cell>
          <cell r="E320" t="str">
            <v>D24</v>
          </cell>
          <cell r="F320" t="str">
            <v>WY</v>
          </cell>
          <cell r="G320" t="str">
            <v>QEPFS</v>
          </cell>
          <cell r="H320">
            <v>0.15043000000000001</v>
          </cell>
          <cell r="I320">
            <v>0</v>
          </cell>
        </row>
        <row r="321">
          <cell r="A321" t="str">
            <v>546701</v>
          </cell>
          <cell r="B321" t="str">
            <v>BIRCH CREEK UNIT 201-25 FR</v>
          </cell>
          <cell r="C321" t="str">
            <v>1004</v>
          </cell>
          <cell r="D321" t="str">
            <v>BIRCH CR (WY)</v>
          </cell>
          <cell r="E321" t="str">
            <v>D24</v>
          </cell>
          <cell r="F321" t="str">
            <v>WY</v>
          </cell>
          <cell r="G321" t="str">
            <v>QEPFS</v>
          </cell>
          <cell r="H321">
            <v>0.15043000000000001</v>
          </cell>
          <cell r="I321">
            <v>0</v>
          </cell>
        </row>
        <row r="322">
          <cell r="A322" t="str">
            <v>546739</v>
          </cell>
          <cell r="B322" t="str">
            <v>BIRCH CREEK UNIT 201-25 FR/BR</v>
          </cell>
          <cell r="C322" t="str">
            <v>1004</v>
          </cell>
          <cell r="D322" t="str">
            <v>BIRCH CR (WY)</v>
          </cell>
          <cell r="E322" t="str">
            <v>D24</v>
          </cell>
          <cell r="F322" t="str">
            <v>WY</v>
          </cell>
          <cell r="G322" t="str">
            <v>QEPFS</v>
          </cell>
          <cell r="H322">
            <v>0.15043000000000001</v>
          </cell>
          <cell r="I322">
            <v>0</v>
          </cell>
        </row>
        <row r="323">
          <cell r="A323" t="str">
            <v>546807</v>
          </cell>
          <cell r="B323" t="str">
            <v>BIRCH CREEK UNIT 202-25 BR</v>
          </cell>
          <cell r="C323" t="str">
            <v>1004</v>
          </cell>
          <cell r="D323" t="str">
            <v>BIRCH CR (WY)</v>
          </cell>
          <cell r="E323" t="str">
            <v>D24</v>
          </cell>
          <cell r="F323" t="str">
            <v>WY</v>
          </cell>
          <cell r="G323" t="str">
            <v>QEPFS</v>
          </cell>
          <cell r="H323">
            <v>0.15043000000000001</v>
          </cell>
          <cell r="I323">
            <v>0</v>
          </cell>
        </row>
        <row r="324">
          <cell r="A324" t="str">
            <v>546801</v>
          </cell>
          <cell r="B324" t="str">
            <v>BIRCH CREEK UNIT 202-25 FR</v>
          </cell>
          <cell r="C324" t="str">
            <v>1004</v>
          </cell>
          <cell r="D324" t="str">
            <v>BIRCH CR (WY)</v>
          </cell>
          <cell r="E324" t="str">
            <v>D24</v>
          </cell>
          <cell r="F324" t="str">
            <v>WY</v>
          </cell>
          <cell r="G324" t="str">
            <v>QEPFS</v>
          </cell>
          <cell r="H324">
            <v>0.15043000000000001</v>
          </cell>
          <cell r="I324">
            <v>0</v>
          </cell>
        </row>
        <row r="325">
          <cell r="A325" t="str">
            <v>546839</v>
          </cell>
          <cell r="B325" t="str">
            <v>BIRCH CREEK UNIT 202-25 FR/BR</v>
          </cell>
          <cell r="C325" t="str">
            <v>1004</v>
          </cell>
          <cell r="D325" t="str">
            <v>BIRCH CR (WY)</v>
          </cell>
          <cell r="E325" t="str">
            <v>D24</v>
          </cell>
          <cell r="F325" t="str">
            <v>WY</v>
          </cell>
          <cell r="G325" t="str">
            <v>QEPFS</v>
          </cell>
          <cell r="H325">
            <v>0.15043000000000001</v>
          </cell>
          <cell r="I325">
            <v>0</v>
          </cell>
        </row>
        <row r="326">
          <cell r="A326" t="str">
            <v>546907</v>
          </cell>
          <cell r="B326" t="str">
            <v>BIRCH CREEK UNIT 203-25 BR</v>
          </cell>
          <cell r="C326" t="str">
            <v>1004</v>
          </cell>
          <cell r="D326" t="str">
            <v>BIRCH CR (WY)</v>
          </cell>
          <cell r="E326" t="str">
            <v>D24</v>
          </cell>
          <cell r="F326" t="str">
            <v>WY</v>
          </cell>
          <cell r="G326" t="str">
            <v>QEPFS</v>
          </cell>
          <cell r="H326">
            <v>0.15043000000000001</v>
          </cell>
          <cell r="I326">
            <v>0</v>
          </cell>
        </row>
        <row r="327">
          <cell r="A327" t="str">
            <v>546901</v>
          </cell>
          <cell r="B327" t="str">
            <v>BIRCH CREEK UNIT 203-25 FR</v>
          </cell>
          <cell r="C327" t="str">
            <v>1004</v>
          </cell>
          <cell r="D327" t="str">
            <v>BIRCH CR (WY)</v>
          </cell>
          <cell r="E327" t="str">
            <v>D24</v>
          </cell>
          <cell r="F327" t="str">
            <v>WY</v>
          </cell>
          <cell r="G327" t="str">
            <v>QEPFS</v>
          </cell>
          <cell r="H327">
            <v>0.15043000000000001</v>
          </cell>
          <cell r="I327">
            <v>0</v>
          </cell>
        </row>
        <row r="328">
          <cell r="A328" t="str">
            <v>546939</v>
          </cell>
          <cell r="B328" t="str">
            <v>BIRCH CREEK UNIT 203-25 FR/BR</v>
          </cell>
          <cell r="C328" t="str">
            <v>1004</v>
          </cell>
          <cell r="D328" t="str">
            <v>BIRCH CR (WY)</v>
          </cell>
          <cell r="E328" t="str">
            <v>D24</v>
          </cell>
          <cell r="F328" t="str">
            <v>WY</v>
          </cell>
          <cell r="G328" t="str">
            <v>QEPFS</v>
          </cell>
          <cell r="H328">
            <v>0.15043000000000001</v>
          </cell>
          <cell r="I328">
            <v>0</v>
          </cell>
        </row>
        <row r="329">
          <cell r="A329" t="str">
            <v>547007</v>
          </cell>
          <cell r="B329" t="str">
            <v>BIRCH CREEK UNIT 205-14 BR</v>
          </cell>
          <cell r="C329" t="str">
            <v>1004</v>
          </cell>
          <cell r="D329" t="str">
            <v>BIRCH CR (WY)</v>
          </cell>
          <cell r="E329" t="str">
            <v>D24</v>
          </cell>
          <cell r="F329" t="str">
            <v>WY</v>
          </cell>
          <cell r="G329" t="str">
            <v>QEPFS</v>
          </cell>
          <cell r="H329">
            <v>0.15043000000000001</v>
          </cell>
          <cell r="I329">
            <v>0</v>
          </cell>
        </row>
        <row r="330">
          <cell r="A330" t="str">
            <v>547001</v>
          </cell>
          <cell r="B330" t="str">
            <v>BIRCH CREEK UNIT 205-14 FR</v>
          </cell>
          <cell r="C330" t="str">
            <v>1004</v>
          </cell>
          <cell r="D330" t="str">
            <v>BIRCH CR (WY)</v>
          </cell>
          <cell r="E330" t="str">
            <v>D24</v>
          </cell>
          <cell r="F330" t="str">
            <v>WY</v>
          </cell>
          <cell r="G330" t="str">
            <v>QEPFS</v>
          </cell>
          <cell r="H330">
            <v>0.15043000000000001</v>
          </cell>
          <cell r="I330">
            <v>0</v>
          </cell>
        </row>
        <row r="331">
          <cell r="A331" t="str">
            <v>547039</v>
          </cell>
          <cell r="B331" t="str">
            <v>BIRCH CREEK UNIT 205-14 FR/BR</v>
          </cell>
          <cell r="C331" t="str">
            <v>1004</v>
          </cell>
          <cell r="D331" t="str">
            <v>BIRCH CR (WY)</v>
          </cell>
          <cell r="E331" t="str">
            <v>D24</v>
          </cell>
          <cell r="F331" t="str">
            <v>WY</v>
          </cell>
          <cell r="G331" t="str">
            <v>QEPFS</v>
          </cell>
          <cell r="H331">
            <v>0.15043000000000001</v>
          </cell>
          <cell r="I331">
            <v>0</v>
          </cell>
        </row>
        <row r="332">
          <cell r="A332" t="str">
            <v>547107</v>
          </cell>
          <cell r="B332" t="str">
            <v>BIRCH CREEK UNIT 206-14 BR</v>
          </cell>
          <cell r="C332" t="str">
            <v>1004</v>
          </cell>
          <cell r="D332" t="str">
            <v>BIRCH CR (WY)</v>
          </cell>
          <cell r="E332" t="str">
            <v>D24</v>
          </cell>
          <cell r="F332" t="str">
            <v>WY</v>
          </cell>
          <cell r="G332" t="str">
            <v>QEPFS</v>
          </cell>
          <cell r="H332">
            <v>0.15043000000000001</v>
          </cell>
          <cell r="I332">
            <v>0</v>
          </cell>
        </row>
        <row r="333">
          <cell r="A333" t="str">
            <v>547101</v>
          </cell>
          <cell r="B333" t="str">
            <v>BIRCH CREEK UNIT 206-14 FR</v>
          </cell>
          <cell r="C333" t="str">
            <v>1004</v>
          </cell>
          <cell r="D333" t="str">
            <v>BIRCH CR (WY)</v>
          </cell>
          <cell r="E333" t="str">
            <v>D24</v>
          </cell>
          <cell r="F333" t="str">
            <v>WY</v>
          </cell>
          <cell r="G333" t="str">
            <v>QEPFS</v>
          </cell>
          <cell r="H333">
            <v>0.15043000000000001</v>
          </cell>
          <cell r="I333">
            <v>0</v>
          </cell>
        </row>
        <row r="334">
          <cell r="A334" t="str">
            <v>547139</v>
          </cell>
          <cell r="B334" t="str">
            <v>BIRCH CREEK UNIT 206-14 FR/BR</v>
          </cell>
          <cell r="C334" t="str">
            <v>1004</v>
          </cell>
          <cell r="D334" t="str">
            <v>BIRCH CR (WY)</v>
          </cell>
          <cell r="E334" t="str">
            <v>D24</v>
          </cell>
          <cell r="F334" t="str">
            <v>WY</v>
          </cell>
          <cell r="G334" t="str">
            <v>QEPFS</v>
          </cell>
          <cell r="H334">
            <v>0.15043000000000001</v>
          </cell>
          <cell r="I334">
            <v>0</v>
          </cell>
        </row>
        <row r="335">
          <cell r="A335" t="str">
            <v>547207</v>
          </cell>
          <cell r="B335" t="str">
            <v>BIRCH CREEK UNIT 207-15 BR</v>
          </cell>
          <cell r="C335" t="str">
            <v>1004</v>
          </cell>
          <cell r="D335" t="str">
            <v>BIRCH CR (WY)</v>
          </cell>
          <cell r="E335" t="str">
            <v>D24</v>
          </cell>
          <cell r="F335" t="str">
            <v>WY</v>
          </cell>
          <cell r="G335" t="str">
            <v>QEPFS</v>
          </cell>
          <cell r="H335">
            <v>0.15043000000000001</v>
          </cell>
          <cell r="I335">
            <v>0</v>
          </cell>
        </row>
        <row r="336">
          <cell r="A336" t="str">
            <v>547201</v>
          </cell>
          <cell r="B336" t="str">
            <v>BIRCH CREEK UNIT 207-15 FR</v>
          </cell>
          <cell r="C336" t="str">
            <v>1004</v>
          </cell>
          <cell r="D336" t="str">
            <v>BIRCH CR (WY)</v>
          </cell>
          <cell r="E336" t="str">
            <v>D24</v>
          </cell>
          <cell r="F336" t="str">
            <v>WY</v>
          </cell>
          <cell r="G336" t="str">
            <v>QEPFS</v>
          </cell>
          <cell r="H336">
            <v>0.15043000000000001</v>
          </cell>
          <cell r="I336">
            <v>0</v>
          </cell>
        </row>
        <row r="337">
          <cell r="A337" t="str">
            <v>547239</v>
          </cell>
          <cell r="B337" t="str">
            <v>BIRCH CREEK UNIT 207-15 FR/BR</v>
          </cell>
          <cell r="C337" t="str">
            <v>1004</v>
          </cell>
          <cell r="D337" t="str">
            <v>BIRCH CR (WY)</v>
          </cell>
          <cell r="E337" t="str">
            <v>D24</v>
          </cell>
          <cell r="F337" t="str">
            <v>WY</v>
          </cell>
          <cell r="G337" t="str">
            <v>QEPFS</v>
          </cell>
          <cell r="H337">
            <v>0.15043000000000001</v>
          </cell>
          <cell r="I337">
            <v>0</v>
          </cell>
        </row>
        <row r="338">
          <cell r="A338" t="str">
            <v>482411</v>
          </cell>
          <cell r="B338" t="str">
            <v>BIRCH CREEK UNIT 21 ALMY</v>
          </cell>
          <cell r="C338" t="str">
            <v>1004</v>
          </cell>
          <cell r="D338" t="str">
            <v>BIRCH CR (WY)</v>
          </cell>
          <cell r="E338" t="str">
            <v>ABANDONED</v>
          </cell>
          <cell r="F338" t="str">
            <v>WY</v>
          </cell>
          <cell r="G338" t="str">
            <v>QEPFS</v>
          </cell>
          <cell r="H338">
            <v>0.15043000000000001</v>
          </cell>
          <cell r="I338">
            <v>0</v>
          </cell>
        </row>
        <row r="339">
          <cell r="A339" t="str">
            <v>482511</v>
          </cell>
          <cell r="B339" t="str">
            <v>BIRCH CREEK UNIT 22 ALMY</v>
          </cell>
          <cell r="C339" t="str">
            <v>1004</v>
          </cell>
          <cell r="D339" t="str">
            <v>BIRCH CR (WY)</v>
          </cell>
          <cell r="E339" t="str">
            <v>ABANDONED</v>
          </cell>
          <cell r="F339" t="str">
            <v>WY</v>
          </cell>
          <cell r="G339" t="str">
            <v>QEPFS</v>
          </cell>
          <cell r="H339">
            <v>0.15043000000000001</v>
          </cell>
          <cell r="I339">
            <v>0</v>
          </cell>
        </row>
        <row r="340">
          <cell r="A340" t="str">
            <v>482603</v>
          </cell>
          <cell r="B340" t="str">
            <v>BIRCH CREEK UNIT 23 MESA</v>
          </cell>
          <cell r="C340" t="str">
            <v>1004</v>
          </cell>
          <cell r="D340" t="str">
            <v>BIRCH CR (WY)</v>
          </cell>
          <cell r="E340" t="str">
            <v>ABANDONED</v>
          </cell>
          <cell r="F340" t="str">
            <v>WY</v>
          </cell>
          <cell r="G340" t="str">
            <v>QEPFS</v>
          </cell>
          <cell r="H340">
            <v>0.15043000000000001</v>
          </cell>
          <cell r="I340">
            <v>0</v>
          </cell>
        </row>
        <row r="341">
          <cell r="A341" t="str">
            <v>482711</v>
          </cell>
          <cell r="B341" t="str">
            <v>BIRCH CREEK UNIT 24 ALMY</v>
          </cell>
          <cell r="C341" t="str">
            <v>1004</v>
          </cell>
          <cell r="D341" t="str">
            <v>BIRCH CR (WY)</v>
          </cell>
          <cell r="E341" t="str">
            <v>ABANDONED</v>
          </cell>
          <cell r="F341" t="str">
            <v>WY</v>
          </cell>
          <cell r="G341" t="str">
            <v>QEPFS</v>
          </cell>
          <cell r="H341">
            <v>0.15043000000000001</v>
          </cell>
          <cell r="I341">
            <v>0</v>
          </cell>
        </row>
        <row r="342">
          <cell r="A342" t="str">
            <v>006107</v>
          </cell>
          <cell r="B342" t="str">
            <v>BIRCH CREEK UNIT 25 BR</v>
          </cell>
          <cell r="C342" t="str">
            <v>1004</v>
          </cell>
          <cell r="D342" t="str">
            <v>BIRCH CR (WY)</v>
          </cell>
          <cell r="E342" t="str">
            <v>PC</v>
          </cell>
          <cell r="F342" t="str">
            <v>WY</v>
          </cell>
          <cell r="G342" t="str">
            <v>QEPFS</v>
          </cell>
          <cell r="H342">
            <v>0.15043000000000001</v>
          </cell>
          <cell r="I342">
            <v>0</v>
          </cell>
        </row>
        <row r="343">
          <cell r="A343" t="str">
            <v>006101</v>
          </cell>
          <cell r="B343" t="str">
            <v>BIRCH CREEK UNIT 25 FR</v>
          </cell>
          <cell r="C343" t="str">
            <v>1004</v>
          </cell>
          <cell r="D343" t="str">
            <v>BIRCH CR (WY)</v>
          </cell>
          <cell r="E343" t="str">
            <v>PC</v>
          </cell>
          <cell r="F343" t="str">
            <v>WY</v>
          </cell>
          <cell r="G343" t="str">
            <v>QEPFS</v>
          </cell>
          <cell r="H343">
            <v>0.15043000000000001</v>
          </cell>
          <cell r="I343">
            <v>0</v>
          </cell>
        </row>
        <row r="344">
          <cell r="A344" t="str">
            <v>006201</v>
          </cell>
          <cell r="B344" t="str">
            <v>BIRCH CREEK UNIT 26 FR</v>
          </cell>
          <cell r="C344" t="str">
            <v>1004</v>
          </cell>
          <cell r="D344" t="str">
            <v>BIRCH CR (WY)</v>
          </cell>
          <cell r="E344" t="str">
            <v>D24</v>
          </cell>
          <cell r="F344" t="str">
            <v>WY</v>
          </cell>
          <cell r="G344" t="str">
            <v>QEPFS</v>
          </cell>
          <cell r="H344">
            <v>0.15043000000000001</v>
          </cell>
          <cell r="I344">
            <v>0</v>
          </cell>
        </row>
        <row r="345">
          <cell r="A345" t="str">
            <v>482811</v>
          </cell>
          <cell r="B345" t="str">
            <v>BIRCH CREEK UNIT 27 ALMY</v>
          </cell>
          <cell r="C345" t="str">
            <v>1004</v>
          </cell>
          <cell r="D345" t="str">
            <v>BIRCH CR (WY)</v>
          </cell>
          <cell r="E345" t="str">
            <v>ABANDONED</v>
          </cell>
          <cell r="F345" t="str">
            <v>WY</v>
          </cell>
          <cell r="G345" t="str">
            <v>QEPFS</v>
          </cell>
          <cell r="H345">
            <v>0.15043000000000001</v>
          </cell>
          <cell r="I345">
            <v>0</v>
          </cell>
        </row>
        <row r="346">
          <cell r="A346" t="str">
            <v>013311</v>
          </cell>
          <cell r="B346" t="str">
            <v>BIRCH CREEK UNIT 28 ALMY</v>
          </cell>
          <cell r="C346" t="str">
            <v>1004</v>
          </cell>
          <cell r="D346" t="str">
            <v>BIRCH CR (WY)</v>
          </cell>
          <cell r="E346" t="str">
            <v>PW</v>
          </cell>
          <cell r="F346" t="str">
            <v>WY</v>
          </cell>
          <cell r="G346" t="str">
            <v>QEPFS</v>
          </cell>
          <cell r="H346">
            <v>0.15043000000000001</v>
          </cell>
          <cell r="I346">
            <v>0</v>
          </cell>
        </row>
        <row r="347">
          <cell r="A347" t="str">
            <v>482903</v>
          </cell>
          <cell r="B347" t="str">
            <v>BIRCH CREEK UNIT 29 MESA</v>
          </cell>
          <cell r="C347" t="str">
            <v>1004</v>
          </cell>
          <cell r="D347" t="str">
            <v>BIRCH CR (WY)</v>
          </cell>
          <cell r="E347" t="str">
            <v>ABANDONED</v>
          </cell>
          <cell r="F347" t="str">
            <v>WY</v>
          </cell>
          <cell r="G347" t="str">
            <v>QEPFS</v>
          </cell>
          <cell r="H347">
            <v>0.15043000000000001</v>
          </cell>
          <cell r="I347">
            <v>0</v>
          </cell>
        </row>
        <row r="348">
          <cell r="A348" t="str">
            <v>004707</v>
          </cell>
          <cell r="B348" t="str">
            <v>BIRCH CREEK UNIT 3 BR</v>
          </cell>
          <cell r="C348" t="str">
            <v>1004</v>
          </cell>
          <cell r="D348" t="str">
            <v>BIRCH CR (WY)</v>
          </cell>
          <cell r="E348" t="str">
            <v>PC</v>
          </cell>
          <cell r="F348" t="str">
            <v>WY</v>
          </cell>
          <cell r="G348" t="str">
            <v>QEPFS</v>
          </cell>
          <cell r="H348">
            <v>0.15043000000000001</v>
          </cell>
          <cell r="I348">
            <v>0</v>
          </cell>
        </row>
        <row r="349">
          <cell r="A349" t="str">
            <v>004738</v>
          </cell>
          <cell r="B349" t="str">
            <v>BIRCH CREEK UNIT 3 FFR</v>
          </cell>
          <cell r="C349" t="str">
            <v>1004</v>
          </cell>
          <cell r="D349" t="str">
            <v>BIRCH CR (WY)</v>
          </cell>
          <cell r="E349" t="str">
            <v>D24</v>
          </cell>
          <cell r="F349" t="str">
            <v>WY</v>
          </cell>
          <cell r="G349" t="str">
            <v>QEPFS</v>
          </cell>
          <cell r="H349">
            <v>0.15043000000000001</v>
          </cell>
          <cell r="I349">
            <v>0</v>
          </cell>
        </row>
        <row r="350">
          <cell r="A350" t="str">
            <v>004701</v>
          </cell>
          <cell r="B350" t="str">
            <v>BIRCH CREEK UNIT 3 FR</v>
          </cell>
          <cell r="C350" t="str">
            <v>1004</v>
          </cell>
          <cell r="D350" t="str">
            <v>BIRCH CR (WY)</v>
          </cell>
          <cell r="E350" t="str">
            <v>PC</v>
          </cell>
          <cell r="F350" t="str">
            <v>WY</v>
          </cell>
          <cell r="G350" t="str">
            <v>QEPFS</v>
          </cell>
          <cell r="H350">
            <v>0.15043000000000001</v>
          </cell>
          <cell r="I350">
            <v>0</v>
          </cell>
        </row>
        <row r="351">
          <cell r="A351" t="str">
            <v>008811</v>
          </cell>
          <cell r="B351" t="str">
            <v>BIRCH CREEK UNIT 30 ALMY</v>
          </cell>
          <cell r="C351" t="str">
            <v>1004</v>
          </cell>
          <cell r="D351" t="str">
            <v>BIRCH CR (WY)</v>
          </cell>
          <cell r="E351" t="str">
            <v>PC</v>
          </cell>
          <cell r="F351" t="str">
            <v>WY</v>
          </cell>
          <cell r="G351" t="str">
            <v>QEPFS</v>
          </cell>
          <cell r="H351">
            <v>0.15043000000000001</v>
          </cell>
          <cell r="I351">
            <v>0</v>
          </cell>
        </row>
        <row r="352">
          <cell r="A352" t="str">
            <v>012811</v>
          </cell>
          <cell r="B352" t="str">
            <v>BIRCH CREEK UNIT 31 ALMY</v>
          </cell>
          <cell r="C352" t="str">
            <v>1004</v>
          </cell>
          <cell r="D352" t="str">
            <v>BIRCH CR (WY)</v>
          </cell>
          <cell r="E352" t="str">
            <v>PC</v>
          </cell>
          <cell r="F352" t="str">
            <v>WY</v>
          </cell>
          <cell r="G352" t="str">
            <v>QEPFS</v>
          </cell>
          <cell r="H352">
            <v>0.15043000000000001</v>
          </cell>
          <cell r="I352">
            <v>0</v>
          </cell>
        </row>
        <row r="353">
          <cell r="A353" t="str">
            <v>483011</v>
          </cell>
          <cell r="B353" t="str">
            <v>BIRCH CREEK UNIT 32 ALMY</v>
          </cell>
          <cell r="C353" t="str">
            <v>1004</v>
          </cell>
          <cell r="D353" t="str">
            <v>BIRCH CR (WY)</v>
          </cell>
          <cell r="E353" t="str">
            <v>ABANDONED</v>
          </cell>
          <cell r="F353" t="str">
            <v>WY</v>
          </cell>
          <cell r="G353" t="str">
            <v>QEPFS</v>
          </cell>
          <cell r="H353">
            <v>0.15043000000000001</v>
          </cell>
          <cell r="I353">
            <v>0</v>
          </cell>
        </row>
        <row r="354">
          <cell r="A354" t="str">
            <v>236711</v>
          </cell>
          <cell r="B354" t="str">
            <v>BIRCH CREEK UNIT 33 ALMY</v>
          </cell>
          <cell r="C354" t="str">
            <v>1004</v>
          </cell>
          <cell r="D354" t="str">
            <v>BIRCH CR (WY)</v>
          </cell>
          <cell r="E354" t="str">
            <v>PW</v>
          </cell>
          <cell r="F354" t="str">
            <v>WY</v>
          </cell>
          <cell r="G354" t="str">
            <v>QEPFS</v>
          </cell>
          <cell r="H354">
            <v>0.15043000000000001</v>
          </cell>
          <cell r="I354">
            <v>0</v>
          </cell>
        </row>
        <row r="355">
          <cell r="A355" t="str">
            <v>236811</v>
          </cell>
          <cell r="B355" t="str">
            <v>BIRCH CREEK UNIT 34 ALMY</v>
          </cell>
          <cell r="C355" t="str">
            <v>1004</v>
          </cell>
          <cell r="D355" t="str">
            <v>BIRCH CR (WY)</v>
          </cell>
          <cell r="E355" t="str">
            <v>PW</v>
          </cell>
          <cell r="F355" t="str">
            <v>WY</v>
          </cell>
          <cell r="G355" t="str">
            <v>QEPFS</v>
          </cell>
          <cell r="H355">
            <v>0.15043000000000001</v>
          </cell>
          <cell r="I355">
            <v>0</v>
          </cell>
        </row>
        <row r="356">
          <cell r="A356" t="str">
            <v>483103</v>
          </cell>
          <cell r="B356" t="str">
            <v>BIRCH CREEK UNIT 35 MESA</v>
          </cell>
          <cell r="C356" t="str">
            <v>1004</v>
          </cell>
          <cell r="D356" t="str">
            <v>BIRCH CR (WY)</v>
          </cell>
          <cell r="E356" t="str">
            <v>ABANDONED</v>
          </cell>
          <cell r="F356" t="str">
            <v>WY</v>
          </cell>
          <cell r="G356" t="str">
            <v>QEPFS</v>
          </cell>
          <cell r="H356">
            <v>0.15043000000000001</v>
          </cell>
          <cell r="I356">
            <v>0</v>
          </cell>
        </row>
        <row r="357">
          <cell r="A357" t="str">
            <v>013403</v>
          </cell>
          <cell r="B357" t="str">
            <v>BIRCH CREEK UNIT 36 (SEE ALMY)</v>
          </cell>
          <cell r="C357" t="str">
            <v>1004</v>
          </cell>
          <cell r="D357" t="str">
            <v>BIRCH CR (WY)</v>
          </cell>
          <cell r="E357" t="str">
            <v>PW</v>
          </cell>
          <cell r="F357" t="str">
            <v>WY</v>
          </cell>
          <cell r="G357" t="str">
            <v>QEPFS</v>
          </cell>
          <cell r="H357">
            <v>0.15043000000000001</v>
          </cell>
          <cell r="I357">
            <v>0</v>
          </cell>
        </row>
        <row r="358">
          <cell r="A358" t="str">
            <v>013411</v>
          </cell>
          <cell r="B358" t="str">
            <v>BIRCH CREEK UNIT 36 ALMY</v>
          </cell>
          <cell r="C358" t="str">
            <v>1004</v>
          </cell>
          <cell r="D358" t="str">
            <v>BIRCH CR (WY)</v>
          </cell>
          <cell r="E358" t="str">
            <v>PW</v>
          </cell>
          <cell r="F358" t="str">
            <v>WY</v>
          </cell>
          <cell r="G358" t="str">
            <v>QEPFS</v>
          </cell>
          <cell r="H358">
            <v>0.15043000000000001</v>
          </cell>
          <cell r="I358">
            <v>0</v>
          </cell>
        </row>
        <row r="359">
          <cell r="A359" t="str">
            <v>014503</v>
          </cell>
          <cell r="B359" t="str">
            <v>BIRCH CREEK UNIT 37 MESA</v>
          </cell>
          <cell r="C359" t="str">
            <v>1004</v>
          </cell>
          <cell r="D359" t="str">
            <v>BIRCH CR (WY)</v>
          </cell>
          <cell r="E359" t="str">
            <v>D21</v>
          </cell>
          <cell r="F359" t="str">
            <v>WY</v>
          </cell>
          <cell r="G359" t="str">
            <v>QEPFS</v>
          </cell>
          <cell r="H359">
            <v>0.15043000000000001</v>
          </cell>
          <cell r="I359">
            <v>0</v>
          </cell>
        </row>
        <row r="360">
          <cell r="A360" t="str">
            <v>013511</v>
          </cell>
          <cell r="B360" t="str">
            <v>BIRCH CREEK UNIT 38 ALMY</v>
          </cell>
          <cell r="C360" t="str">
            <v>1004</v>
          </cell>
          <cell r="D360" t="str">
            <v>BIRCH CR (WY)</v>
          </cell>
          <cell r="E360" t="str">
            <v>PW</v>
          </cell>
          <cell r="F360" t="str">
            <v>WY</v>
          </cell>
          <cell r="G360" t="str">
            <v>QEPFS</v>
          </cell>
          <cell r="H360">
            <v>0.15043000000000001</v>
          </cell>
          <cell r="I360">
            <v>0</v>
          </cell>
        </row>
        <row r="361">
          <cell r="A361" t="str">
            <v>013603</v>
          </cell>
          <cell r="B361" t="str">
            <v>BIRCH CREEK UNIT 39 (SEE ALMY)</v>
          </cell>
          <cell r="C361" t="str">
            <v>1004</v>
          </cell>
          <cell r="D361" t="str">
            <v>BIRCH CR (WY)</v>
          </cell>
          <cell r="E361" t="str">
            <v>D21</v>
          </cell>
          <cell r="F361" t="str">
            <v>WY</v>
          </cell>
          <cell r="G361" t="str">
            <v>QEPFS</v>
          </cell>
          <cell r="H361">
            <v>0.15043000000000001</v>
          </cell>
          <cell r="I361">
            <v>0</v>
          </cell>
        </row>
        <row r="362">
          <cell r="A362" t="str">
            <v>013635</v>
          </cell>
          <cell r="B362" t="str">
            <v>BIRCH CREEK UNIT 39 (SEE ALMY)</v>
          </cell>
          <cell r="C362" t="str">
            <v>1004</v>
          </cell>
          <cell r="D362" t="str">
            <v>BIRCH CR (WY)</v>
          </cell>
          <cell r="E362" t="str">
            <v>D21</v>
          </cell>
          <cell r="F362" t="str">
            <v>WY</v>
          </cell>
          <cell r="G362" t="str">
            <v>QEPFS</v>
          </cell>
          <cell r="H362">
            <v>0.15043000000000001</v>
          </cell>
          <cell r="I362">
            <v>0</v>
          </cell>
        </row>
        <row r="363">
          <cell r="A363" t="str">
            <v>013611</v>
          </cell>
          <cell r="B363" t="str">
            <v>BIRCH CREEK UNIT 39 ALMY</v>
          </cell>
          <cell r="C363" t="str">
            <v>1004</v>
          </cell>
          <cell r="D363" t="str">
            <v>BIRCH CR (WY)</v>
          </cell>
          <cell r="E363" t="str">
            <v>PW</v>
          </cell>
          <cell r="F363" t="str">
            <v>WY</v>
          </cell>
          <cell r="G363" t="str">
            <v>QEPFS</v>
          </cell>
          <cell r="H363">
            <v>0.15043000000000001</v>
          </cell>
          <cell r="I363">
            <v>0</v>
          </cell>
        </row>
        <row r="364">
          <cell r="A364" t="str">
            <v>481703</v>
          </cell>
          <cell r="B364" t="str">
            <v>BIRCH CREEK UNIT 4 MESA</v>
          </cell>
          <cell r="C364" t="str">
            <v>1004</v>
          </cell>
          <cell r="D364" t="str">
            <v>BIRCH CR (WY)</v>
          </cell>
          <cell r="E364" t="str">
            <v>ABANDONED</v>
          </cell>
          <cell r="F364" t="str">
            <v>WY</v>
          </cell>
          <cell r="G364" t="str">
            <v>QEPFS</v>
          </cell>
          <cell r="H364">
            <v>0.15043000000000001</v>
          </cell>
          <cell r="I364">
            <v>0</v>
          </cell>
        </row>
        <row r="365">
          <cell r="A365" t="str">
            <v>013711</v>
          </cell>
          <cell r="B365" t="str">
            <v>BIRCH CREEK UNIT 40 ALMY</v>
          </cell>
          <cell r="C365" t="str">
            <v>1004</v>
          </cell>
          <cell r="D365" t="str">
            <v>BIRCH CR (WY)</v>
          </cell>
          <cell r="E365" t="str">
            <v>PW</v>
          </cell>
          <cell r="F365" t="str">
            <v>WY</v>
          </cell>
          <cell r="G365" t="str">
            <v>QEPFS</v>
          </cell>
          <cell r="H365">
            <v>0.15043000000000001</v>
          </cell>
          <cell r="I365">
            <v>0</v>
          </cell>
        </row>
        <row r="366">
          <cell r="A366" t="str">
            <v>483211</v>
          </cell>
          <cell r="B366" t="str">
            <v>BIRCH CREEK UNIT 41 ALMY</v>
          </cell>
          <cell r="C366" t="str">
            <v>1004</v>
          </cell>
          <cell r="D366" t="str">
            <v>BIRCH CR (WY)</v>
          </cell>
          <cell r="E366" t="str">
            <v>ABANDONED</v>
          </cell>
          <cell r="F366" t="str">
            <v>WY</v>
          </cell>
          <cell r="G366" t="str">
            <v>QEPFS</v>
          </cell>
          <cell r="H366">
            <v>0.15043000000000001</v>
          </cell>
          <cell r="I366">
            <v>0</v>
          </cell>
        </row>
        <row r="367">
          <cell r="A367" t="str">
            <v>013811</v>
          </cell>
          <cell r="B367" t="str">
            <v>BIRCH CREEK UNIT 42 ALMY</v>
          </cell>
          <cell r="C367" t="str">
            <v>1004</v>
          </cell>
          <cell r="D367" t="str">
            <v>BIRCH CR (WY)</v>
          </cell>
          <cell r="E367" t="str">
            <v>PW</v>
          </cell>
          <cell r="F367" t="str">
            <v>WY</v>
          </cell>
          <cell r="G367" t="str">
            <v>QEPFS</v>
          </cell>
          <cell r="H367">
            <v>0.15043000000000001</v>
          </cell>
          <cell r="I367">
            <v>0</v>
          </cell>
        </row>
        <row r="368">
          <cell r="A368" t="str">
            <v>006303</v>
          </cell>
          <cell r="B368" t="str">
            <v>BIRCH CREEK UNIT 43 MESA D24NC</v>
          </cell>
          <cell r="C368" t="str">
            <v>1004</v>
          </cell>
          <cell r="D368" t="str">
            <v>BIRCH CR (WY)</v>
          </cell>
          <cell r="E368" t="str">
            <v>D24NC</v>
          </cell>
          <cell r="F368" t="str">
            <v>WY</v>
          </cell>
          <cell r="G368" t="str">
            <v>QEPFS</v>
          </cell>
          <cell r="H368">
            <v>0.15043000000000001</v>
          </cell>
          <cell r="I368">
            <v>0</v>
          </cell>
        </row>
        <row r="369">
          <cell r="A369" t="str">
            <v>409207</v>
          </cell>
          <cell r="B369" t="str">
            <v>BIRCH CREEK UNIT 43A BR</v>
          </cell>
          <cell r="C369" t="str">
            <v>1004</v>
          </cell>
          <cell r="D369" t="str">
            <v>BIRCH CR (WY)</v>
          </cell>
          <cell r="E369" t="str">
            <v>D24</v>
          </cell>
          <cell r="F369" t="str">
            <v>WY</v>
          </cell>
          <cell r="G369" t="str">
            <v>QEPFS</v>
          </cell>
          <cell r="H369">
            <v>0.15043000000000001</v>
          </cell>
          <cell r="I369">
            <v>0</v>
          </cell>
        </row>
        <row r="370">
          <cell r="A370" t="str">
            <v>409201</v>
          </cell>
          <cell r="B370" t="str">
            <v>BIRCH CREEK UNIT 43A FR</v>
          </cell>
          <cell r="C370" t="str">
            <v>1004</v>
          </cell>
          <cell r="D370" t="str">
            <v>BIRCH CR (WY)</v>
          </cell>
          <cell r="E370" t="str">
            <v>D24</v>
          </cell>
          <cell r="F370" t="str">
            <v>WY</v>
          </cell>
          <cell r="G370" t="str">
            <v>QEPFS</v>
          </cell>
          <cell r="H370">
            <v>0.15043000000000001</v>
          </cell>
          <cell r="I370">
            <v>0</v>
          </cell>
        </row>
        <row r="371">
          <cell r="A371" t="str">
            <v>013911</v>
          </cell>
          <cell r="B371" t="str">
            <v>BIRCH CREEK UNIT 44 ALMY</v>
          </cell>
          <cell r="C371" t="str">
            <v>1004</v>
          </cell>
          <cell r="D371" t="str">
            <v>BIRCH CR (WY)</v>
          </cell>
          <cell r="E371" t="str">
            <v>PW</v>
          </cell>
          <cell r="F371" t="str">
            <v>WY</v>
          </cell>
          <cell r="G371" t="str">
            <v>QEPFS</v>
          </cell>
          <cell r="H371">
            <v>0.15043000000000001</v>
          </cell>
          <cell r="I371">
            <v>0</v>
          </cell>
        </row>
        <row r="372">
          <cell r="A372" t="str">
            <v>014011</v>
          </cell>
          <cell r="B372" t="str">
            <v>BIRCH CREEK UNIT 45 ALMY</v>
          </cell>
          <cell r="C372" t="str">
            <v>1004</v>
          </cell>
          <cell r="D372" t="str">
            <v>BIRCH CR (WY)</v>
          </cell>
          <cell r="E372" t="str">
            <v>PW</v>
          </cell>
          <cell r="F372" t="str">
            <v>WY</v>
          </cell>
          <cell r="G372" t="str">
            <v>QEPFS</v>
          </cell>
          <cell r="H372">
            <v>0.15043000000000001</v>
          </cell>
          <cell r="I372">
            <v>0</v>
          </cell>
        </row>
        <row r="373">
          <cell r="A373" t="str">
            <v>483311</v>
          </cell>
          <cell r="B373" t="str">
            <v>BIRCH CREEK UNIT 46 ALMY</v>
          </cell>
          <cell r="C373" t="str">
            <v>1004</v>
          </cell>
          <cell r="D373" t="str">
            <v>BIRCH CR (WY)</v>
          </cell>
          <cell r="E373" t="str">
            <v>PW</v>
          </cell>
          <cell r="F373" t="str">
            <v>WY</v>
          </cell>
          <cell r="G373" t="str">
            <v>QEPFS</v>
          </cell>
          <cell r="H373">
            <v>0.15043000000000001</v>
          </cell>
          <cell r="I373">
            <v>0</v>
          </cell>
        </row>
        <row r="374">
          <cell r="A374" t="str">
            <v>483403</v>
          </cell>
          <cell r="B374" t="str">
            <v>BIRCH CREEK UNIT 47 MESA</v>
          </cell>
          <cell r="C374" t="str">
            <v>1004</v>
          </cell>
          <cell r="D374" t="str">
            <v>BIRCH CR (WY)</v>
          </cell>
          <cell r="E374" t="str">
            <v>ABANDONED</v>
          </cell>
          <cell r="F374" t="str">
            <v>WY</v>
          </cell>
          <cell r="G374" t="str">
            <v>QEPFS</v>
          </cell>
          <cell r="H374">
            <v>0.15043000000000001</v>
          </cell>
          <cell r="I374">
            <v>0</v>
          </cell>
        </row>
        <row r="375">
          <cell r="A375" t="str">
            <v>014211</v>
          </cell>
          <cell r="B375" t="str">
            <v>BIRCH CREEK UNIT 48 ALMY</v>
          </cell>
          <cell r="C375" t="str">
            <v>1004</v>
          </cell>
          <cell r="D375" t="str">
            <v>BIRCH CR (WY)</v>
          </cell>
          <cell r="E375" t="str">
            <v>PW</v>
          </cell>
          <cell r="F375" t="str">
            <v>WY</v>
          </cell>
          <cell r="G375" t="str">
            <v>QEPFS</v>
          </cell>
          <cell r="H375">
            <v>0.15043000000000001</v>
          </cell>
          <cell r="I375">
            <v>0</v>
          </cell>
        </row>
        <row r="376">
          <cell r="A376" t="str">
            <v>483503</v>
          </cell>
          <cell r="B376" t="str">
            <v>BIRCH CREEK UNIT 49 MESA</v>
          </cell>
          <cell r="C376" t="str">
            <v>1004</v>
          </cell>
          <cell r="D376" t="str">
            <v>BIRCH CR (WY)</v>
          </cell>
          <cell r="E376" t="str">
            <v>ABANDONED</v>
          </cell>
          <cell r="F376" t="str">
            <v>WY</v>
          </cell>
          <cell r="G376" t="str">
            <v>QEPFS</v>
          </cell>
          <cell r="H376">
            <v>0.15043000000000001</v>
          </cell>
          <cell r="I376">
            <v>0</v>
          </cell>
        </row>
        <row r="377">
          <cell r="A377" t="str">
            <v>004851</v>
          </cell>
          <cell r="B377" t="str">
            <v>BIRCH CREEK UNIT 5 2ND FR</v>
          </cell>
          <cell r="C377" t="str">
            <v>1004</v>
          </cell>
          <cell r="D377" t="str">
            <v>BIRCH CR (WY)</v>
          </cell>
          <cell r="E377" t="str">
            <v>D24</v>
          </cell>
          <cell r="F377" t="str">
            <v>WY</v>
          </cell>
          <cell r="G377" t="str">
            <v>QEPFS</v>
          </cell>
          <cell r="H377">
            <v>0.15043000000000001</v>
          </cell>
          <cell r="I377">
            <v>0</v>
          </cell>
        </row>
        <row r="378">
          <cell r="A378" t="str">
            <v>004801</v>
          </cell>
          <cell r="B378" t="str">
            <v>BIRCH CREEK UNIT 5 FR</v>
          </cell>
          <cell r="C378" t="str">
            <v>1004</v>
          </cell>
          <cell r="D378" t="str">
            <v>BIRCH CR (WY)</v>
          </cell>
          <cell r="E378" t="str">
            <v>PC</v>
          </cell>
          <cell r="F378" t="str">
            <v>WY</v>
          </cell>
          <cell r="G378" t="str">
            <v>QEPFS</v>
          </cell>
          <cell r="H378">
            <v>0.15043000000000001</v>
          </cell>
          <cell r="I378">
            <v>0</v>
          </cell>
        </row>
        <row r="379">
          <cell r="A379" t="str">
            <v>014311</v>
          </cell>
          <cell r="B379" t="str">
            <v>BIRCH CREEK UNIT 50 ALMY</v>
          </cell>
          <cell r="C379" t="str">
            <v>1004</v>
          </cell>
          <cell r="D379" t="str">
            <v>BIRCH CR (WY)</v>
          </cell>
          <cell r="E379" t="str">
            <v>PW</v>
          </cell>
          <cell r="F379" t="str">
            <v>WY</v>
          </cell>
          <cell r="G379" t="str">
            <v>QEPFS</v>
          </cell>
          <cell r="H379">
            <v>0.15043000000000001</v>
          </cell>
          <cell r="I379">
            <v>0</v>
          </cell>
        </row>
        <row r="380">
          <cell r="A380" t="str">
            <v>483603</v>
          </cell>
          <cell r="B380" t="str">
            <v>BIRCH CREEK UNIT 51 MESA</v>
          </cell>
          <cell r="C380" t="str">
            <v>1004</v>
          </cell>
          <cell r="D380" t="str">
            <v>BIRCH CR (WY)</v>
          </cell>
          <cell r="E380" t="str">
            <v>ABANDONED</v>
          </cell>
          <cell r="F380" t="str">
            <v>WY</v>
          </cell>
          <cell r="G380" t="str">
            <v>QEPFS</v>
          </cell>
          <cell r="H380">
            <v>0.15043000000000001</v>
          </cell>
          <cell r="I380">
            <v>0</v>
          </cell>
        </row>
        <row r="381">
          <cell r="A381" t="str">
            <v>014411</v>
          </cell>
          <cell r="B381" t="str">
            <v>BIRCH CREEK UNIT 52 ALMY</v>
          </cell>
          <cell r="C381" t="str">
            <v>1004</v>
          </cell>
          <cell r="D381" t="str">
            <v>BIRCH CR (WY)</v>
          </cell>
          <cell r="E381" t="str">
            <v>PW</v>
          </cell>
          <cell r="F381" t="str">
            <v>WY</v>
          </cell>
          <cell r="G381" t="str">
            <v>QEPFS</v>
          </cell>
          <cell r="H381">
            <v>0.15043000000000001</v>
          </cell>
          <cell r="I381">
            <v>0</v>
          </cell>
        </row>
        <row r="382">
          <cell r="A382" t="str">
            <v>483711</v>
          </cell>
          <cell r="B382" t="str">
            <v>BIRCH CREEK UNIT 53 ALMY</v>
          </cell>
          <cell r="C382" t="str">
            <v>1004</v>
          </cell>
          <cell r="D382" t="str">
            <v>BIRCH CR (WY)</v>
          </cell>
          <cell r="E382" t="str">
            <v>ABANDONED</v>
          </cell>
          <cell r="F382" t="str">
            <v>WY</v>
          </cell>
          <cell r="G382" t="str">
            <v>QEPFS</v>
          </cell>
          <cell r="H382">
            <v>0.15043000000000001</v>
          </cell>
          <cell r="I382">
            <v>0</v>
          </cell>
        </row>
        <row r="383">
          <cell r="A383" t="str">
            <v>483803</v>
          </cell>
          <cell r="B383" t="str">
            <v>BIRCH CREEK UNIT 54 MESA</v>
          </cell>
          <cell r="C383" t="str">
            <v>1004</v>
          </cell>
          <cell r="D383" t="str">
            <v>BIRCH CR (WY)</v>
          </cell>
          <cell r="E383" t="str">
            <v>ABANDONED</v>
          </cell>
          <cell r="F383" t="str">
            <v>WY</v>
          </cell>
          <cell r="G383" t="str">
            <v>QEPFS</v>
          </cell>
          <cell r="H383">
            <v>0.15043000000000001</v>
          </cell>
          <cell r="I383">
            <v>0</v>
          </cell>
        </row>
        <row r="384">
          <cell r="A384" t="str">
            <v>483903</v>
          </cell>
          <cell r="B384" t="str">
            <v>BIRCH CREEK UNIT 55 MESA</v>
          </cell>
          <cell r="C384" t="str">
            <v>1004</v>
          </cell>
          <cell r="D384" t="str">
            <v>BIRCH CR (WY)</v>
          </cell>
          <cell r="E384" t="str">
            <v>ABANDONED</v>
          </cell>
          <cell r="F384" t="str">
            <v>WY</v>
          </cell>
          <cell r="G384" t="str">
            <v>QEPFS</v>
          </cell>
          <cell r="H384">
            <v>0.15043000000000001</v>
          </cell>
          <cell r="I384">
            <v>0</v>
          </cell>
        </row>
        <row r="385">
          <cell r="A385" t="str">
            <v>006451</v>
          </cell>
          <cell r="B385" t="str">
            <v>BIRCH CREEK UNIT 56 2ND FR</v>
          </cell>
          <cell r="C385" t="str">
            <v>1004</v>
          </cell>
          <cell r="D385" t="str">
            <v>BIRCH CR (WY)</v>
          </cell>
          <cell r="E385" t="str">
            <v>D24</v>
          </cell>
          <cell r="F385" t="str">
            <v>WY</v>
          </cell>
          <cell r="G385" t="str">
            <v>QEPFS</v>
          </cell>
          <cell r="H385">
            <v>0.15043000000000001</v>
          </cell>
          <cell r="I385">
            <v>0</v>
          </cell>
        </row>
        <row r="386">
          <cell r="A386" t="str">
            <v>006407</v>
          </cell>
          <cell r="B386" t="str">
            <v>BIRCH CREEK UNIT 56 BR</v>
          </cell>
          <cell r="C386" t="str">
            <v>1004</v>
          </cell>
          <cell r="D386" t="str">
            <v>BIRCH CR (WY)</v>
          </cell>
          <cell r="E386" t="str">
            <v>PC</v>
          </cell>
          <cell r="F386" t="str">
            <v>WY</v>
          </cell>
          <cell r="G386" t="str">
            <v>QEPFS</v>
          </cell>
          <cell r="H386">
            <v>0.15043000000000001</v>
          </cell>
          <cell r="I386">
            <v>0</v>
          </cell>
        </row>
        <row r="387">
          <cell r="A387" t="str">
            <v>006401</v>
          </cell>
          <cell r="B387" t="str">
            <v>BIRCH CREEK UNIT 56 FR</v>
          </cell>
          <cell r="C387" t="str">
            <v>1004</v>
          </cell>
          <cell r="D387" t="str">
            <v>BIRCH CR (WY)</v>
          </cell>
          <cell r="E387" t="str">
            <v>PC</v>
          </cell>
          <cell r="F387" t="str">
            <v>WY</v>
          </cell>
          <cell r="G387" t="str">
            <v>QEPFS</v>
          </cell>
          <cell r="H387">
            <v>0.15043000000000001</v>
          </cell>
          <cell r="I387">
            <v>0</v>
          </cell>
        </row>
        <row r="388">
          <cell r="A388" t="str">
            <v>484003</v>
          </cell>
          <cell r="B388" t="str">
            <v>BIRCH CREEK UNIT 57 MESA</v>
          </cell>
          <cell r="C388" t="str">
            <v>1004</v>
          </cell>
          <cell r="D388" t="str">
            <v>BIRCH CR (WY)</v>
          </cell>
          <cell r="E388" t="str">
            <v>ABANDONED</v>
          </cell>
          <cell r="F388" t="str">
            <v>WY</v>
          </cell>
          <cell r="G388" t="str">
            <v>QEPFS</v>
          </cell>
          <cell r="H388">
            <v>0.15043000000000001</v>
          </cell>
          <cell r="I388">
            <v>0</v>
          </cell>
        </row>
        <row r="389">
          <cell r="A389" t="str">
            <v>015403</v>
          </cell>
          <cell r="B389" t="str">
            <v>BIRCH CREEK UNIT 58 MESA</v>
          </cell>
          <cell r="C389" t="str">
            <v>1004</v>
          </cell>
          <cell r="D389" t="str">
            <v>BIRCH CR (WY)</v>
          </cell>
          <cell r="E389" t="str">
            <v>PW</v>
          </cell>
          <cell r="F389" t="str">
            <v>WY</v>
          </cell>
          <cell r="G389" t="str">
            <v>QEPFS</v>
          </cell>
          <cell r="H389">
            <v>0.15043000000000001</v>
          </cell>
          <cell r="I389">
            <v>0</v>
          </cell>
        </row>
        <row r="390">
          <cell r="A390" t="str">
            <v>484103</v>
          </cell>
          <cell r="B390" t="str">
            <v>BIRCH CREEK UNIT 59 MESA</v>
          </cell>
          <cell r="C390" t="str">
            <v>1004</v>
          </cell>
          <cell r="D390" t="str">
            <v>BIRCH CR (WY)</v>
          </cell>
          <cell r="E390" t="str">
            <v>ABANDONED</v>
          </cell>
          <cell r="F390" t="str">
            <v>WY</v>
          </cell>
          <cell r="G390" t="str">
            <v>QEPFS</v>
          </cell>
          <cell r="H390">
            <v>0.15043000000000001</v>
          </cell>
          <cell r="I390">
            <v>0</v>
          </cell>
        </row>
        <row r="391">
          <cell r="A391" t="str">
            <v>004907</v>
          </cell>
          <cell r="B391" t="str">
            <v>BIRCH CREEK UNIT 6 BR (SEE FR)</v>
          </cell>
          <cell r="C391" t="str">
            <v>1004</v>
          </cell>
          <cell r="D391" t="str">
            <v>BIRCH CR (WY)</v>
          </cell>
          <cell r="E391" t="str">
            <v>PC</v>
          </cell>
          <cell r="F391" t="str">
            <v>WY</v>
          </cell>
          <cell r="G391" t="str">
            <v>QEPFS</v>
          </cell>
          <cell r="H391">
            <v>0.15043000000000001</v>
          </cell>
          <cell r="I391">
            <v>0</v>
          </cell>
        </row>
        <row r="392">
          <cell r="A392" t="str">
            <v>004901</v>
          </cell>
          <cell r="B392" t="str">
            <v>BIRCH CREEK UNIT 6 FR</v>
          </cell>
          <cell r="C392" t="str">
            <v>1004</v>
          </cell>
          <cell r="D392" t="str">
            <v>BIRCH CR (WY)</v>
          </cell>
          <cell r="E392" t="str">
            <v>D24</v>
          </cell>
          <cell r="F392" t="str">
            <v>WY</v>
          </cell>
          <cell r="G392" t="str">
            <v>QEPFS</v>
          </cell>
          <cell r="H392">
            <v>0.15043000000000001</v>
          </cell>
          <cell r="I392">
            <v>0</v>
          </cell>
        </row>
        <row r="393">
          <cell r="A393" t="str">
            <v>484203</v>
          </cell>
          <cell r="B393" t="str">
            <v>BIRCH CREEK UNIT 60 MESA</v>
          </cell>
          <cell r="C393" t="str">
            <v>1004</v>
          </cell>
          <cell r="D393" t="str">
            <v>BIRCH CR (WY)</v>
          </cell>
          <cell r="E393" t="str">
            <v>ABANDONED</v>
          </cell>
          <cell r="F393" t="str">
            <v>WY</v>
          </cell>
          <cell r="G393" t="str">
            <v>QEPFS</v>
          </cell>
          <cell r="H393">
            <v>0.15043000000000001</v>
          </cell>
          <cell r="I393">
            <v>0</v>
          </cell>
        </row>
        <row r="394">
          <cell r="A394" t="str">
            <v>006507</v>
          </cell>
          <cell r="B394" t="str">
            <v>BIRCH CREEK UNIT 61 BR</v>
          </cell>
          <cell r="C394" t="str">
            <v>1004</v>
          </cell>
          <cell r="D394" t="str">
            <v>BIRCH CR (WY)</v>
          </cell>
          <cell r="E394" t="str">
            <v>D24</v>
          </cell>
          <cell r="F394" t="str">
            <v>WY</v>
          </cell>
          <cell r="G394" t="str">
            <v>QEPFS</v>
          </cell>
          <cell r="H394">
            <v>0.15043000000000001</v>
          </cell>
          <cell r="I394">
            <v>0</v>
          </cell>
        </row>
        <row r="395">
          <cell r="A395" t="str">
            <v>006501</v>
          </cell>
          <cell r="B395" t="str">
            <v>BIRCH CREEK UNIT 61 FR</v>
          </cell>
          <cell r="C395" t="str">
            <v>1004</v>
          </cell>
          <cell r="D395" t="str">
            <v>BIRCH CR (WY)</v>
          </cell>
          <cell r="E395" t="str">
            <v>D24</v>
          </cell>
          <cell r="F395" t="str">
            <v>WY</v>
          </cell>
          <cell r="G395" t="str">
            <v>QEPFS</v>
          </cell>
          <cell r="H395">
            <v>0.15043000000000001</v>
          </cell>
          <cell r="I395">
            <v>0</v>
          </cell>
        </row>
        <row r="396">
          <cell r="A396" t="str">
            <v>015503</v>
          </cell>
          <cell r="B396" t="str">
            <v>BIRCH CREEK UNIT 62 MESA</v>
          </cell>
          <cell r="C396" t="str">
            <v>1004</v>
          </cell>
          <cell r="D396" t="str">
            <v>BIRCH CR (WY)</v>
          </cell>
          <cell r="E396" t="str">
            <v>PW</v>
          </cell>
          <cell r="F396" t="str">
            <v>WY</v>
          </cell>
          <cell r="G396" t="str">
            <v>QEPFS</v>
          </cell>
          <cell r="H396">
            <v>0.15043000000000001</v>
          </cell>
          <cell r="I396">
            <v>0</v>
          </cell>
        </row>
        <row r="397">
          <cell r="A397" t="str">
            <v>015611</v>
          </cell>
          <cell r="B397" t="str">
            <v>BIRCH CREEK UNIT 63 (SEE MESA)</v>
          </cell>
          <cell r="C397" t="str">
            <v>1004</v>
          </cell>
          <cell r="D397" t="str">
            <v>BIRCH CR (WY)</v>
          </cell>
          <cell r="E397" t="str">
            <v>D24</v>
          </cell>
          <cell r="F397" t="str">
            <v>WY</v>
          </cell>
          <cell r="G397" t="str">
            <v>QEPFS</v>
          </cell>
          <cell r="H397">
            <v>0.15043000000000001</v>
          </cell>
          <cell r="I397">
            <v>0</v>
          </cell>
        </row>
        <row r="398">
          <cell r="A398" t="str">
            <v>015603</v>
          </cell>
          <cell r="B398" t="str">
            <v>BIRCH CREEK UNIT 63 MESA</v>
          </cell>
          <cell r="C398" t="str">
            <v>1004</v>
          </cell>
          <cell r="D398" t="str">
            <v>BIRCH CR (WY)</v>
          </cell>
          <cell r="E398" t="str">
            <v>PW</v>
          </cell>
          <cell r="F398" t="str">
            <v>WY</v>
          </cell>
          <cell r="G398" t="str">
            <v>QEPFS</v>
          </cell>
          <cell r="H398">
            <v>0.15043000000000001</v>
          </cell>
          <cell r="I398">
            <v>0</v>
          </cell>
        </row>
        <row r="399">
          <cell r="A399" t="str">
            <v>484311</v>
          </cell>
          <cell r="B399" t="str">
            <v>BIRCH CREEK UNIT 64 ALMY</v>
          </cell>
          <cell r="C399" t="str">
            <v>1004</v>
          </cell>
          <cell r="D399" t="str">
            <v>BIRCH CR (WY)</v>
          </cell>
          <cell r="E399" t="str">
            <v>ABANDONED</v>
          </cell>
          <cell r="F399" t="str">
            <v>WY</v>
          </cell>
          <cell r="G399" t="str">
            <v>QEPFS</v>
          </cell>
          <cell r="H399">
            <v>0.15043000000000001</v>
          </cell>
          <cell r="I399">
            <v>0</v>
          </cell>
        </row>
        <row r="400">
          <cell r="A400" t="str">
            <v>484403</v>
          </cell>
          <cell r="B400" t="str">
            <v>BIRCH CREEK UNIT 65 MESA</v>
          </cell>
          <cell r="C400" t="str">
            <v>1004</v>
          </cell>
          <cell r="D400" t="str">
            <v>BIRCH CR (WY)</v>
          </cell>
          <cell r="E400" t="str">
            <v>ABANDONED</v>
          </cell>
          <cell r="F400" t="str">
            <v>WY</v>
          </cell>
          <cell r="G400" t="str">
            <v>QEPFS</v>
          </cell>
          <cell r="H400">
            <v>0.15043000000000001</v>
          </cell>
          <cell r="I400">
            <v>0</v>
          </cell>
        </row>
        <row r="401">
          <cell r="A401" t="str">
            <v>236903</v>
          </cell>
          <cell r="B401" t="str">
            <v>BIRCH CREEK UNIT 66 MESA</v>
          </cell>
          <cell r="C401" t="str">
            <v>1004</v>
          </cell>
          <cell r="D401" t="str">
            <v>BIRCH CR (WY)</v>
          </cell>
          <cell r="E401" t="str">
            <v>PW</v>
          </cell>
          <cell r="F401" t="str">
            <v>WY</v>
          </cell>
          <cell r="G401" t="str">
            <v>QEPFS</v>
          </cell>
          <cell r="H401">
            <v>0.15043000000000001</v>
          </cell>
          <cell r="I401">
            <v>0</v>
          </cell>
        </row>
        <row r="402">
          <cell r="A402" t="str">
            <v>237003</v>
          </cell>
          <cell r="B402" t="str">
            <v>BIRCH CREEK UNIT 67 MESA</v>
          </cell>
          <cell r="C402" t="str">
            <v>1004</v>
          </cell>
          <cell r="D402" t="str">
            <v>BIRCH CR (WY)</v>
          </cell>
          <cell r="E402" t="str">
            <v>D21</v>
          </cell>
          <cell r="F402" t="str">
            <v>WY</v>
          </cell>
          <cell r="G402" t="str">
            <v>QEPFS</v>
          </cell>
          <cell r="H402">
            <v>0.15043000000000001</v>
          </cell>
          <cell r="I402">
            <v>0</v>
          </cell>
        </row>
        <row r="403">
          <cell r="A403" t="str">
            <v>484511</v>
          </cell>
          <cell r="B403" t="str">
            <v>BIRCH CREEK UNIT 68 ALMY</v>
          </cell>
          <cell r="C403" t="str">
            <v>1004</v>
          </cell>
          <cell r="D403" t="str">
            <v>BIRCH CR (WY)</v>
          </cell>
          <cell r="E403" t="str">
            <v>ABANDONED</v>
          </cell>
          <cell r="F403" t="str">
            <v>WY</v>
          </cell>
          <cell r="G403" t="str">
            <v>QEPFS</v>
          </cell>
          <cell r="H403">
            <v>0.15043000000000001</v>
          </cell>
          <cell r="I403">
            <v>0</v>
          </cell>
        </row>
        <row r="404">
          <cell r="A404" t="str">
            <v>237101</v>
          </cell>
          <cell r="B404" t="str">
            <v>BIRCH CREEK UNIT 68 FR</v>
          </cell>
          <cell r="C404" t="str">
            <v>1004</v>
          </cell>
          <cell r="D404" t="str">
            <v>BIRCH CR (WY)</v>
          </cell>
          <cell r="E404" t="str">
            <v>PW</v>
          </cell>
          <cell r="F404" t="str">
            <v>WY</v>
          </cell>
          <cell r="G404" t="str">
            <v>QEPFS</v>
          </cell>
          <cell r="H404">
            <v>0.15043000000000001</v>
          </cell>
          <cell r="I404">
            <v>0</v>
          </cell>
        </row>
        <row r="405">
          <cell r="A405" t="str">
            <v>237103</v>
          </cell>
          <cell r="B405" t="str">
            <v>BIRCH CREEK UNIT 68 MESA</v>
          </cell>
          <cell r="C405" t="str">
            <v>1004</v>
          </cell>
          <cell r="D405" t="str">
            <v>BIRCH CR (WY)</v>
          </cell>
          <cell r="E405" t="str">
            <v>PW</v>
          </cell>
          <cell r="F405" t="str">
            <v>WY</v>
          </cell>
          <cell r="G405" t="str">
            <v>QEPFS</v>
          </cell>
          <cell r="H405">
            <v>0.15043000000000001</v>
          </cell>
          <cell r="I405">
            <v>0</v>
          </cell>
        </row>
        <row r="406">
          <cell r="A406" t="str">
            <v>015703</v>
          </cell>
          <cell r="B406" t="str">
            <v>BIRCH CREEK UNIT 69 MESA</v>
          </cell>
          <cell r="C406" t="str">
            <v>1004</v>
          </cell>
          <cell r="D406" t="str">
            <v>BIRCH CR (WY)</v>
          </cell>
          <cell r="E406" t="str">
            <v>PW</v>
          </cell>
          <cell r="F406" t="str">
            <v>WY</v>
          </cell>
          <cell r="G406" t="str">
            <v>QEPFS</v>
          </cell>
          <cell r="H406">
            <v>0.15043000000000001</v>
          </cell>
          <cell r="I406">
            <v>0</v>
          </cell>
        </row>
        <row r="407">
          <cell r="A407" t="str">
            <v>005001</v>
          </cell>
          <cell r="B407" t="str">
            <v>BIRCH CREEK UNIT 7 FR</v>
          </cell>
          <cell r="C407" t="str">
            <v>1004</v>
          </cell>
          <cell r="D407" t="str">
            <v>BIRCH CR (WY)</v>
          </cell>
          <cell r="E407" t="str">
            <v>D24</v>
          </cell>
          <cell r="F407" t="str">
            <v>WY</v>
          </cell>
          <cell r="G407" t="str">
            <v>QEPFS</v>
          </cell>
          <cell r="H407">
            <v>0.15043000000000001</v>
          </cell>
          <cell r="I407">
            <v>0</v>
          </cell>
        </row>
        <row r="408">
          <cell r="A408" t="str">
            <v>016603</v>
          </cell>
          <cell r="B408" t="str">
            <v>BIRCH CREEK UNIT 70 MESA</v>
          </cell>
          <cell r="C408" t="str">
            <v>1004</v>
          </cell>
          <cell r="D408" t="str">
            <v>BIRCH CR (WY)</v>
          </cell>
          <cell r="E408" t="str">
            <v>PW</v>
          </cell>
          <cell r="F408" t="str">
            <v>WY</v>
          </cell>
          <cell r="G408" t="str">
            <v>QEPFS</v>
          </cell>
          <cell r="H408">
            <v>0.15043000000000001</v>
          </cell>
          <cell r="I408">
            <v>0</v>
          </cell>
        </row>
        <row r="409">
          <cell r="A409" t="str">
            <v>015803</v>
          </cell>
          <cell r="B409" t="str">
            <v>BIRCH CREEK UNIT 71 MESA</v>
          </cell>
          <cell r="C409" t="str">
            <v>1004</v>
          </cell>
          <cell r="D409" t="str">
            <v>BIRCH CR (WY)</v>
          </cell>
          <cell r="E409" t="str">
            <v>PW</v>
          </cell>
          <cell r="F409" t="str">
            <v>WY</v>
          </cell>
          <cell r="G409" t="str">
            <v>QEPFS</v>
          </cell>
          <cell r="H409">
            <v>0.15043000000000001</v>
          </cell>
          <cell r="I409">
            <v>0</v>
          </cell>
        </row>
        <row r="410">
          <cell r="A410" t="str">
            <v>484603</v>
          </cell>
          <cell r="B410" t="str">
            <v>BIRCH CREEK UNIT 72 MESA</v>
          </cell>
          <cell r="C410" t="str">
            <v>1004</v>
          </cell>
          <cell r="D410" t="str">
            <v>BIRCH CR (WY)</v>
          </cell>
          <cell r="E410" t="str">
            <v>ABANDONED</v>
          </cell>
          <cell r="F410" t="str">
            <v>WY</v>
          </cell>
          <cell r="G410" t="str">
            <v>QEPFS</v>
          </cell>
          <cell r="H410">
            <v>0.15043000000000001</v>
          </cell>
          <cell r="I410">
            <v>0</v>
          </cell>
        </row>
        <row r="411">
          <cell r="A411" t="str">
            <v>484703</v>
          </cell>
          <cell r="B411" t="str">
            <v>BIRCH CREEK UNIT 73 MESA</v>
          </cell>
          <cell r="C411" t="str">
            <v>1004</v>
          </cell>
          <cell r="D411" t="str">
            <v>BIRCH CR (WY)</v>
          </cell>
          <cell r="E411" t="str">
            <v>ABANDONED</v>
          </cell>
          <cell r="F411" t="str">
            <v>WY</v>
          </cell>
          <cell r="G411" t="str">
            <v>QEPFS</v>
          </cell>
          <cell r="H411">
            <v>0.15043000000000001</v>
          </cell>
          <cell r="I411">
            <v>0</v>
          </cell>
        </row>
        <row r="412">
          <cell r="A412" t="str">
            <v>016003</v>
          </cell>
          <cell r="B412" t="str">
            <v>BIRCH CREEK UNIT 74 (SEE ALMY)</v>
          </cell>
          <cell r="C412" t="str">
            <v>1004</v>
          </cell>
          <cell r="D412" t="str">
            <v>BIRCH CR (WY)</v>
          </cell>
          <cell r="E412" t="str">
            <v>PW</v>
          </cell>
          <cell r="F412" t="str">
            <v>WY</v>
          </cell>
          <cell r="G412" t="str">
            <v>QEPFS</v>
          </cell>
          <cell r="H412">
            <v>0.15043000000000001</v>
          </cell>
          <cell r="I412">
            <v>0</v>
          </cell>
        </row>
        <row r="413">
          <cell r="A413" t="str">
            <v>016011</v>
          </cell>
          <cell r="B413" t="str">
            <v>BIRCH CREEK UNIT 74 ALMY</v>
          </cell>
          <cell r="C413" t="str">
            <v>1004</v>
          </cell>
          <cell r="D413" t="str">
            <v>BIRCH CR (WY)</v>
          </cell>
          <cell r="E413" t="str">
            <v>D21</v>
          </cell>
          <cell r="F413" t="str">
            <v>WY</v>
          </cell>
          <cell r="G413" t="str">
            <v>QEPFS</v>
          </cell>
          <cell r="H413">
            <v>0.15043000000000001</v>
          </cell>
          <cell r="I413">
            <v>0</v>
          </cell>
        </row>
        <row r="414">
          <cell r="A414" t="str">
            <v>016103</v>
          </cell>
          <cell r="B414" t="str">
            <v>BIRCH CREEK UNIT 75 MESA</v>
          </cell>
          <cell r="C414" t="str">
            <v>1004</v>
          </cell>
          <cell r="D414" t="str">
            <v>BIRCH CR (WY)</v>
          </cell>
          <cell r="E414" t="str">
            <v>PW</v>
          </cell>
          <cell r="F414" t="str">
            <v>WY</v>
          </cell>
          <cell r="G414" t="str">
            <v>QEPFS</v>
          </cell>
          <cell r="H414">
            <v>0.15043000000000001</v>
          </cell>
          <cell r="I414">
            <v>0</v>
          </cell>
        </row>
        <row r="415">
          <cell r="A415" t="str">
            <v>014611</v>
          </cell>
          <cell r="B415" t="str">
            <v>BIRCH CREEK UNIT 76 ALMY</v>
          </cell>
          <cell r="C415" t="str">
            <v>1004</v>
          </cell>
          <cell r="D415" t="str">
            <v>BIRCH CR (WY)</v>
          </cell>
          <cell r="E415" t="str">
            <v>PW</v>
          </cell>
          <cell r="F415" t="str">
            <v>WY</v>
          </cell>
          <cell r="G415" t="str">
            <v>QEPFS</v>
          </cell>
          <cell r="H415">
            <v>0.15043000000000001</v>
          </cell>
          <cell r="I415">
            <v>0</v>
          </cell>
        </row>
        <row r="416">
          <cell r="A416" t="str">
            <v>237203</v>
          </cell>
          <cell r="B416" t="str">
            <v>BIRCH CREEK UNIT 77 MESA</v>
          </cell>
          <cell r="C416" t="str">
            <v>1004</v>
          </cell>
          <cell r="D416" t="str">
            <v>BIRCH CR (WY)</v>
          </cell>
          <cell r="E416" t="str">
            <v>PW</v>
          </cell>
          <cell r="F416" t="str">
            <v>WY</v>
          </cell>
          <cell r="G416" t="str">
            <v>QEPFS</v>
          </cell>
          <cell r="H416">
            <v>0.15043000000000001</v>
          </cell>
          <cell r="I416">
            <v>0</v>
          </cell>
        </row>
        <row r="417">
          <cell r="A417" t="str">
            <v>006607</v>
          </cell>
          <cell r="B417" t="str">
            <v>BIRCH CREEK UNIT 78 BR</v>
          </cell>
          <cell r="C417" t="str">
            <v>1004</v>
          </cell>
          <cell r="D417" t="str">
            <v>BIRCH CR (WY)</v>
          </cell>
          <cell r="E417" t="str">
            <v>PC</v>
          </cell>
          <cell r="F417" t="str">
            <v>WY</v>
          </cell>
          <cell r="G417" t="str">
            <v>QEPFS</v>
          </cell>
          <cell r="H417">
            <v>0.15043000000000001</v>
          </cell>
          <cell r="I417">
            <v>0</v>
          </cell>
        </row>
        <row r="418">
          <cell r="A418" t="str">
            <v>006601</v>
          </cell>
          <cell r="B418" t="str">
            <v>BIRCH CREEK UNIT 78 FR</v>
          </cell>
          <cell r="C418" t="str">
            <v>1004</v>
          </cell>
          <cell r="D418" t="str">
            <v>BIRCH CR (WY)</v>
          </cell>
          <cell r="E418" t="str">
            <v>PC</v>
          </cell>
          <cell r="F418" t="str">
            <v>WY</v>
          </cell>
          <cell r="G418" t="str">
            <v>QEPFS</v>
          </cell>
          <cell r="H418">
            <v>0.15043000000000001</v>
          </cell>
          <cell r="I418">
            <v>0</v>
          </cell>
        </row>
        <row r="419">
          <cell r="A419" t="str">
            <v>016203</v>
          </cell>
          <cell r="B419" t="str">
            <v>BIRCH CREEK UNIT 79 MESA</v>
          </cell>
          <cell r="C419" t="str">
            <v>1004</v>
          </cell>
          <cell r="D419" t="str">
            <v>BIRCH CR (WY)</v>
          </cell>
          <cell r="E419" t="str">
            <v>PW</v>
          </cell>
          <cell r="F419" t="str">
            <v>WY</v>
          </cell>
          <cell r="G419" t="str">
            <v>QEPFS</v>
          </cell>
          <cell r="H419">
            <v>0.15043000000000001</v>
          </cell>
          <cell r="I419">
            <v>0</v>
          </cell>
        </row>
        <row r="420">
          <cell r="A420" t="str">
            <v>005101</v>
          </cell>
          <cell r="B420" t="str">
            <v>BIRCH CREEK UNIT 8 FR</v>
          </cell>
          <cell r="C420" t="str">
            <v>1004</v>
          </cell>
          <cell r="D420" t="str">
            <v>BIRCH CR (WY)</v>
          </cell>
          <cell r="E420" t="str">
            <v>PC</v>
          </cell>
          <cell r="F420" t="str">
            <v>WY</v>
          </cell>
          <cell r="G420" t="str">
            <v>QEPFS</v>
          </cell>
          <cell r="H420">
            <v>0.15043000000000001</v>
          </cell>
          <cell r="I420">
            <v>0</v>
          </cell>
        </row>
        <row r="421">
          <cell r="A421" t="str">
            <v>484803</v>
          </cell>
          <cell r="B421" t="str">
            <v>BIRCH CREEK UNIT 80 MESA</v>
          </cell>
          <cell r="C421" t="str">
            <v>1004</v>
          </cell>
          <cell r="D421" t="str">
            <v>BIRCH CR (WY)</v>
          </cell>
          <cell r="E421" t="str">
            <v>ABANDONED</v>
          </cell>
          <cell r="F421" t="str">
            <v>WY</v>
          </cell>
          <cell r="G421" t="str">
            <v>QEPFS</v>
          </cell>
          <cell r="H421">
            <v>0.15043000000000001</v>
          </cell>
          <cell r="I421">
            <v>0</v>
          </cell>
        </row>
        <row r="422">
          <cell r="A422" t="str">
            <v>006701</v>
          </cell>
          <cell r="B422" t="str">
            <v>BIRCH CREEK UNIT 81 (SEE 81A)</v>
          </cell>
          <cell r="C422" t="str">
            <v>1004</v>
          </cell>
          <cell r="D422" t="str">
            <v>BIRCH CR (WY)</v>
          </cell>
          <cell r="E422" t="str">
            <v>PC</v>
          </cell>
          <cell r="F422" t="str">
            <v>WY</v>
          </cell>
          <cell r="G422" t="str">
            <v>QEPFS</v>
          </cell>
          <cell r="H422">
            <v>0.15043000000000001</v>
          </cell>
          <cell r="I422">
            <v>0</v>
          </cell>
        </row>
        <row r="423">
          <cell r="A423" t="str">
            <v>006707</v>
          </cell>
          <cell r="B423" t="str">
            <v>BIRCH CREEK UNIT 81 (SEE 81A)</v>
          </cell>
          <cell r="C423" t="str">
            <v>1004</v>
          </cell>
          <cell r="D423" t="str">
            <v>BIRCH CR (WY)</v>
          </cell>
          <cell r="E423" t="str">
            <v>PC</v>
          </cell>
          <cell r="F423" t="str">
            <v>WY</v>
          </cell>
          <cell r="G423" t="str">
            <v>QEPFS</v>
          </cell>
          <cell r="H423">
            <v>0.15043000000000001</v>
          </cell>
          <cell r="I423">
            <v>0</v>
          </cell>
        </row>
        <row r="424">
          <cell r="A424" t="str">
            <v>006716</v>
          </cell>
          <cell r="B424" t="str">
            <v>BIRCH CREEK UNIT 81 (SEE 81A)</v>
          </cell>
          <cell r="C424" t="str">
            <v>1004</v>
          </cell>
          <cell r="D424" t="str">
            <v>BIRCH CR (WY)</v>
          </cell>
          <cell r="E424" t="str">
            <v>D24</v>
          </cell>
          <cell r="F424" t="str">
            <v>WY</v>
          </cell>
          <cell r="G424" t="str">
            <v>QEPFS</v>
          </cell>
          <cell r="H424">
            <v>0.15043000000000001</v>
          </cell>
          <cell r="I424">
            <v>0</v>
          </cell>
        </row>
        <row r="425">
          <cell r="A425" t="str">
            <v>410516</v>
          </cell>
          <cell r="B425" t="str">
            <v>BIRCH CREEK UNIT 81A BAX</v>
          </cell>
          <cell r="C425" t="str">
            <v>1004</v>
          </cell>
          <cell r="D425" t="str">
            <v>BIRCH CR (WY)</v>
          </cell>
          <cell r="E425" t="str">
            <v>D24</v>
          </cell>
          <cell r="F425" t="str">
            <v>WY</v>
          </cell>
          <cell r="G425" t="str">
            <v>QEPFS</v>
          </cell>
          <cell r="H425">
            <v>0.15043000000000001</v>
          </cell>
          <cell r="I425">
            <v>0</v>
          </cell>
        </row>
        <row r="426">
          <cell r="A426" t="str">
            <v>016303</v>
          </cell>
          <cell r="B426" t="str">
            <v>BIRCH CREEK UNIT 82 (SEE ALMY)</v>
          </cell>
          <cell r="C426" t="str">
            <v>1004</v>
          </cell>
          <cell r="D426" t="str">
            <v>BIRCH CR (WY)</v>
          </cell>
          <cell r="E426" t="str">
            <v>PW</v>
          </cell>
          <cell r="F426" t="str">
            <v>WY</v>
          </cell>
          <cell r="G426" t="str">
            <v>QEPFS</v>
          </cell>
          <cell r="H426">
            <v>0.15043000000000001</v>
          </cell>
          <cell r="I426">
            <v>0</v>
          </cell>
        </row>
        <row r="427">
          <cell r="A427" t="str">
            <v>016311</v>
          </cell>
          <cell r="B427" t="str">
            <v>BIRCH CREEK UNIT 82 ALMY</v>
          </cell>
          <cell r="C427" t="str">
            <v>1004</v>
          </cell>
          <cell r="D427" t="str">
            <v>BIRCH CR (WY)</v>
          </cell>
          <cell r="E427" t="str">
            <v>D21</v>
          </cell>
          <cell r="F427" t="str">
            <v>WY</v>
          </cell>
          <cell r="G427" t="str">
            <v>QEPFS</v>
          </cell>
          <cell r="H427">
            <v>0.15043000000000001</v>
          </cell>
          <cell r="I427">
            <v>0</v>
          </cell>
        </row>
        <row r="428">
          <cell r="A428" t="str">
            <v>016403</v>
          </cell>
          <cell r="B428" t="str">
            <v>BIRCH CREEK UNIT 83 MESA</v>
          </cell>
          <cell r="C428" t="str">
            <v>1004</v>
          </cell>
          <cell r="D428" t="str">
            <v>BIRCH CR (WY)</v>
          </cell>
          <cell r="E428" t="str">
            <v>PW</v>
          </cell>
          <cell r="F428" t="str">
            <v>WY</v>
          </cell>
          <cell r="G428" t="str">
            <v>QEPFS</v>
          </cell>
          <cell r="H428">
            <v>0.15043000000000001</v>
          </cell>
          <cell r="I428">
            <v>0</v>
          </cell>
        </row>
        <row r="429">
          <cell r="A429" t="str">
            <v>016811</v>
          </cell>
          <cell r="B429" t="str">
            <v xml:space="preserve">BIRCH CREEK UNIT 84 ALMY </v>
          </cell>
          <cell r="C429" t="str">
            <v>1004</v>
          </cell>
          <cell r="D429" t="str">
            <v>BIRCH CR (WY)</v>
          </cell>
          <cell r="E429" t="str">
            <v>D21</v>
          </cell>
          <cell r="F429" t="str">
            <v>WY</v>
          </cell>
          <cell r="G429" t="str">
            <v>QEPFS</v>
          </cell>
          <cell r="H429">
            <v>0.15043000000000001</v>
          </cell>
          <cell r="I429">
            <v>0</v>
          </cell>
        </row>
        <row r="430">
          <cell r="A430" t="str">
            <v>016803</v>
          </cell>
          <cell r="B430" t="str">
            <v>BIRCH CREEK UNIT 84 MESA</v>
          </cell>
          <cell r="C430" t="str">
            <v>1004</v>
          </cell>
          <cell r="D430" t="str">
            <v>BIRCH CR (WY)</v>
          </cell>
          <cell r="E430" t="str">
            <v>PW</v>
          </cell>
          <cell r="F430" t="str">
            <v>WY</v>
          </cell>
          <cell r="G430" t="str">
            <v>QEPFS</v>
          </cell>
          <cell r="H430">
            <v>0.15043000000000001</v>
          </cell>
          <cell r="I430">
            <v>0</v>
          </cell>
        </row>
        <row r="431">
          <cell r="A431" t="str">
            <v>484903</v>
          </cell>
          <cell r="B431" t="str">
            <v>BIRCH CREEK UNIT 85 MESA</v>
          </cell>
          <cell r="C431" t="str">
            <v>1004</v>
          </cell>
          <cell r="D431" t="str">
            <v>BIRCH CR (WY)</v>
          </cell>
          <cell r="E431" t="str">
            <v>ABANDONED</v>
          </cell>
          <cell r="F431" t="str">
            <v>WY</v>
          </cell>
          <cell r="G431" t="str">
            <v>QEPFS</v>
          </cell>
          <cell r="H431">
            <v>0.15043000000000001</v>
          </cell>
          <cell r="I431">
            <v>0</v>
          </cell>
        </row>
        <row r="432">
          <cell r="A432" t="str">
            <v>485003</v>
          </cell>
          <cell r="B432" t="str">
            <v>BIRCH CREEK UNIT 86 MESA</v>
          </cell>
          <cell r="C432" t="str">
            <v>1004</v>
          </cell>
          <cell r="D432" t="str">
            <v>BIRCH CR (WY)</v>
          </cell>
          <cell r="E432" t="str">
            <v>ABANDONED</v>
          </cell>
          <cell r="F432" t="str">
            <v>WY</v>
          </cell>
          <cell r="G432" t="str">
            <v>QEPFS</v>
          </cell>
          <cell r="H432">
            <v>0.15043000000000001</v>
          </cell>
          <cell r="I432">
            <v>0</v>
          </cell>
        </row>
        <row r="433">
          <cell r="A433" t="str">
            <v>007151</v>
          </cell>
          <cell r="B433" t="str">
            <v>BIRCH CREEK UNIT 87 2ND FR</v>
          </cell>
          <cell r="C433" t="str">
            <v>1004</v>
          </cell>
          <cell r="D433" t="str">
            <v>BIRCH CR (WY)</v>
          </cell>
          <cell r="E433" t="str">
            <v>D24</v>
          </cell>
          <cell r="F433" t="str">
            <v>WY</v>
          </cell>
          <cell r="G433" t="str">
            <v>QEPFS</v>
          </cell>
          <cell r="H433">
            <v>0.15043000000000001</v>
          </cell>
          <cell r="I433">
            <v>0</v>
          </cell>
        </row>
        <row r="434">
          <cell r="A434" t="str">
            <v>007107</v>
          </cell>
          <cell r="B434" t="str">
            <v>BIRCH CREEK UNIT 87 BR</v>
          </cell>
          <cell r="C434" t="str">
            <v>1004</v>
          </cell>
          <cell r="D434" t="str">
            <v>BIRCH CR (WY)</v>
          </cell>
          <cell r="E434" t="str">
            <v>PC</v>
          </cell>
          <cell r="F434" t="str">
            <v>WY</v>
          </cell>
          <cell r="G434" t="str">
            <v>QEPFS</v>
          </cell>
          <cell r="H434">
            <v>0.15043000000000001</v>
          </cell>
          <cell r="I434">
            <v>0</v>
          </cell>
        </row>
        <row r="435">
          <cell r="A435" t="str">
            <v>007157</v>
          </cell>
          <cell r="B435" t="str">
            <v>BIRCH CREEK UNIT 87 BR RECOMP</v>
          </cell>
          <cell r="C435" t="str">
            <v>1004</v>
          </cell>
          <cell r="D435" t="str">
            <v>BIRCH CR (WY)</v>
          </cell>
          <cell r="E435" t="str">
            <v>D24</v>
          </cell>
          <cell r="F435" t="str">
            <v>WY</v>
          </cell>
          <cell r="G435" t="str">
            <v>QEPFS</v>
          </cell>
          <cell r="H435">
            <v>0.15043000000000001</v>
          </cell>
          <cell r="I435">
            <v>0</v>
          </cell>
        </row>
        <row r="436">
          <cell r="A436" t="str">
            <v>007138</v>
          </cell>
          <cell r="B436" t="str">
            <v>BIRCH CREEK UNIT 87 FFR</v>
          </cell>
          <cell r="C436" t="str">
            <v>1004</v>
          </cell>
          <cell r="D436" t="str">
            <v>BIRCH CR (WY)</v>
          </cell>
          <cell r="E436" t="str">
            <v>D24</v>
          </cell>
          <cell r="F436" t="str">
            <v>WY</v>
          </cell>
          <cell r="G436" t="str">
            <v>QEPFS</v>
          </cell>
          <cell r="H436">
            <v>0.15043000000000001</v>
          </cell>
          <cell r="I436">
            <v>0</v>
          </cell>
        </row>
        <row r="437">
          <cell r="A437" t="str">
            <v>007101</v>
          </cell>
          <cell r="B437" t="str">
            <v>BIRCH CREEK UNIT 87 FR</v>
          </cell>
          <cell r="C437" t="str">
            <v>1004</v>
          </cell>
          <cell r="D437" t="str">
            <v>BIRCH CR (WY)</v>
          </cell>
          <cell r="E437" t="str">
            <v>PC</v>
          </cell>
          <cell r="F437" t="str">
            <v>WY</v>
          </cell>
          <cell r="G437" t="str">
            <v>QEPFS</v>
          </cell>
          <cell r="H437">
            <v>0.15043000000000001</v>
          </cell>
          <cell r="I437">
            <v>0</v>
          </cell>
        </row>
        <row r="438">
          <cell r="A438" t="str">
            <v>007139</v>
          </cell>
          <cell r="B438" t="str">
            <v>BIRCH CREEK UNIT 87 FR/BR</v>
          </cell>
          <cell r="C438" t="str">
            <v>1004</v>
          </cell>
          <cell r="D438" t="str">
            <v>BIRCH CR (WY)</v>
          </cell>
          <cell r="E438" t="str">
            <v>D24</v>
          </cell>
          <cell r="F438" t="str">
            <v>WY</v>
          </cell>
          <cell r="G438" t="str">
            <v>QEPFS</v>
          </cell>
          <cell r="H438">
            <v>0.15043000000000001</v>
          </cell>
          <cell r="I438">
            <v>0</v>
          </cell>
        </row>
        <row r="439">
          <cell r="A439" t="str">
            <v>007201</v>
          </cell>
          <cell r="B439" t="str">
            <v>BIRCH CREEK UNIT 88 FR</v>
          </cell>
          <cell r="C439" t="str">
            <v>1004</v>
          </cell>
          <cell r="D439" t="str">
            <v>BIRCH CR (WY)</v>
          </cell>
          <cell r="E439" t="str">
            <v>PC</v>
          </cell>
          <cell r="F439" t="str">
            <v>WY</v>
          </cell>
          <cell r="G439" t="str">
            <v>QEPFS</v>
          </cell>
          <cell r="H439">
            <v>0.15043000000000001</v>
          </cell>
          <cell r="I439">
            <v>0</v>
          </cell>
        </row>
        <row r="440">
          <cell r="A440" t="str">
            <v>007307</v>
          </cell>
          <cell r="B440" t="str">
            <v>BIRCH CREEK UNIT 89 BR</v>
          </cell>
          <cell r="C440" t="str">
            <v>1004</v>
          </cell>
          <cell r="D440" t="str">
            <v>BIRCH CR (WY)</v>
          </cell>
          <cell r="E440" t="str">
            <v>PC</v>
          </cell>
          <cell r="F440" t="str">
            <v>WY</v>
          </cell>
          <cell r="G440" t="str">
            <v>QEPFS</v>
          </cell>
          <cell r="H440">
            <v>0.15043000000000001</v>
          </cell>
          <cell r="I440">
            <v>0</v>
          </cell>
        </row>
        <row r="441">
          <cell r="A441" t="str">
            <v>007357</v>
          </cell>
          <cell r="B441" t="str">
            <v>BIRCH CREEK UNIT 89 BR RECOM</v>
          </cell>
          <cell r="C441" t="str">
            <v>1004</v>
          </cell>
          <cell r="D441" t="str">
            <v>BIRCH CR (WY)</v>
          </cell>
          <cell r="E441" t="str">
            <v>D24</v>
          </cell>
          <cell r="F441" t="str">
            <v>WY</v>
          </cell>
          <cell r="G441" t="str">
            <v>QEPFS</v>
          </cell>
          <cell r="H441">
            <v>0.15043000000000001</v>
          </cell>
          <cell r="I441">
            <v>0</v>
          </cell>
        </row>
        <row r="442">
          <cell r="A442" t="str">
            <v>007338</v>
          </cell>
          <cell r="B442" t="str">
            <v>BIRCH CREEK UNIT 89 FFR</v>
          </cell>
          <cell r="C442" t="str">
            <v>1004</v>
          </cell>
          <cell r="D442" t="str">
            <v>BIRCH CR (WY)</v>
          </cell>
          <cell r="E442" t="str">
            <v>D24</v>
          </cell>
          <cell r="F442" t="str">
            <v>WY</v>
          </cell>
          <cell r="G442" t="str">
            <v>QEPFS</v>
          </cell>
          <cell r="H442">
            <v>0.15043000000000001</v>
          </cell>
          <cell r="I442">
            <v>0</v>
          </cell>
        </row>
        <row r="443">
          <cell r="A443" t="str">
            <v>007339</v>
          </cell>
          <cell r="B443" t="str">
            <v>BIRCH CREEK UNIT 89 FFR/BR</v>
          </cell>
          <cell r="C443" t="str">
            <v>1004</v>
          </cell>
          <cell r="D443" t="str">
            <v>BIRCH CR (WY)</v>
          </cell>
          <cell r="E443" t="str">
            <v>D24</v>
          </cell>
          <cell r="F443" t="str">
            <v>WY</v>
          </cell>
          <cell r="G443" t="str">
            <v>QEPFS</v>
          </cell>
          <cell r="H443">
            <v>0.15043000000000001</v>
          </cell>
          <cell r="I443">
            <v>0</v>
          </cell>
        </row>
        <row r="444">
          <cell r="A444" t="str">
            <v>007301</v>
          </cell>
          <cell r="B444" t="str">
            <v>BIRCH CREEK UNIT 89 FR</v>
          </cell>
          <cell r="C444" t="str">
            <v>1004</v>
          </cell>
          <cell r="D444" t="str">
            <v>BIRCH CR (WY)</v>
          </cell>
          <cell r="E444" t="str">
            <v>PC</v>
          </cell>
          <cell r="F444" t="str">
            <v>WY</v>
          </cell>
          <cell r="G444" t="str">
            <v>QEPFS</v>
          </cell>
          <cell r="H444">
            <v>0.15043000000000001</v>
          </cell>
          <cell r="I444">
            <v>0</v>
          </cell>
        </row>
        <row r="445">
          <cell r="A445" t="str">
            <v>481801</v>
          </cell>
          <cell r="B445" t="str">
            <v>BIRCH CREEK UNIT 9 FR</v>
          </cell>
          <cell r="C445" t="str">
            <v>1004</v>
          </cell>
          <cell r="D445" t="str">
            <v>BIRCH CR (WY)</v>
          </cell>
          <cell r="E445" t="str">
            <v>ABANDONED</v>
          </cell>
          <cell r="F445" t="str">
            <v>WY</v>
          </cell>
          <cell r="G445" t="str">
            <v>QEPFS</v>
          </cell>
          <cell r="H445">
            <v>0.15043000000000001</v>
          </cell>
          <cell r="I445">
            <v>0</v>
          </cell>
        </row>
        <row r="446">
          <cell r="A446" t="str">
            <v>007407</v>
          </cell>
          <cell r="B446" t="str">
            <v>BIRCH CREEK UNIT 90 BR</v>
          </cell>
          <cell r="C446" t="str">
            <v>1004</v>
          </cell>
          <cell r="D446" t="str">
            <v>BIRCH CR (WY)</v>
          </cell>
          <cell r="E446" t="str">
            <v>D24</v>
          </cell>
          <cell r="F446" t="str">
            <v>WY</v>
          </cell>
          <cell r="G446" t="str">
            <v>QEPFS</v>
          </cell>
          <cell r="H446">
            <v>0.15043000000000001</v>
          </cell>
          <cell r="I446">
            <v>0</v>
          </cell>
        </row>
        <row r="447">
          <cell r="A447" t="str">
            <v>007401</v>
          </cell>
          <cell r="B447" t="str">
            <v>BIRCH CREEK UNIT 90 FR</v>
          </cell>
          <cell r="C447" t="str">
            <v>1004</v>
          </cell>
          <cell r="D447" t="str">
            <v>BIRCH CR (WY)</v>
          </cell>
          <cell r="E447" t="str">
            <v>D24</v>
          </cell>
          <cell r="F447" t="str">
            <v>WY</v>
          </cell>
          <cell r="G447" t="str">
            <v>QEPFS</v>
          </cell>
          <cell r="H447">
            <v>0.15043000000000001</v>
          </cell>
          <cell r="I447">
            <v>0</v>
          </cell>
        </row>
        <row r="448">
          <cell r="A448" t="str">
            <v>007507</v>
          </cell>
          <cell r="B448" t="str">
            <v>BIRCH CREEK UNIT 91 BR</v>
          </cell>
          <cell r="C448" t="str">
            <v>1004</v>
          </cell>
          <cell r="D448" t="str">
            <v>BIRCH CR (WY)</v>
          </cell>
          <cell r="E448" t="str">
            <v>PC</v>
          </cell>
          <cell r="F448" t="str">
            <v>WY</v>
          </cell>
          <cell r="G448" t="str">
            <v>QEPFS</v>
          </cell>
          <cell r="H448">
            <v>0.15043000000000001</v>
          </cell>
          <cell r="I448">
            <v>0</v>
          </cell>
        </row>
        <row r="449">
          <cell r="A449" t="str">
            <v>007501</v>
          </cell>
          <cell r="B449" t="str">
            <v>BIRCH CREEK UNIT 91 FR</v>
          </cell>
          <cell r="C449" t="str">
            <v>1004</v>
          </cell>
          <cell r="D449" t="str">
            <v>BIRCH CR (WY)</v>
          </cell>
          <cell r="E449" t="str">
            <v>PC</v>
          </cell>
          <cell r="F449" t="str">
            <v>WY</v>
          </cell>
          <cell r="G449" t="str">
            <v>QEPFS</v>
          </cell>
          <cell r="H449">
            <v>0.15043000000000001</v>
          </cell>
          <cell r="I449">
            <v>0</v>
          </cell>
        </row>
        <row r="450">
          <cell r="A450" t="str">
            <v>007607</v>
          </cell>
          <cell r="B450" t="str">
            <v>BIRCH CREEK UNIT 92 BR</v>
          </cell>
          <cell r="C450" t="str">
            <v>1004</v>
          </cell>
          <cell r="D450" t="str">
            <v>BIRCH CR (WY)</v>
          </cell>
          <cell r="E450" t="str">
            <v>PC</v>
          </cell>
          <cell r="F450" t="str">
            <v>WY</v>
          </cell>
          <cell r="G450" t="str">
            <v>QEPFS</v>
          </cell>
          <cell r="H450">
            <v>0.15043000000000001</v>
          </cell>
          <cell r="I450">
            <v>0</v>
          </cell>
        </row>
        <row r="451">
          <cell r="A451" t="str">
            <v>007601</v>
          </cell>
          <cell r="B451" t="str">
            <v>BIRCH CREEK UNIT 92 FR</v>
          </cell>
          <cell r="C451" t="str">
            <v>1004</v>
          </cell>
          <cell r="D451" t="str">
            <v>BIRCH CR (WY)</v>
          </cell>
          <cell r="E451" t="str">
            <v>PC</v>
          </cell>
          <cell r="F451" t="str">
            <v>WY</v>
          </cell>
          <cell r="G451" t="str">
            <v>QEPFS</v>
          </cell>
          <cell r="H451">
            <v>0.15043000000000001</v>
          </cell>
          <cell r="I451">
            <v>0</v>
          </cell>
        </row>
        <row r="452">
          <cell r="A452" t="str">
            <v>007707</v>
          </cell>
          <cell r="B452" t="str">
            <v>BIRCH CREEK UNIT 93 BR</v>
          </cell>
          <cell r="C452" t="str">
            <v>1004</v>
          </cell>
          <cell r="D452" t="str">
            <v>BIRCH CR (WY)</v>
          </cell>
          <cell r="E452" t="str">
            <v>PC</v>
          </cell>
          <cell r="F452" t="str">
            <v>WY</v>
          </cell>
          <cell r="G452" t="str">
            <v>QEPFS</v>
          </cell>
          <cell r="H452">
            <v>0.15043000000000001</v>
          </cell>
          <cell r="I452">
            <v>0</v>
          </cell>
        </row>
        <row r="453">
          <cell r="A453" t="str">
            <v>007701</v>
          </cell>
          <cell r="B453" t="str">
            <v>BIRCH CREEK UNIT 93 FR</v>
          </cell>
          <cell r="C453" t="str">
            <v>1004</v>
          </cell>
          <cell r="D453" t="str">
            <v>BIRCH CR (WY)</v>
          </cell>
          <cell r="E453" t="str">
            <v>D24</v>
          </cell>
          <cell r="F453" t="str">
            <v>WY</v>
          </cell>
          <cell r="G453" t="str">
            <v>QEPFS</v>
          </cell>
          <cell r="H453">
            <v>0.15043000000000001</v>
          </cell>
          <cell r="I453">
            <v>0</v>
          </cell>
        </row>
        <row r="454">
          <cell r="A454" t="str">
            <v>007807</v>
          </cell>
          <cell r="B454" t="str">
            <v>BIRCH CREEK UNIT 94 BR</v>
          </cell>
          <cell r="C454" t="str">
            <v>1004</v>
          </cell>
          <cell r="D454" t="str">
            <v>BIRCH CR (WY)</v>
          </cell>
          <cell r="E454" t="str">
            <v>PC</v>
          </cell>
          <cell r="F454" t="str">
            <v>WY</v>
          </cell>
          <cell r="G454" t="str">
            <v>QEPFS</v>
          </cell>
          <cell r="H454">
            <v>0.15043000000000001</v>
          </cell>
          <cell r="I454">
            <v>0</v>
          </cell>
        </row>
        <row r="455">
          <cell r="A455" t="str">
            <v>007801</v>
          </cell>
          <cell r="B455" t="str">
            <v>BIRCH CREEK UNIT 94 FR</v>
          </cell>
          <cell r="C455" t="str">
            <v>1004</v>
          </cell>
          <cell r="D455" t="str">
            <v>BIRCH CR (WY)</v>
          </cell>
          <cell r="E455" t="str">
            <v>PC</v>
          </cell>
          <cell r="F455" t="str">
            <v>WY</v>
          </cell>
          <cell r="G455" t="str">
            <v>QEPFS</v>
          </cell>
          <cell r="H455">
            <v>0.15043000000000001</v>
          </cell>
          <cell r="I455">
            <v>0</v>
          </cell>
        </row>
        <row r="456">
          <cell r="A456" t="str">
            <v>007907</v>
          </cell>
          <cell r="B456" t="str">
            <v>BIRCH CREEK UNIT 95 BR</v>
          </cell>
          <cell r="C456" t="str">
            <v>1004</v>
          </cell>
          <cell r="D456" t="str">
            <v>BIRCH CR (WY)</v>
          </cell>
          <cell r="E456" t="str">
            <v>PC</v>
          </cell>
          <cell r="F456" t="str">
            <v>WY</v>
          </cell>
          <cell r="G456" t="str">
            <v>QEPFS</v>
          </cell>
          <cell r="H456">
            <v>0.15043000000000001</v>
          </cell>
          <cell r="I456">
            <v>0</v>
          </cell>
        </row>
        <row r="457">
          <cell r="A457" t="str">
            <v>007901</v>
          </cell>
          <cell r="B457" t="str">
            <v>BIRCH CREEK UNIT 95 FR</v>
          </cell>
          <cell r="C457" t="str">
            <v>1004</v>
          </cell>
          <cell r="D457" t="str">
            <v>BIRCH CR (WY)</v>
          </cell>
          <cell r="E457" t="str">
            <v>PC</v>
          </cell>
          <cell r="F457" t="str">
            <v>WY</v>
          </cell>
          <cell r="G457" t="str">
            <v>QEPFS</v>
          </cell>
          <cell r="H457">
            <v>0.15043000000000001</v>
          </cell>
          <cell r="I457">
            <v>0</v>
          </cell>
        </row>
        <row r="458">
          <cell r="A458" t="str">
            <v>008007</v>
          </cell>
          <cell r="B458" t="str">
            <v>BIRCH CREEK UNIT 96 BR</v>
          </cell>
          <cell r="C458" t="str">
            <v>1004</v>
          </cell>
          <cell r="D458" t="str">
            <v>BIRCH CR (WY)</v>
          </cell>
          <cell r="E458" t="str">
            <v>PC</v>
          </cell>
          <cell r="F458" t="str">
            <v>WY</v>
          </cell>
          <cell r="G458" t="str">
            <v>QEPFS</v>
          </cell>
          <cell r="H458">
            <v>0.15043000000000001</v>
          </cell>
          <cell r="I458">
            <v>0</v>
          </cell>
        </row>
        <row r="459">
          <cell r="A459" t="str">
            <v>008001</v>
          </cell>
          <cell r="B459" t="str">
            <v>BIRCH CREEK UNIT 96 FR</v>
          </cell>
          <cell r="C459" t="str">
            <v>1004</v>
          </cell>
          <cell r="D459" t="str">
            <v>BIRCH CR (WY)</v>
          </cell>
          <cell r="E459" t="str">
            <v>PC</v>
          </cell>
          <cell r="F459" t="str">
            <v>WY</v>
          </cell>
          <cell r="G459" t="str">
            <v>QEPFS</v>
          </cell>
          <cell r="H459">
            <v>0.15043000000000001</v>
          </cell>
          <cell r="I459">
            <v>0</v>
          </cell>
        </row>
        <row r="460">
          <cell r="A460" t="str">
            <v>008107</v>
          </cell>
          <cell r="B460" t="str">
            <v>BIRCH CREEK UNIT 97 BR</v>
          </cell>
          <cell r="C460" t="str">
            <v>1004</v>
          </cell>
          <cell r="D460" t="str">
            <v>BIRCH CR (WY)</v>
          </cell>
          <cell r="E460" t="str">
            <v>D24</v>
          </cell>
          <cell r="F460" t="str">
            <v>WY</v>
          </cell>
          <cell r="G460" t="str">
            <v>QEPFS</v>
          </cell>
          <cell r="H460">
            <v>0.15043000000000001</v>
          </cell>
          <cell r="I460">
            <v>0</v>
          </cell>
        </row>
        <row r="461">
          <cell r="A461" t="str">
            <v>008101</v>
          </cell>
          <cell r="B461" t="str">
            <v>BIRCH CREEK UNIT 97 FR</v>
          </cell>
          <cell r="C461" t="str">
            <v>1004</v>
          </cell>
          <cell r="D461" t="str">
            <v>BIRCH CR (WY)</v>
          </cell>
          <cell r="E461" t="str">
            <v>D24</v>
          </cell>
          <cell r="F461" t="str">
            <v>WY</v>
          </cell>
          <cell r="G461" t="str">
            <v>QEPFS</v>
          </cell>
          <cell r="H461">
            <v>0.15043000000000001</v>
          </cell>
          <cell r="I461">
            <v>0</v>
          </cell>
        </row>
        <row r="462">
          <cell r="A462" t="str">
            <v>008207</v>
          </cell>
          <cell r="B462" t="str">
            <v>BIRCH CREEK UNIT 98 BR</v>
          </cell>
          <cell r="C462" t="str">
            <v>1004</v>
          </cell>
          <cell r="D462" t="str">
            <v>BIRCH CR (WY)</v>
          </cell>
          <cell r="E462" t="str">
            <v>PC</v>
          </cell>
          <cell r="F462" t="str">
            <v>WY</v>
          </cell>
          <cell r="G462" t="str">
            <v>QEPFS</v>
          </cell>
          <cell r="H462">
            <v>0.15043000000000001</v>
          </cell>
          <cell r="I462">
            <v>0</v>
          </cell>
        </row>
        <row r="463">
          <cell r="A463" t="str">
            <v>008201</v>
          </cell>
          <cell r="B463" t="str">
            <v>BIRCH CREEK UNIT 98 FR</v>
          </cell>
          <cell r="C463" t="str">
            <v>1004</v>
          </cell>
          <cell r="D463" t="str">
            <v>BIRCH CR (WY)</v>
          </cell>
          <cell r="E463" t="str">
            <v>PC</v>
          </cell>
          <cell r="F463" t="str">
            <v>WY</v>
          </cell>
          <cell r="G463" t="str">
            <v>QEPFS</v>
          </cell>
          <cell r="H463">
            <v>0.15043000000000001</v>
          </cell>
          <cell r="I463">
            <v>0</v>
          </cell>
        </row>
        <row r="464">
          <cell r="A464" t="str">
            <v>008307</v>
          </cell>
          <cell r="B464" t="str">
            <v>BIRCH CREEK UNIT 99 BR</v>
          </cell>
          <cell r="C464" t="str">
            <v>1004</v>
          </cell>
          <cell r="D464" t="str">
            <v>BIRCH CR (WY)</v>
          </cell>
          <cell r="E464" t="str">
            <v>PC</v>
          </cell>
          <cell r="F464" t="str">
            <v>WY</v>
          </cell>
          <cell r="G464" t="str">
            <v>QEPFS</v>
          </cell>
          <cell r="H464">
            <v>0.15043000000000001</v>
          </cell>
          <cell r="I464">
            <v>0</v>
          </cell>
        </row>
        <row r="465">
          <cell r="A465" t="str">
            <v>008301</v>
          </cell>
          <cell r="B465" t="str">
            <v>BIRCH CREEK UNIT 99 FR</v>
          </cell>
          <cell r="C465" t="str">
            <v>1004</v>
          </cell>
          <cell r="D465" t="str">
            <v>BIRCH CR (WY)</v>
          </cell>
          <cell r="E465" t="str">
            <v>PC</v>
          </cell>
          <cell r="F465" t="str">
            <v>WY</v>
          </cell>
          <cell r="G465" t="str">
            <v>QEPFS</v>
          </cell>
          <cell r="H465">
            <v>0.15043000000000001</v>
          </cell>
          <cell r="I465">
            <v>0</v>
          </cell>
        </row>
        <row r="466">
          <cell r="A466" t="str">
            <v>435911</v>
          </cell>
          <cell r="B466" t="str">
            <v>BIRCH CRK 157 DUP (SEE 434711)</v>
          </cell>
          <cell r="C466" t="str">
            <v>1004</v>
          </cell>
          <cell r="D466" t="str">
            <v>BIRCH CR (WY)</v>
          </cell>
          <cell r="E466" t="str">
            <v>D21</v>
          </cell>
          <cell r="F466" t="str">
            <v>WY</v>
          </cell>
          <cell r="G466" t="str">
            <v>QEPFS</v>
          </cell>
          <cell r="H466">
            <v>0.15043000000000001</v>
          </cell>
          <cell r="I466">
            <v>0</v>
          </cell>
        </row>
        <row r="467">
          <cell r="A467" t="str">
            <v>233201</v>
          </cell>
          <cell r="B467" t="str">
            <v>ADAMSON EKLUND 1-14 FR</v>
          </cell>
          <cell r="C467" t="str">
            <v>1071</v>
          </cell>
          <cell r="D467" t="str">
            <v>BONNIDEE (WY)</v>
          </cell>
          <cell r="E467" t="str">
            <v>PW</v>
          </cell>
          <cell r="F467" t="str">
            <v>WY</v>
          </cell>
          <cell r="G467" t="str">
            <v>QEPFS</v>
          </cell>
          <cell r="H467">
            <v>0.42225999999999997</v>
          </cell>
          <cell r="I467" t="str">
            <v>SWGA</v>
          </cell>
        </row>
        <row r="468">
          <cell r="A468" t="str">
            <v>447501</v>
          </cell>
          <cell r="B468" t="str">
            <v>BOUMA ZEZAS 1-3 FR</v>
          </cell>
          <cell r="C468" t="str">
            <v>1071</v>
          </cell>
          <cell r="D468" t="str">
            <v>BONNIDEE (WY)</v>
          </cell>
          <cell r="E468" t="str">
            <v>PW</v>
          </cell>
          <cell r="F468" t="str">
            <v>WY</v>
          </cell>
          <cell r="G468" t="str">
            <v>QEPFS</v>
          </cell>
          <cell r="H468">
            <v>0.42225999999999997</v>
          </cell>
          <cell r="I468" t="str">
            <v>SWGA</v>
          </cell>
        </row>
        <row r="469">
          <cell r="A469" t="str">
            <v>268401</v>
          </cell>
          <cell r="B469" t="str">
            <v>PORATH A 1 FR</v>
          </cell>
          <cell r="C469" t="str">
            <v>1071</v>
          </cell>
          <cell r="D469" t="str">
            <v>BONNIDEE (WY)</v>
          </cell>
          <cell r="E469" t="str">
            <v>PW</v>
          </cell>
          <cell r="F469" t="str">
            <v>WY</v>
          </cell>
          <cell r="G469" t="str">
            <v>QEPFS</v>
          </cell>
          <cell r="H469">
            <v>0.42225999999999997</v>
          </cell>
          <cell r="I469" t="str">
            <v>SWGA</v>
          </cell>
        </row>
        <row r="470">
          <cell r="A470" t="str">
            <v>261401</v>
          </cell>
          <cell r="B470" t="str">
            <v>TRABING 1-10 FR</v>
          </cell>
          <cell r="C470" t="str">
            <v>1071</v>
          </cell>
          <cell r="D470" t="str">
            <v>BONNIDEE (WY)</v>
          </cell>
          <cell r="E470" t="str">
            <v>PW</v>
          </cell>
          <cell r="F470" t="str">
            <v>WY</v>
          </cell>
          <cell r="G470" t="str">
            <v>QEPFS</v>
          </cell>
          <cell r="H470">
            <v>0.42225999999999997</v>
          </cell>
          <cell r="I470" t="str">
            <v>SWGA</v>
          </cell>
        </row>
        <row r="471">
          <cell r="A471" t="str">
            <v>242352</v>
          </cell>
          <cell r="B471" t="str">
            <v>BRADY 38-W MID/UPPER WEBER</v>
          </cell>
          <cell r="C471" t="str">
            <v>1003</v>
          </cell>
          <cell r="D471" t="str">
            <v>BRADY (WY)</v>
          </cell>
          <cell r="E471" t="str">
            <v>D21</v>
          </cell>
          <cell r="F471" t="str">
            <v>WY</v>
          </cell>
          <cell r="G471" t="str">
            <v>QEPFS</v>
          </cell>
          <cell r="H471">
            <v>0.24569933425902263</v>
          </cell>
          <cell r="I471" t="str">
            <v>OTTCO+SWGA</v>
          </cell>
        </row>
        <row r="472">
          <cell r="A472" t="str">
            <v>240033</v>
          </cell>
          <cell r="B472" t="str">
            <v>BRADY UNIT 10-P PHOS</v>
          </cell>
          <cell r="C472" t="str">
            <v>1003</v>
          </cell>
          <cell r="D472" t="str">
            <v>BRADY (WY)</v>
          </cell>
          <cell r="E472" t="str">
            <v>D21</v>
          </cell>
          <cell r="F472" t="str">
            <v>WY</v>
          </cell>
          <cell r="G472" t="str">
            <v>QEPFS</v>
          </cell>
          <cell r="H472">
            <v>0.13</v>
          </cell>
          <cell r="I472" t="str">
            <v>OTTCO+SWGA</v>
          </cell>
        </row>
        <row r="473">
          <cell r="A473" t="str">
            <v>240133</v>
          </cell>
          <cell r="B473" t="str">
            <v>BRADY UNIT 11-P PHOS</v>
          </cell>
          <cell r="C473" t="str">
            <v>1003</v>
          </cell>
          <cell r="D473" t="str">
            <v>BRADY (WY)</v>
          </cell>
          <cell r="E473" t="str">
            <v>D24</v>
          </cell>
          <cell r="F473" t="str">
            <v>WY</v>
          </cell>
          <cell r="G473" t="str">
            <v>QEPFS</v>
          </cell>
          <cell r="H473">
            <v>0.13</v>
          </cell>
          <cell r="I473" t="str">
            <v>OTTCO+SWGA</v>
          </cell>
        </row>
        <row r="474">
          <cell r="A474" t="str">
            <v>240112</v>
          </cell>
          <cell r="B474" t="str">
            <v>BRADY UNIT 11-W WEBER</v>
          </cell>
          <cell r="C474" t="str">
            <v>1003</v>
          </cell>
          <cell r="D474" t="str">
            <v>BRADY (WY)</v>
          </cell>
          <cell r="E474" t="str">
            <v>PW</v>
          </cell>
          <cell r="F474" t="str">
            <v>WY</v>
          </cell>
          <cell r="G474" t="str">
            <v>QEPFS</v>
          </cell>
          <cell r="H474">
            <v>0.13</v>
          </cell>
          <cell r="I474" t="str">
            <v>OTTCO+SWGA</v>
          </cell>
        </row>
        <row r="475">
          <cell r="A475" t="str">
            <v>297933</v>
          </cell>
          <cell r="B475" t="str">
            <v>BRADY UNIT 12-P PHOS</v>
          </cell>
          <cell r="C475" t="str">
            <v>1003</v>
          </cell>
          <cell r="D475" t="str">
            <v>BRADY (WY)</v>
          </cell>
          <cell r="E475" t="str">
            <v>PW</v>
          </cell>
          <cell r="F475" t="str">
            <v>WY</v>
          </cell>
          <cell r="G475" t="str">
            <v>QEPFS</v>
          </cell>
          <cell r="H475">
            <v>0.13</v>
          </cell>
          <cell r="I475" t="str">
            <v>OTTCO+SWGA</v>
          </cell>
        </row>
        <row r="476">
          <cell r="A476" t="str">
            <v>297912</v>
          </cell>
          <cell r="B476" t="str">
            <v>BRADY UNIT 12-W WEBER</v>
          </cell>
          <cell r="C476" t="str">
            <v>1003</v>
          </cell>
          <cell r="D476" t="str">
            <v>BRADY (WY)</v>
          </cell>
          <cell r="E476" t="str">
            <v>PW</v>
          </cell>
          <cell r="F476" t="str">
            <v>WY</v>
          </cell>
          <cell r="G476" t="str">
            <v>QEPFS</v>
          </cell>
          <cell r="H476">
            <v>0.13</v>
          </cell>
          <cell r="I476" t="str">
            <v>OTTCO+SWGA</v>
          </cell>
        </row>
        <row r="477">
          <cell r="A477" t="str">
            <v>240233</v>
          </cell>
          <cell r="B477" t="str">
            <v>BRADY UNIT 13-W PHOS</v>
          </cell>
          <cell r="C477" t="str">
            <v>1003</v>
          </cell>
          <cell r="D477" t="str">
            <v>BRADY (WY)</v>
          </cell>
          <cell r="E477" t="str">
            <v>D21</v>
          </cell>
          <cell r="F477" t="str">
            <v>WY</v>
          </cell>
          <cell r="G477" t="str">
            <v>QEPFS</v>
          </cell>
          <cell r="H477">
            <v>0.13</v>
          </cell>
          <cell r="I477" t="str">
            <v>OTTCO+SWGA</v>
          </cell>
        </row>
        <row r="478">
          <cell r="A478" t="str">
            <v>240212</v>
          </cell>
          <cell r="B478" t="str">
            <v>BRADY UNIT 13-W WEBER</v>
          </cell>
          <cell r="C478" t="str">
            <v>1003</v>
          </cell>
          <cell r="D478" t="str">
            <v>BRADY (WY)</v>
          </cell>
          <cell r="E478" t="str">
            <v>PW</v>
          </cell>
          <cell r="F478" t="str">
            <v>WY</v>
          </cell>
          <cell r="G478" t="str">
            <v>QEPFS</v>
          </cell>
          <cell r="H478">
            <v>0.13</v>
          </cell>
          <cell r="I478" t="str">
            <v>OTTCO+SWGA</v>
          </cell>
        </row>
        <row r="479">
          <cell r="A479" t="str">
            <v>240333</v>
          </cell>
          <cell r="B479" t="str">
            <v>BRADY UNIT 14-W PHOS</v>
          </cell>
          <cell r="C479" t="str">
            <v>1003</v>
          </cell>
          <cell r="D479" t="str">
            <v>BRADY (WY)</v>
          </cell>
          <cell r="E479" t="str">
            <v>D24</v>
          </cell>
          <cell r="F479" t="str">
            <v>WY</v>
          </cell>
          <cell r="G479" t="str">
            <v>QEPFS</v>
          </cell>
          <cell r="H479">
            <v>0.13</v>
          </cell>
          <cell r="I479" t="str">
            <v>OTTCO+SWGA</v>
          </cell>
        </row>
        <row r="480">
          <cell r="A480" t="str">
            <v>240312</v>
          </cell>
          <cell r="B480" t="str">
            <v>BRADY UNIT 14-W WEBER</v>
          </cell>
          <cell r="C480" t="str">
            <v>1003</v>
          </cell>
          <cell r="D480" t="str">
            <v>BRADY (WY)</v>
          </cell>
          <cell r="E480" t="str">
            <v>PW</v>
          </cell>
          <cell r="F480" t="str">
            <v>WY</v>
          </cell>
          <cell r="G480" t="str">
            <v>QEPFS</v>
          </cell>
          <cell r="H480">
            <v>0.13</v>
          </cell>
          <cell r="I480" t="str">
            <v>OTTCO+SWGA</v>
          </cell>
        </row>
        <row r="481">
          <cell r="A481" t="str">
            <v>240433</v>
          </cell>
          <cell r="B481" t="str">
            <v>BRADY UNIT 16-W PHOS</v>
          </cell>
          <cell r="C481" t="str">
            <v>1003</v>
          </cell>
          <cell r="D481" t="str">
            <v>BRADY (WY)</v>
          </cell>
          <cell r="E481" t="str">
            <v>D21</v>
          </cell>
          <cell r="F481" t="str">
            <v>WY</v>
          </cell>
          <cell r="G481" t="str">
            <v>QEPFS</v>
          </cell>
          <cell r="H481">
            <v>0.13</v>
          </cell>
          <cell r="I481" t="str">
            <v>OTTCO+SWGA</v>
          </cell>
        </row>
        <row r="482">
          <cell r="A482" t="str">
            <v>240412</v>
          </cell>
          <cell r="B482" t="str">
            <v>BRADY UNIT 16-W WEBER</v>
          </cell>
          <cell r="C482" t="str">
            <v>1003</v>
          </cell>
          <cell r="D482" t="str">
            <v>BRADY (WY)</v>
          </cell>
          <cell r="E482" t="str">
            <v>PW</v>
          </cell>
          <cell r="F482" t="str">
            <v>WY</v>
          </cell>
          <cell r="G482" t="str">
            <v>QEPFS</v>
          </cell>
          <cell r="H482">
            <v>0.13</v>
          </cell>
          <cell r="I482" t="str">
            <v>OTTCO+SWGA</v>
          </cell>
        </row>
        <row r="483">
          <cell r="A483" t="str">
            <v>240509</v>
          </cell>
          <cell r="B483" t="str">
            <v>BRADY UNIT 17-N NUGGET</v>
          </cell>
          <cell r="C483" t="str">
            <v>1003</v>
          </cell>
          <cell r="D483" t="str">
            <v>BRADY (WY)</v>
          </cell>
          <cell r="E483" t="str">
            <v>PW</v>
          </cell>
          <cell r="F483" t="str">
            <v>WY</v>
          </cell>
          <cell r="G483" t="str">
            <v>QEPFS</v>
          </cell>
          <cell r="H483">
            <v>0.13</v>
          </cell>
          <cell r="I483" t="str">
            <v>OTTCO+SWGA</v>
          </cell>
        </row>
        <row r="484">
          <cell r="A484" t="str">
            <v>240612</v>
          </cell>
          <cell r="B484" t="str">
            <v>BRADY UNIT 18-W WEBER</v>
          </cell>
          <cell r="C484" t="str">
            <v>1003</v>
          </cell>
          <cell r="D484" t="str">
            <v>BRADY (WY)</v>
          </cell>
          <cell r="E484" t="str">
            <v>PW</v>
          </cell>
          <cell r="F484" t="str">
            <v>WY</v>
          </cell>
          <cell r="G484" t="str">
            <v>QEPFS</v>
          </cell>
          <cell r="H484">
            <v>0.13</v>
          </cell>
          <cell r="I484" t="str">
            <v>OTTCO+SWGA</v>
          </cell>
        </row>
        <row r="485">
          <cell r="A485" t="str">
            <v>395009</v>
          </cell>
          <cell r="B485" t="str">
            <v>BRADY UNIT 1-9 NUGGET</v>
          </cell>
          <cell r="C485" t="str">
            <v>1003</v>
          </cell>
          <cell r="D485" t="str">
            <v>BRADY (WY)</v>
          </cell>
          <cell r="E485" t="str">
            <v>PW</v>
          </cell>
          <cell r="F485" t="str">
            <v>WY</v>
          </cell>
          <cell r="G485" t="str">
            <v>QEPFS</v>
          </cell>
          <cell r="H485">
            <v>0.13</v>
          </cell>
          <cell r="I485" t="str">
            <v>OTTCO+SWGA</v>
          </cell>
        </row>
        <row r="486">
          <cell r="A486" t="str">
            <v>240702</v>
          </cell>
          <cell r="B486" t="str">
            <v>BRADY UNIT 19-D DK</v>
          </cell>
          <cell r="C486" t="str">
            <v>1003</v>
          </cell>
          <cell r="D486" t="str">
            <v>BRADY (WY)</v>
          </cell>
          <cell r="E486" t="str">
            <v>PC</v>
          </cell>
          <cell r="F486" t="str">
            <v>WY</v>
          </cell>
          <cell r="G486" t="str">
            <v>QEPFS</v>
          </cell>
          <cell r="H486">
            <v>0.13</v>
          </cell>
          <cell r="I486" t="str">
            <v>OTTCO+SWGA</v>
          </cell>
        </row>
        <row r="487">
          <cell r="A487" t="str">
            <v>239133</v>
          </cell>
          <cell r="B487" t="str">
            <v>BRADY UNIT 1-W PHOS</v>
          </cell>
          <cell r="C487" t="str">
            <v>1003</v>
          </cell>
          <cell r="D487" t="str">
            <v>BRADY (WY)</v>
          </cell>
          <cell r="E487" t="str">
            <v>D21</v>
          </cell>
          <cell r="F487" t="str">
            <v>WY</v>
          </cell>
          <cell r="G487" t="str">
            <v>QEPFS</v>
          </cell>
          <cell r="H487">
            <v>0.13</v>
          </cell>
          <cell r="I487" t="str">
            <v>OTTCO+SWGA</v>
          </cell>
        </row>
        <row r="488">
          <cell r="A488" t="str">
            <v>239112</v>
          </cell>
          <cell r="B488" t="str">
            <v>BRADY UNIT 1-W WEBER</v>
          </cell>
          <cell r="C488" t="str">
            <v>1003</v>
          </cell>
          <cell r="D488" t="str">
            <v>BRADY (WY)</v>
          </cell>
          <cell r="E488" t="str">
            <v>PW</v>
          </cell>
          <cell r="F488" t="str">
            <v>WY</v>
          </cell>
          <cell r="G488" t="str">
            <v>QEPFS</v>
          </cell>
          <cell r="H488">
            <v>0.13</v>
          </cell>
          <cell r="I488" t="str">
            <v>OTTCO+SWGA</v>
          </cell>
        </row>
        <row r="489">
          <cell r="A489" t="str">
            <v>240802</v>
          </cell>
          <cell r="B489" t="str">
            <v>BRADY UNIT 20-D DK</v>
          </cell>
          <cell r="C489" t="str">
            <v>1003</v>
          </cell>
          <cell r="D489" t="str">
            <v>BRADY (WY)</v>
          </cell>
          <cell r="E489" t="str">
            <v>PC</v>
          </cell>
          <cell r="F489" t="str">
            <v>WY</v>
          </cell>
          <cell r="G489" t="str">
            <v>QEPFS</v>
          </cell>
          <cell r="H489">
            <v>0.13</v>
          </cell>
          <cell r="I489" t="str">
            <v>OTTCO+SWGA</v>
          </cell>
        </row>
        <row r="490">
          <cell r="A490" t="str">
            <v>240933</v>
          </cell>
          <cell r="B490" t="str">
            <v>BRADY UNIT 21-W PHOS</v>
          </cell>
          <cell r="C490" t="str">
            <v>1003</v>
          </cell>
          <cell r="D490" t="str">
            <v>BRADY (WY)</v>
          </cell>
          <cell r="E490" t="str">
            <v>D21</v>
          </cell>
          <cell r="F490" t="str">
            <v>WY</v>
          </cell>
          <cell r="G490" t="str">
            <v>QEPFS</v>
          </cell>
          <cell r="H490">
            <v>0.13</v>
          </cell>
          <cell r="I490" t="str">
            <v>OTTCO+SWGA</v>
          </cell>
        </row>
        <row r="491">
          <cell r="A491" t="str">
            <v>240912</v>
          </cell>
          <cell r="B491" t="str">
            <v>BRADY UNIT 21-W WEBER</v>
          </cell>
          <cell r="C491" t="str">
            <v>1003</v>
          </cell>
          <cell r="D491" t="str">
            <v>BRADY (WY)</v>
          </cell>
          <cell r="E491" t="str">
            <v>PW</v>
          </cell>
          <cell r="F491" t="str">
            <v>WY</v>
          </cell>
          <cell r="G491" t="str">
            <v>QEPFS</v>
          </cell>
          <cell r="H491">
            <v>0.13</v>
          </cell>
          <cell r="I491" t="str">
            <v>OTTCO+SWGA</v>
          </cell>
        </row>
        <row r="492">
          <cell r="A492" t="str">
            <v>241033</v>
          </cell>
          <cell r="B492" t="str">
            <v>BRADY UNIT 22-P PHOS</v>
          </cell>
          <cell r="C492" t="str">
            <v>1003</v>
          </cell>
          <cell r="D492" t="str">
            <v>BRADY (WY)</v>
          </cell>
          <cell r="E492" t="str">
            <v>D21</v>
          </cell>
          <cell r="F492" t="str">
            <v>WY</v>
          </cell>
          <cell r="G492" t="str">
            <v>QEPFS</v>
          </cell>
          <cell r="H492">
            <v>0.13</v>
          </cell>
          <cell r="I492" t="str">
            <v>OTTCO+SWGA</v>
          </cell>
        </row>
        <row r="493">
          <cell r="A493" t="str">
            <v>241012</v>
          </cell>
          <cell r="B493" t="str">
            <v>BRADY UNIT 22-W WEBER</v>
          </cell>
          <cell r="C493" t="str">
            <v>1003</v>
          </cell>
          <cell r="D493" t="str">
            <v>BRADY (WY)</v>
          </cell>
          <cell r="E493" t="str">
            <v>PW</v>
          </cell>
          <cell r="F493" t="str">
            <v>WY</v>
          </cell>
          <cell r="G493" t="str">
            <v>QEPFS</v>
          </cell>
          <cell r="H493">
            <v>0.13</v>
          </cell>
          <cell r="I493" t="str">
            <v>OTTCO+SWGA</v>
          </cell>
        </row>
        <row r="494">
          <cell r="A494" t="str">
            <v>241112</v>
          </cell>
          <cell r="B494" t="str">
            <v>BRADY UNIT 23-W WEBER</v>
          </cell>
          <cell r="C494" t="str">
            <v>1003</v>
          </cell>
          <cell r="D494" t="str">
            <v>BRADY (WY)</v>
          </cell>
          <cell r="E494" t="str">
            <v>PW</v>
          </cell>
          <cell r="F494" t="str">
            <v>WY</v>
          </cell>
          <cell r="G494" t="str">
            <v>QEPFS</v>
          </cell>
          <cell r="H494">
            <v>0.13</v>
          </cell>
          <cell r="I494" t="str">
            <v>OTTCO+SWGA</v>
          </cell>
        </row>
        <row r="495">
          <cell r="A495" t="str">
            <v>241212</v>
          </cell>
          <cell r="B495" t="str">
            <v>BRADY UNIT 24-W WEBER</v>
          </cell>
          <cell r="C495" t="str">
            <v>1003</v>
          </cell>
          <cell r="D495" t="str">
            <v>BRADY (WY)</v>
          </cell>
          <cell r="E495" t="str">
            <v>PW</v>
          </cell>
          <cell r="F495" t="str">
            <v>WY</v>
          </cell>
          <cell r="G495" t="str">
            <v>QEPFS</v>
          </cell>
          <cell r="H495">
            <v>0.13</v>
          </cell>
          <cell r="I495" t="str">
            <v>OTTCO+SWGA</v>
          </cell>
        </row>
        <row r="496">
          <cell r="A496" t="str">
            <v>241328</v>
          </cell>
          <cell r="B496" t="str">
            <v>BRADY UNIT 25-N ENTRADA</v>
          </cell>
          <cell r="C496" t="str">
            <v>1003</v>
          </cell>
          <cell r="D496" t="str">
            <v>BRADY (WY)</v>
          </cell>
          <cell r="E496" t="str">
            <v>D21</v>
          </cell>
          <cell r="F496" t="str">
            <v>WY</v>
          </cell>
          <cell r="G496" t="str">
            <v>QEPFS</v>
          </cell>
          <cell r="H496">
            <v>0.13</v>
          </cell>
          <cell r="I496" t="str">
            <v>OTTCO+SWGA</v>
          </cell>
        </row>
        <row r="497">
          <cell r="A497" t="str">
            <v>241309</v>
          </cell>
          <cell r="B497" t="str">
            <v>BRADY UNIT 25-N NUGGET</v>
          </cell>
          <cell r="C497" t="str">
            <v>1003</v>
          </cell>
          <cell r="D497" t="str">
            <v>BRADY (WY)</v>
          </cell>
          <cell r="E497" t="str">
            <v>PW</v>
          </cell>
          <cell r="F497" t="str">
            <v>WY</v>
          </cell>
          <cell r="G497" t="str">
            <v>QEPFS</v>
          </cell>
          <cell r="H497">
            <v>0.13</v>
          </cell>
          <cell r="I497" t="str">
            <v>OTTCO+SWGA</v>
          </cell>
        </row>
        <row r="498">
          <cell r="A498" t="str">
            <v>173301</v>
          </cell>
          <cell r="B498" t="str">
            <v>BRADY UNIT 26-E (SEE ENTRADA)</v>
          </cell>
          <cell r="C498" t="str">
            <v>1003</v>
          </cell>
          <cell r="D498" t="str">
            <v>BRADY (WY)</v>
          </cell>
          <cell r="E498" t="str">
            <v>D24</v>
          </cell>
          <cell r="F498" t="str">
            <v>WY</v>
          </cell>
          <cell r="G498" t="str">
            <v>QEPFS</v>
          </cell>
          <cell r="H498">
            <v>0.13</v>
          </cell>
          <cell r="I498" t="str">
            <v>OTTCO+SWGA</v>
          </cell>
        </row>
        <row r="499">
          <cell r="A499" t="str">
            <v>173328</v>
          </cell>
          <cell r="B499" t="str">
            <v>BRADY UNIT 26-E ENTRADA</v>
          </cell>
          <cell r="C499" t="str">
            <v>1003</v>
          </cell>
          <cell r="D499" t="str">
            <v>BRADY (WY)</v>
          </cell>
          <cell r="E499" t="str">
            <v>PW</v>
          </cell>
          <cell r="F499" t="str">
            <v>WY</v>
          </cell>
          <cell r="G499" t="str">
            <v>QEPFS</v>
          </cell>
          <cell r="H499">
            <v>0.13</v>
          </cell>
          <cell r="I499" t="str">
            <v>OTTCO+SWGA</v>
          </cell>
        </row>
        <row r="500">
          <cell r="A500" t="str">
            <v>241409</v>
          </cell>
          <cell r="B500" t="str">
            <v>BRADY UNIT 27-N NUGGET</v>
          </cell>
          <cell r="C500" t="str">
            <v>1003</v>
          </cell>
          <cell r="D500" t="str">
            <v>BRADY (WY)</v>
          </cell>
          <cell r="E500" t="str">
            <v>PW</v>
          </cell>
          <cell r="F500" t="str">
            <v>WY</v>
          </cell>
          <cell r="G500" t="str">
            <v>QEPFS</v>
          </cell>
          <cell r="H500">
            <v>0.13</v>
          </cell>
          <cell r="I500" t="str">
            <v>OTTCO+SWGA</v>
          </cell>
        </row>
        <row r="501">
          <cell r="A501" t="str">
            <v>241502</v>
          </cell>
          <cell r="B501" t="str">
            <v>BRADY UNIT 28-D DK</v>
          </cell>
          <cell r="C501" t="str">
            <v>1003</v>
          </cell>
          <cell r="D501" t="str">
            <v>BRADY (WY)</v>
          </cell>
          <cell r="E501" t="str">
            <v>PC</v>
          </cell>
          <cell r="F501" t="str">
            <v>WY</v>
          </cell>
          <cell r="G501" t="str">
            <v>QEPFS</v>
          </cell>
          <cell r="H501">
            <v>0.13</v>
          </cell>
          <cell r="I501" t="str">
            <v>OTTCO+SWGA</v>
          </cell>
        </row>
        <row r="502">
          <cell r="A502" t="str">
            <v>481101</v>
          </cell>
          <cell r="B502" t="str">
            <v>BRADY UNIT 29-F FR</v>
          </cell>
          <cell r="C502" t="str">
            <v>1003</v>
          </cell>
          <cell r="D502" t="str">
            <v>BRADY (WY)</v>
          </cell>
          <cell r="E502" t="str">
            <v>PC</v>
          </cell>
          <cell r="F502" t="str">
            <v>WY</v>
          </cell>
          <cell r="G502" t="str">
            <v>QEPFS</v>
          </cell>
          <cell r="H502">
            <v>0.13</v>
          </cell>
          <cell r="I502" t="str">
            <v>OTTCO+SWGA</v>
          </cell>
        </row>
        <row r="503">
          <cell r="A503" t="str">
            <v>239212</v>
          </cell>
          <cell r="B503" t="str">
            <v>BRADY UNIT 2-W WEBER</v>
          </cell>
          <cell r="C503" t="str">
            <v>1003</v>
          </cell>
          <cell r="D503" t="str">
            <v>BRADY (WY)</v>
          </cell>
          <cell r="E503" t="str">
            <v>PW</v>
          </cell>
          <cell r="F503" t="str">
            <v>WY</v>
          </cell>
          <cell r="G503" t="str">
            <v>QEPFS</v>
          </cell>
          <cell r="H503">
            <v>0.13</v>
          </cell>
          <cell r="I503" t="str">
            <v>OTTCO+SWGA</v>
          </cell>
        </row>
        <row r="504">
          <cell r="A504" t="str">
            <v>241702</v>
          </cell>
          <cell r="B504" t="str">
            <v>BRADY UNIT 31-D DK</v>
          </cell>
          <cell r="C504" t="str">
            <v>1003</v>
          </cell>
          <cell r="D504" t="str">
            <v>BRADY (WY)</v>
          </cell>
          <cell r="E504" t="str">
            <v>D24</v>
          </cell>
          <cell r="F504" t="str">
            <v>WY</v>
          </cell>
          <cell r="G504" t="str">
            <v>QEPFS</v>
          </cell>
          <cell r="H504">
            <v>0.13</v>
          </cell>
          <cell r="I504" t="str">
            <v>OTTCO+SWGA</v>
          </cell>
        </row>
        <row r="505">
          <cell r="A505" t="str">
            <v>241709</v>
          </cell>
          <cell r="B505" t="str">
            <v>BRADY UNIT 31-D NUGGET</v>
          </cell>
          <cell r="C505" t="str">
            <v>1003</v>
          </cell>
          <cell r="D505" t="str">
            <v>BRADY (WY)</v>
          </cell>
          <cell r="E505" t="str">
            <v>PW</v>
          </cell>
          <cell r="F505" t="str">
            <v>WY</v>
          </cell>
          <cell r="G505" t="str">
            <v>QEPFS</v>
          </cell>
          <cell r="H505">
            <v>0.13</v>
          </cell>
          <cell r="I505" t="str">
            <v>OTTCO+SWGA</v>
          </cell>
        </row>
        <row r="506">
          <cell r="A506" t="str">
            <v>241812</v>
          </cell>
          <cell r="B506" t="str">
            <v>BRADY UNIT 33-W WEBER</v>
          </cell>
          <cell r="C506" t="str">
            <v>1003</v>
          </cell>
          <cell r="D506" t="str">
            <v>BRADY (WY)</v>
          </cell>
          <cell r="E506" t="str">
            <v>PW</v>
          </cell>
          <cell r="F506" t="str">
            <v>WY</v>
          </cell>
          <cell r="G506" t="str">
            <v>QEPFS</v>
          </cell>
          <cell r="H506">
            <v>0.13</v>
          </cell>
          <cell r="I506" t="str">
            <v>OTTCO+SWGA</v>
          </cell>
        </row>
        <row r="507">
          <cell r="A507" t="str">
            <v>241912</v>
          </cell>
          <cell r="B507" t="str">
            <v>BRADY UNIT 34-W WEBER</v>
          </cell>
          <cell r="C507" t="str">
            <v>1003</v>
          </cell>
          <cell r="D507" t="str">
            <v>BRADY (WY)</v>
          </cell>
          <cell r="E507" t="str">
            <v>D21</v>
          </cell>
          <cell r="F507" t="str">
            <v>WY</v>
          </cell>
          <cell r="G507" t="str">
            <v>QEPFS</v>
          </cell>
          <cell r="H507">
            <v>0.13</v>
          </cell>
          <cell r="I507" t="str">
            <v>OTTCO+SWGA</v>
          </cell>
        </row>
        <row r="508">
          <cell r="A508" t="str">
            <v>242009</v>
          </cell>
          <cell r="B508" t="str">
            <v>BRADY UNIT 35-N NUGGET</v>
          </cell>
          <cell r="C508" t="str">
            <v>1003</v>
          </cell>
          <cell r="D508" t="str">
            <v>BRADY (WY)</v>
          </cell>
          <cell r="E508" t="str">
            <v>D21</v>
          </cell>
          <cell r="F508" t="str">
            <v>WY</v>
          </cell>
          <cell r="G508" t="str">
            <v>QEPFS</v>
          </cell>
          <cell r="H508">
            <v>0.13</v>
          </cell>
          <cell r="I508" t="str">
            <v>OTTCO+SWGA</v>
          </cell>
        </row>
        <row r="509">
          <cell r="A509" t="str">
            <v>242109</v>
          </cell>
          <cell r="B509" t="str">
            <v>BRADY UNIT 36-N NUGGET</v>
          </cell>
          <cell r="C509" t="str">
            <v>1003</v>
          </cell>
          <cell r="D509" t="str">
            <v>BRADY (WY)</v>
          </cell>
          <cell r="E509" t="str">
            <v>D21</v>
          </cell>
          <cell r="F509" t="str">
            <v>WY</v>
          </cell>
          <cell r="G509" t="str">
            <v>QEPFS</v>
          </cell>
          <cell r="H509">
            <v>0.13</v>
          </cell>
          <cell r="I509" t="str">
            <v>OTTCO+SWGA</v>
          </cell>
        </row>
        <row r="510">
          <cell r="A510" t="str">
            <v>242202</v>
          </cell>
          <cell r="B510" t="str">
            <v>BRADY UNIT 37-D DK</v>
          </cell>
          <cell r="C510" t="str">
            <v>1003</v>
          </cell>
          <cell r="D510" t="str">
            <v>BRADY (WY)</v>
          </cell>
          <cell r="E510" t="str">
            <v>D24</v>
          </cell>
          <cell r="F510" t="str">
            <v>WY</v>
          </cell>
          <cell r="G510" t="str">
            <v>QEPFS</v>
          </cell>
          <cell r="H510">
            <v>0.13</v>
          </cell>
          <cell r="I510" t="str">
            <v>OTTCO+SWGA</v>
          </cell>
        </row>
        <row r="511">
          <cell r="A511" t="str">
            <v>242228</v>
          </cell>
          <cell r="B511" t="str">
            <v>BRADY UNIT 37-D ENTRADA</v>
          </cell>
          <cell r="C511" t="str">
            <v>1003</v>
          </cell>
          <cell r="D511" t="str">
            <v>BRADY (WY)</v>
          </cell>
          <cell r="E511" t="str">
            <v>D21</v>
          </cell>
          <cell r="F511" t="str">
            <v>WY</v>
          </cell>
          <cell r="G511" t="str">
            <v>QEPFS</v>
          </cell>
          <cell r="H511">
            <v>0.13</v>
          </cell>
          <cell r="I511" t="str">
            <v>OTTCO+SWGA</v>
          </cell>
        </row>
        <row r="512">
          <cell r="A512" t="str">
            <v>242209</v>
          </cell>
          <cell r="B512" t="str">
            <v>BRADY UNIT 37-D NUGGET</v>
          </cell>
          <cell r="C512" t="str">
            <v>1003</v>
          </cell>
          <cell r="D512" t="str">
            <v>BRADY (WY)</v>
          </cell>
          <cell r="E512" t="str">
            <v>D21</v>
          </cell>
          <cell r="F512" t="str">
            <v>WY</v>
          </cell>
          <cell r="G512" t="str">
            <v>QEPFS</v>
          </cell>
          <cell r="H512">
            <v>0.13</v>
          </cell>
          <cell r="I512" t="str">
            <v>OTTCO+SWGA</v>
          </cell>
        </row>
        <row r="513">
          <cell r="A513" t="str">
            <v>242312</v>
          </cell>
          <cell r="B513" t="str">
            <v>BRADY UNIT 38-W (SEE 242352)</v>
          </cell>
          <cell r="C513" t="str">
            <v>1003</v>
          </cell>
          <cell r="D513" t="str">
            <v>BRADY (WY)</v>
          </cell>
          <cell r="E513" t="str">
            <v>PW</v>
          </cell>
          <cell r="F513" t="str">
            <v>WY</v>
          </cell>
          <cell r="G513" t="str">
            <v>QEPFS</v>
          </cell>
          <cell r="H513">
            <v>0.13</v>
          </cell>
          <cell r="I513" t="str">
            <v>OTTCO+SWGA</v>
          </cell>
        </row>
        <row r="514">
          <cell r="A514" t="str">
            <v>242409</v>
          </cell>
          <cell r="B514" t="str">
            <v>BRADY UNIT 39-N NUGGET</v>
          </cell>
          <cell r="C514" t="str">
            <v>1003</v>
          </cell>
          <cell r="D514" t="str">
            <v>BRADY (WY)</v>
          </cell>
          <cell r="E514" t="str">
            <v>D21</v>
          </cell>
          <cell r="F514" t="str">
            <v>WY</v>
          </cell>
          <cell r="G514" t="str">
            <v>QEPFS</v>
          </cell>
          <cell r="H514">
            <v>0.13</v>
          </cell>
          <cell r="I514" t="str">
            <v>OTTCO+SWGA</v>
          </cell>
        </row>
        <row r="515">
          <cell r="A515" t="str">
            <v>239333</v>
          </cell>
          <cell r="B515" t="str">
            <v>BRADY UNIT 3-W PHOS</v>
          </cell>
          <cell r="C515" t="str">
            <v>1003</v>
          </cell>
          <cell r="D515" t="str">
            <v>BRADY (WY)</v>
          </cell>
          <cell r="E515" t="str">
            <v>D21</v>
          </cell>
          <cell r="F515" t="str">
            <v>WY</v>
          </cell>
          <cell r="G515" t="str">
            <v>QEPFS</v>
          </cell>
          <cell r="H515">
            <v>0.13</v>
          </cell>
          <cell r="I515" t="str">
            <v>OTTCO+SWGA</v>
          </cell>
        </row>
        <row r="516">
          <cell r="A516" t="str">
            <v>239312</v>
          </cell>
          <cell r="B516" t="str">
            <v>BRADY UNIT 3-W WEBER</v>
          </cell>
          <cell r="C516" t="str">
            <v>1003</v>
          </cell>
          <cell r="D516" t="str">
            <v>BRADY (WY)</v>
          </cell>
          <cell r="E516" t="str">
            <v>PW</v>
          </cell>
          <cell r="F516" t="str">
            <v>WY</v>
          </cell>
          <cell r="G516" t="str">
            <v>QEPFS</v>
          </cell>
          <cell r="H516">
            <v>0.13</v>
          </cell>
          <cell r="I516" t="str">
            <v>OTTCO+SWGA</v>
          </cell>
        </row>
        <row r="517">
          <cell r="A517" t="str">
            <v>415802</v>
          </cell>
          <cell r="B517" t="str">
            <v>BRADY UNIT 40-D DK</v>
          </cell>
          <cell r="C517" t="str">
            <v>1003</v>
          </cell>
          <cell r="D517" t="str">
            <v>BRADY (WY)</v>
          </cell>
          <cell r="E517" t="str">
            <v>D24</v>
          </cell>
          <cell r="F517" t="str">
            <v>WY</v>
          </cell>
          <cell r="G517" t="str">
            <v>QEPFS</v>
          </cell>
          <cell r="H517">
            <v>0.13</v>
          </cell>
          <cell r="I517" t="str">
            <v>OTTCO+SWGA</v>
          </cell>
        </row>
        <row r="518">
          <cell r="A518" t="str">
            <v>415809</v>
          </cell>
          <cell r="B518" t="str">
            <v>BRADY UNIT 40-N NUGGET</v>
          </cell>
          <cell r="C518" t="str">
            <v>1003</v>
          </cell>
          <cell r="D518" t="str">
            <v>BRADY (WY)</v>
          </cell>
          <cell r="E518" t="str">
            <v>D21</v>
          </cell>
          <cell r="F518" t="str">
            <v>WY</v>
          </cell>
          <cell r="G518" t="str">
            <v>QEPFS</v>
          </cell>
          <cell r="H518">
            <v>0.13</v>
          </cell>
          <cell r="I518" t="str">
            <v>OTTCO+SWGA</v>
          </cell>
        </row>
        <row r="519">
          <cell r="A519" t="str">
            <v>415933</v>
          </cell>
          <cell r="B519" t="str">
            <v>BRADY UNIT 41-P PHOS</v>
          </cell>
          <cell r="C519" t="str">
            <v>1003</v>
          </cell>
          <cell r="D519" t="str">
            <v>BRADY (WY)</v>
          </cell>
          <cell r="E519" t="str">
            <v>D24</v>
          </cell>
          <cell r="F519" t="str">
            <v>WY</v>
          </cell>
          <cell r="G519" t="str">
            <v>QEPFS</v>
          </cell>
          <cell r="H519">
            <v>0.13</v>
          </cell>
          <cell r="I519" t="str">
            <v>OTTCO+SWGA</v>
          </cell>
        </row>
        <row r="520">
          <cell r="A520" t="str">
            <v>437433</v>
          </cell>
          <cell r="B520" t="str">
            <v>BRADY UNIT 42-P PHOS</v>
          </cell>
          <cell r="C520" t="str">
            <v>1003</v>
          </cell>
          <cell r="D520" t="str">
            <v>BRADY (WY)</v>
          </cell>
          <cell r="E520" t="str">
            <v>D24</v>
          </cell>
          <cell r="F520" t="str">
            <v>WY</v>
          </cell>
          <cell r="G520" t="str">
            <v>QEPFS</v>
          </cell>
          <cell r="H520">
            <v>0.13</v>
          </cell>
          <cell r="I520" t="str">
            <v>OTTCO+SWGA</v>
          </cell>
        </row>
        <row r="521">
          <cell r="A521" t="str">
            <v>443433</v>
          </cell>
          <cell r="B521" t="str">
            <v>BRADY UNIT 43-P PHOS</v>
          </cell>
          <cell r="C521" t="str">
            <v>1003</v>
          </cell>
          <cell r="D521" t="str">
            <v>BRADY (WY)</v>
          </cell>
          <cell r="E521" t="str">
            <v>D24</v>
          </cell>
          <cell r="F521" t="str">
            <v>WY</v>
          </cell>
          <cell r="G521" t="str">
            <v>QEPFS</v>
          </cell>
          <cell r="H521">
            <v>0.13</v>
          </cell>
          <cell r="I521" t="str">
            <v>OTTCO+SWGA</v>
          </cell>
        </row>
        <row r="522">
          <cell r="A522" t="str">
            <v>443533</v>
          </cell>
          <cell r="B522" t="str">
            <v>BRADY UNIT 44-P PHOS</v>
          </cell>
          <cell r="C522" t="str">
            <v>1003</v>
          </cell>
          <cell r="D522" t="str">
            <v>BRADY (WY)</v>
          </cell>
          <cell r="E522" t="str">
            <v>D24</v>
          </cell>
          <cell r="F522" t="str">
            <v>WY</v>
          </cell>
          <cell r="G522" t="str">
            <v>QEPFS</v>
          </cell>
          <cell r="H522">
            <v>0.13</v>
          </cell>
          <cell r="I522" t="str">
            <v>OTTCO+SWGA</v>
          </cell>
        </row>
        <row r="523">
          <cell r="A523" t="str">
            <v>474001</v>
          </cell>
          <cell r="B523" t="str">
            <v>BRADY UNIT 45-F FR</v>
          </cell>
          <cell r="C523" t="str">
            <v>1003</v>
          </cell>
          <cell r="D523" t="str">
            <v>BRADY (WY)</v>
          </cell>
          <cell r="E523" t="str">
            <v>D24</v>
          </cell>
          <cell r="F523" t="str">
            <v>WY</v>
          </cell>
          <cell r="G523" t="str">
            <v>QEPFS</v>
          </cell>
          <cell r="H523">
            <v>0.13</v>
          </cell>
          <cell r="I523" t="str">
            <v>OTTCO+SWGA</v>
          </cell>
        </row>
        <row r="524">
          <cell r="A524" t="str">
            <v>487101</v>
          </cell>
          <cell r="B524" t="str">
            <v>BRADY UNIT 46-F FR</v>
          </cell>
          <cell r="C524" t="str">
            <v>1003</v>
          </cell>
          <cell r="D524" t="str">
            <v>BRADY (WY)</v>
          </cell>
          <cell r="E524" t="str">
            <v>D24</v>
          </cell>
          <cell r="F524" t="str">
            <v>WY</v>
          </cell>
          <cell r="G524" t="str">
            <v>QEPFS</v>
          </cell>
          <cell r="H524">
            <v>0.13</v>
          </cell>
          <cell r="I524" t="str">
            <v>OTTCO+SWGA</v>
          </cell>
        </row>
        <row r="525">
          <cell r="A525" t="str">
            <v>487201</v>
          </cell>
          <cell r="B525" t="str">
            <v>BRADY UNIT 47-F FR</v>
          </cell>
          <cell r="C525" t="str">
            <v>1003</v>
          </cell>
          <cell r="D525" t="str">
            <v>BRADY (WY)</v>
          </cell>
          <cell r="E525" t="str">
            <v>D24</v>
          </cell>
          <cell r="F525" t="str">
            <v>WY</v>
          </cell>
          <cell r="G525" t="str">
            <v>QEPFS</v>
          </cell>
          <cell r="H525">
            <v>0.13</v>
          </cell>
          <cell r="I525" t="str">
            <v>OTTCO+SWGA</v>
          </cell>
        </row>
        <row r="526">
          <cell r="A526" t="str">
            <v>474101</v>
          </cell>
          <cell r="B526" t="str">
            <v>BRADY UNIT 48-F FR</v>
          </cell>
          <cell r="C526" t="str">
            <v>1003</v>
          </cell>
          <cell r="D526" t="str">
            <v>BRADY (WY)</v>
          </cell>
          <cell r="E526" t="str">
            <v>D24</v>
          </cell>
          <cell r="F526" t="str">
            <v>WY</v>
          </cell>
          <cell r="G526" t="str">
            <v>QEPFS</v>
          </cell>
          <cell r="H526">
            <v>0.13</v>
          </cell>
          <cell r="I526" t="str">
            <v>OTTCO+SWGA</v>
          </cell>
        </row>
        <row r="527">
          <cell r="A527" t="str">
            <v>495202</v>
          </cell>
          <cell r="B527" t="str">
            <v>BRADY UNIT 49-D DK</v>
          </cell>
          <cell r="C527" t="str">
            <v>1003</v>
          </cell>
          <cell r="D527" t="str">
            <v>BRADY (WY)</v>
          </cell>
          <cell r="E527" t="str">
            <v>D24</v>
          </cell>
          <cell r="F527" t="str">
            <v>WY</v>
          </cell>
          <cell r="G527" t="str">
            <v>QEPFS</v>
          </cell>
          <cell r="H527">
            <v>0.13</v>
          </cell>
          <cell r="I527" t="str">
            <v>OTTCO+SWGA</v>
          </cell>
        </row>
        <row r="528">
          <cell r="A528" t="str">
            <v>495201</v>
          </cell>
          <cell r="B528" t="str">
            <v>BRADY UNIT 49-D FR</v>
          </cell>
          <cell r="C528" t="str">
            <v>1003</v>
          </cell>
          <cell r="D528" t="str">
            <v>BRADY (WY)</v>
          </cell>
          <cell r="E528" t="str">
            <v>D24</v>
          </cell>
          <cell r="F528" t="str">
            <v>WY</v>
          </cell>
          <cell r="G528" t="str">
            <v>QEPFS</v>
          </cell>
          <cell r="H528">
            <v>0.13</v>
          </cell>
          <cell r="I528" t="str">
            <v>OTTCO+SWGA</v>
          </cell>
        </row>
        <row r="529">
          <cell r="A529" t="str">
            <v>239412</v>
          </cell>
          <cell r="B529" t="str">
            <v>BRADY UNIT 4-W WEBER</v>
          </cell>
          <cell r="C529" t="str">
            <v>1003</v>
          </cell>
          <cell r="D529" t="str">
            <v>BRADY (WY)</v>
          </cell>
          <cell r="E529" t="str">
            <v>PW</v>
          </cell>
          <cell r="F529" t="str">
            <v>WY</v>
          </cell>
          <cell r="G529" t="str">
            <v>QEPFS</v>
          </cell>
          <cell r="H529">
            <v>0.13</v>
          </cell>
          <cell r="I529" t="str">
            <v>OTTCO+SWGA</v>
          </cell>
        </row>
        <row r="530">
          <cell r="A530" t="str">
            <v>490512</v>
          </cell>
          <cell r="B530" t="str">
            <v>BRADY UNIT 56-W WEBER</v>
          </cell>
          <cell r="C530" t="str">
            <v>1003</v>
          </cell>
          <cell r="D530" t="str">
            <v>BRADY (WY)</v>
          </cell>
          <cell r="E530" t="str">
            <v>D21</v>
          </cell>
          <cell r="F530" t="str">
            <v>WY</v>
          </cell>
          <cell r="G530" t="str">
            <v>QEPFS</v>
          </cell>
          <cell r="H530">
            <v>0.13</v>
          </cell>
          <cell r="I530" t="str">
            <v>OTTCO+SWGA</v>
          </cell>
        </row>
        <row r="531">
          <cell r="A531" t="str">
            <v>239509</v>
          </cell>
          <cell r="B531" t="str">
            <v>BRADY UNIT 5-N NUGGET</v>
          </cell>
          <cell r="C531" t="str">
            <v>1003</v>
          </cell>
          <cell r="D531" t="str">
            <v>BRADY (WY)</v>
          </cell>
          <cell r="E531" t="str">
            <v>PW</v>
          </cell>
          <cell r="F531" t="str">
            <v>WY</v>
          </cell>
          <cell r="G531" t="str">
            <v>QEPFS</v>
          </cell>
          <cell r="H531">
            <v>0.13</v>
          </cell>
          <cell r="I531" t="str">
            <v>OTTCO+SWGA</v>
          </cell>
        </row>
        <row r="532">
          <cell r="A532" t="str">
            <v>239602</v>
          </cell>
          <cell r="B532" t="str">
            <v>BRADY UNIT 6-D DK</v>
          </cell>
          <cell r="C532" t="str">
            <v>1003</v>
          </cell>
          <cell r="D532" t="str">
            <v>BRADY (WY)</v>
          </cell>
          <cell r="E532" t="str">
            <v>PC</v>
          </cell>
          <cell r="F532" t="str">
            <v>WY</v>
          </cell>
          <cell r="G532" t="str">
            <v>QEPFS</v>
          </cell>
          <cell r="H532">
            <v>0.13</v>
          </cell>
          <cell r="I532" t="str">
            <v>OTTCO+SWGA</v>
          </cell>
        </row>
        <row r="533">
          <cell r="A533" t="str">
            <v>239702</v>
          </cell>
          <cell r="B533" t="str">
            <v>BRADY UNIT 7-D DK</v>
          </cell>
          <cell r="C533" t="str">
            <v>1003</v>
          </cell>
          <cell r="D533" t="str">
            <v>BRADY (WY)</v>
          </cell>
          <cell r="E533" t="str">
            <v>PC</v>
          </cell>
          <cell r="F533" t="str">
            <v>WY</v>
          </cell>
          <cell r="G533" t="str">
            <v>QEPFS</v>
          </cell>
          <cell r="H533">
            <v>0.13</v>
          </cell>
          <cell r="I533" t="str">
            <v>OTTCO+SWGA</v>
          </cell>
        </row>
        <row r="534">
          <cell r="A534" t="str">
            <v>239809</v>
          </cell>
          <cell r="B534" t="str">
            <v>BRADY UNIT 8-N NUGGET</v>
          </cell>
          <cell r="C534" t="str">
            <v>1003</v>
          </cell>
          <cell r="D534" t="str">
            <v>BRADY (WY)</v>
          </cell>
          <cell r="E534" t="str">
            <v>PW</v>
          </cell>
          <cell r="F534" t="str">
            <v>WY</v>
          </cell>
          <cell r="G534" t="str">
            <v>QEPFS</v>
          </cell>
          <cell r="H534">
            <v>0.13</v>
          </cell>
          <cell r="I534" t="str">
            <v>OTTCO+SWGA</v>
          </cell>
        </row>
        <row r="535">
          <cell r="A535" t="str">
            <v>239902</v>
          </cell>
          <cell r="B535" t="str">
            <v>BRADY UNIT 9-N DK</v>
          </cell>
          <cell r="C535" t="str">
            <v>1003</v>
          </cell>
          <cell r="D535" t="str">
            <v>BRADY (WY)</v>
          </cell>
          <cell r="E535" t="str">
            <v>D24</v>
          </cell>
          <cell r="F535" t="str">
            <v>WY</v>
          </cell>
          <cell r="G535" t="str">
            <v>QEPFS</v>
          </cell>
          <cell r="H535">
            <v>0.13</v>
          </cell>
          <cell r="I535" t="str">
            <v>OTTCO+SWGA</v>
          </cell>
        </row>
        <row r="536">
          <cell r="A536" t="str">
            <v>239909</v>
          </cell>
          <cell r="B536" t="str">
            <v>BRADY UNIT 9-N NUGGET</v>
          </cell>
          <cell r="C536" t="str">
            <v>1003</v>
          </cell>
          <cell r="D536" t="str">
            <v>BRADY (WY)</v>
          </cell>
          <cell r="E536" t="str">
            <v>PW</v>
          </cell>
          <cell r="F536" t="str">
            <v>WY</v>
          </cell>
          <cell r="G536" t="str">
            <v>QEPFS</v>
          </cell>
          <cell r="H536">
            <v>0.13</v>
          </cell>
          <cell r="I536" t="str">
            <v>OTTCO+SWGA</v>
          </cell>
        </row>
        <row r="537">
          <cell r="A537" t="str">
            <v>241602</v>
          </cell>
          <cell r="B537" t="str">
            <v>JACKKNIFE SPRINGS 6 DK</v>
          </cell>
          <cell r="C537" t="str">
            <v>1003</v>
          </cell>
          <cell r="D537" t="str">
            <v>BRADY (WY)</v>
          </cell>
          <cell r="E537" t="str">
            <v>D24</v>
          </cell>
          <cell r="F537" t="str">
            <v>WY</v>
          </cell>
          <cell r="G537" t="str">
            <v>QEPFS</v>
          </cell>
          <cell r="H537">
            <v>0.13</v>
          </cell>
          <cell r="I537" t="str">
            <v>OTTCO+SWGA</v>
          </cell>
        </row>
        <row r="538">
          <cell r="A538" t="str">
            <v>438737</v>
          </cell>
          <cell r="B538" t="str">
            <v>SOUTH BRADY SHALLOW 1 BLAIR</v>
          </cell>
          <cell r="C538" t="str">
            <v>1003</v>
          </cell>
          <cell r="D538" t="str">
            <v>BRADY (WY)</v>
          </cell>
          <cell r="E538" t="str">
            <v>D24</v>
          </cell>
          <cell r="F538" t="str">
            <v>WY</v>
          </cell>
          <cell r="G538" t="str">
            <v>QEPFS</v>
          </cell>
          <cell r="H538">
            <v>0.13</v>
          </cell>
          <cell r="I538" t="str">
            <v>OTTCO+SWGA</v>
          </cell>
        </row>
        <row r="539">
          <cell r="A539" t="str">
            <v>438837</v>
          </cell>
          <cell r="B539" t="str">
            <v>SOUTH BRADY SHALLOW 2 BLAIR</v>
          </cell>
          <cell r="C539" t="str">
            <v>1003</v>
          </cell>
          <cell r="D539" t="str">
            <v>BRADY (WY)</v>
          </cell>
          <cell r="E539" t="str">
            <v>D24</v>
          </cell>
          <cell r="F539" t="str">
            <v>WY</v>
          </cell>
          <cell r="G539" t="str">
            <v>QEPFS</v>
          </cell>
          <cell r="H539">
            <v>0.13</v>
          </cell>
          <cell r="I539" t="str">
            <v>OTTCO+SWGA</v>
          </cell>
        </row>
        <row r="540">
          <cell r="A540" t="str">
            <v>473837</v>
          </cell>
          <cell r="B540" t="str">
            <v>SOUTH BRADY SHALLOW 3 BLAIR</v>
          </cell>
          <cell r="C540" t="str">
            <v>1003</v>
          </cell>
          <cell r="D540" t="str">
            <v>BRADY (WY)</v>
          </cell>
          <cell r="E540" t="str">
            <v>D24NC</v>
          </cell>
          <cell r="F540" t="str">
            <v>WY</v>
          </cell>
          <cell r="G540" t="str">
            <v>QEPFS</v>
          </cell>
          <cell r="H540">
            <v>0.13</v>
          </cell>
          <cell r="I540" t="str">
            <v>OTTCO+SWGA</v>
          </cell>
        </row>
        <row r="541">
          <cell r="A541" t="str">
            <v>473937</v>
          </cell>
          <cell r="B541" t="str">
            <v>SOUTH BRADY SHALLOW 4 BLAIR</v>
          </cell>
          <cell r="C541" t="str">
            <v>1003</v>
          </cell>
          <cell r="D541" t="str">
            <v>BRADY (WY)</v>
          </cell>
          <cell r="E541" t="str">
            <v>D24</v>
          </cell>
          <cell r="F541" t="str">
            <v>WY</v>
          </cell>
          <cell r="G541" t="str">
            <v>QEPFS</v>
          </cell>
          <cell r="H541">
            <v>0.13</v>
          </cell>
          <cell r="I541" t="str">
            <v>OTTCO+SWGA</v>
          </cell>
        </row>
        <row r="542">
          <cell r="A542" t="str">
            <v>504225</v>
          </cell>
          <cell r="B542" t="str">
            <v>RHODES 25-34-14D EAGLE</v>
          </cell>
          <cell r="C542" t="str">
            <v>1093</v>
          </cell>
          <cell r="D542" t="str">
            <v>BROWNS COULEE (MT)</v>
          </cell>
          <cell r="E542" t="str">
            <v>C100</v>
          </cell>
          <cell r="F542" t="str">
            <v>MT</v>
          </cell>
          <cell r="G542" t="str">
            <v>QEPFS</v>
          </cell>
          <cell r="H542">
            <v>0.42225999999999997</v>
          </cell>
          <cell r="I542" t="str">
            <v>SWGA</v>
          </cell>
        </row>
        <row r="543">
          <cell r="A543" t="str">
            <v>501858</v>
          </cell>
          <cell r="B543" t="str">
            <v>SEVEN FARMS 30-34-15 WHITE SP</v>
          </cell>
          <cell r="C543" t="str">
            <v>1093</v>
          </cell>
          <cell r="D543" t="str">
            <v>BROWNS COULEE (MT)</v>
          </cell>
          <cell r="E543" t="str">
            <v>C7</v>
          </cell>
          <cell r="F543" t="str">
            <v>MT</v>
          </cell>
          <cell r="G543" t="str">
            <v>QEPFS</v>
          </cell>
          <cell r="H543">
            <v>0.42225999999999997</v>
          </cell>
          <cell r="I543" t="str">
            <v>SWGA</v>
          </cell>
        </row>
        <row r="544">
          <cell r="A544" t="str">
            <v>501958</v>
          </cell>
          <cell r="B544" t="str">
            <v>STATE 31-34-15 WHITE SPECKS</v>
          </cell>
          <cell r="C544" t="str">
            <v>1093</v>
          </cell>
          <cell r="D544" t="str">
            <v>BROWNS COULEE (MT)</v>
          </cell>
          <cell r="E544" t="str">
            <v>C7</v>
          </cell>
          <cell r="F544" t="str">
            <v>MT</v>
          </cell>
          <cell r="G544" t="str">
            <v>QEPFS</v>
          </cell>
          <cell r="H544">
            <v>0.42225999999999997</v>
          </cell>
          <cell r="I544" t="str">
            <v>SWGA</v>
          </cell>
        </row>
        <row r="545">
          <cell r="A545" t="str">
            <v>622702</v>
          </cell>
          <cell r="B545" t="str">
            <v>BRUFF FEDERAL 10A-18D DK</v>
          </cell>
          <cell r="C545" t="str">
            <v>1097</v>
          </cell>
          <cell r="D545" t="str">
            <v>BRUFF AREA (WY)</v>
          </cell>
          <cell r="E545" t="str">
            <v>D24</v>
          </cell>
          <cell r="F545" t="str">
            <v>WY</v>
          </cell>
          <cell r="G545" t="str">
            <v>QEPFS</v>
          </cell>
          <cell r="H545">
            <v>0.42225999999999997</v>
          </cell>
          <cell r="I545" t="str">
            <v>SWGA</v>
          </cell>
        </row>
        <row r="546">
          <cell r="A546" t="str">
            <v>622701</v>
          </cell>
          <cell r="B546" t="str">
            <v>BRUFF FEDERAL 10A-18D FR</v>
          </cell>
          <cell r="C546" t="str">
            <v>1097</v>
          </cell>
          <cell r="D546" t="str">
            <v>BRUFF AREA (WY)</v>
          </cell>
          <cell r="E546" t="str">
            <v>D24</v>
          </cell>
          <cell r="F546" t="str">
            <v>WY</v>
          </cell>
          <cell r="G546" t="str">
            <v>QEPFS</v>
          </cell>
          <cell r="H546">
            <v>0.42225999999999997</v>
          </cell>
          <cell r="I546" t="str">
            <v>SWGA</v>
          </cell>
        </row>
        <row r="547">
          <cell r="A547" t="str">
            <v>633801</v>
          </cell>
          <cell r="B547" t="str">
            <v>BRUFF FEDERAL 6A-18D</v>
          </cell>
          <cell r="C547" t="str">
            <v>1097</v>
          </cell>
          <cell r="D547" t="str">
            <v>BRUFF AREA (WY)</v>
          </cell>
          <cell r="E547" t="str">
            <v>NON-CONSENT</v>
          </cell>
          <cell r="F547" t="str">
            <v>WY</v>
          </cell>
          <cell r="G547" t="str">
            <v>QEPFS</v>
          </cell>
          <cell r="H547">
            <v>0.42225999999999997</v>
          </cell>
          <cell r="I547" t="str">
            <v>SWGA</v>
          </cell>
        </row>
        <row r="548">
          <cell r="A548" t="str">
            <v>633901</v>
          </cell>
          <cell r="B548" t="str">
            <v>BRUFF FEDERAL 7A-18D FR</v>
          </cell>
          <cell r="C548" t="str">
            <v>1097</v>
          </cell>
          <cell r="D548" t="str">
            <v>BRUFF AREA (WY)</v>
          </cell>
          <cell r="E548" t="str">
            <v>NON-CONSENT</v>
          </cell>
          <cell r="F548" t="str">
            <v>WY</v>
          </cell>
          <cell r="G548" t="str">
            <v>QEPFS</v>
          </cell>
          <cell r="H548">
            <v>0.42225999999999997</v>
          </cell>
          <cell r="I548" t="str">
            <v>SWGA</v>
          </cell>
        </row>
        <row r="549">
          <cell r="A549" t="str">
            <v>622802</v>
          </cell>
          <cell r="B549" t="str">
            <v>BRUFF FEDERAL 9A-18D DK</v>
          </cell>
          <cell r="C549" t="str">
            <v>1097</v>
          </cell>
          <cell r="D549" t="str">
            <v>BRUFF AREA (WY)</v>
          </cell>
          <cell r="E549" t="str">
            <v>D24</v>
          </cell>
          <cell r="F549" t="str">
            <v>WY</v>
          </cell>
          <cell r="G549" t="str">
            <v>QEPFS</v>
          </cell>
          <cell r="H549">
            <v>0.42225999999999997</v>
          </cell>
          <cell r="I549" t="str">
            <v>SWGA</v>
          </cell>
        </row>
        <row r="550">
          <cell r="A550" t="str">
            <v>622801</v>
          </cell>
          <cell r="B550" t="str">
            <v>BRUFF FEDERAL 9A-18D FR</v>
          </cell>
          <cell r="C550" t="str">
            <v>1097</v>
          </cell>
          <cell r="D550" t="str">
            <v>BRUFF AREA (WY)</v>
          </cell>
          <cell r="E550" t="str">
            <v>D24</v>
          </cell>
          <cell r="F550" t="str">
            <v>WY</v>
          </cell>
          <cell r="G550" t="str">
            <v>QEPFS</v>
          </cell>
          <cell r="H550">
            <v>0.42225999999999997</v>
          </cell>
          <cell r="I550" t="str">
            <v>SWGA</v>
          </cell>
        </row>
        <row r="551">
          <cell r="A551" t="str">
            <v>075201</v>
          </cell>
          <cell r="B551" t="str">
            <v>CLIFTON FEDERAL 28-1 FR</v>
          </cell>
          <cell r="C551" t="str">
            <v>1097</v>
          </cell>
          <cell r="D551" t="str">
            <v>BRUFF AREA (WY)</v>
          </cell>
          <cell r="E551" t="str">
            <v>PC</v>
          </cell>
          <cell r="F551" t="str">
            <v>WY</v>
          </cell>
          <cell r="G551" t="str">
            <v>QEPFS</v>
          </cell>
          <cell r="H551">
            <v>0.42225999999999997</v>
          </cell>
          <cell r="I551" t="str">
            <v>SWGA</v>
          </cell>
        </row>
        <row r="552">
          <cell r="A552" t="str">
            <v>388902</v>
          </cell>
          <cell r="B552" t="str">
            <v>CLIFTON FEDERAL 28-2 DAKOTA</v>
          </cell>
          <cell r="C552" t="str">
            <v>1097</v>
          </cell>
          <cell r="D552" t="str">
            <v>BRUFF AREA (WY)</v>
          </cell>
          <cell r="E552" t="str">
            <v>D24</v>
          </cell>
          <cell r="F552" t="str">
            <v>WY</v>
          </cell>
          <cell r="G552" t="str">
            <v>QEPFS</v>
          </cell>
          <cell r="H552">
            <v>0.42225999999999997</v>
          </cell>
          <cell r="I552" t="str">
            <v>SWGA</v>
          </cell>
        </row>
        <row r="553">
          <cell r="A553" t="str">
            <v>388901</v>
          </cell>
          <cell r="B553" t="str">
            <v>CLIFTON FEDERAL 28-2 FR</v>
          </cell>
          <cell r="C553" t="str">
            <v>1097</v>
          </cell>
          <cell r="D553" t="str">
            <v>BRUFF AREA (WY)</v>
          </cell>
          <cell r="E553" t="str">
            <v>D24</v>
          </cell>
          <cell r="F553" t="str">
            <v>WY</v>
          </cell>
          <cell r="G553" t="str">
            <v>QEPFS</v>
          </cell>
          <cell r="H553">
            <v>0.42225999999999997</v>
          </cell>
          <cell r="I553" t="str">
            <v>SWGA</v>
          </cell>
        </row>
        <row r="554">
          <cell r="A554" t="str">
            <v>403002</v>
          </cell>
          <cell r="B554" t="str">
            <v>CLIFTON FEDERAL 28-3 DK</v>
          </cell>
          <cell r="C554" t="str">
            <v>1097</v>
          </cell>
          <cell r="D554" t="str">
            <v>BRUFF AREA (WY)</v>
          </cell>
          <cell r="E554" t="str">
            <v>D24</v>
          </cell>
          <cell r="F554" t="str">
            <v>WY</v>
          </cell>
          <cell r="G554" t="str">
            <v>QEPFS</v>
          </cell>
          <cell r="H554">
            <v>0.42225999999999997</v>
          </cell>
          <cell r="I554" t="str">
            <v>SWGA</v>
          </cell>
        </row>
        <row r="555">
          <cell r="A555" t="str">
            <v>403001</v>
          </cell>
          <cell r="B555" t="str">
            <v>CLIFTON FEDERAL 28-3 FR</v>
          </cell>
          <cell r="C555" t="str">
            <v>1097</v>
          </cell>
          <cell r="D555" t="str">
            <v>BRUFF AREA (WY)</v>
          </cell>
          <cell r="E555" t="str">
            <v>D24</v>
          </cell>
          <cell r="F555" t="str">
            <v>WY</v>
          </cell>
          <cell r="G555" t="str">
            <v>QEPFS</v>
          </cell>
          <cell r="H555">
            <v>0.42225999999999997</v>
          </cell>
          <cell r="I555" t="str">
            <v>SWGA</v>
          </cell>
        </row>
        <row r="556">
          <cell r="A556" t="str">
            <v>406301</v>
          </cell>
          <cell r="B556" t="str">
            <v>CLIFTON FEDERAL 28-4 FR</v>
          </cell>
          <cell r="C556" t="str">
            <v>1097</v>
          </cell>
          <cell r="D556" t="str">
            <v>BRUFF AREA (WY)</v>
          </cell>
          <cell r="E556" t="str">
            <v>D24</v>
          </cell>
          <cell r="F556" t="str">
            <v>WY</v>
          </cell>
          <cell r="G556" t="str">
            <v>QEPFS</v>
          </cell>
          <cell r="H556">
            <v>0.42225999999999997</v>
          </cell>
          <cell r="I556" t="str">
            <v>SWGA</v>
          </cell>
        </row>
        <row r="557">
          <cell r="A557" t="str">
            <v>541802</v>
          </cell>
          <cell r="B557" t="str">
            <v>CLIFTON FEDERAL 28-5 DK</v>
          </cell>
          <cell r="C557" t="str">
            <v>1097</v>
          </cell>
          <cell r="D557" t="str">
            <v>BRUFF AREA (WY)</v>
          </cell>
          <cell r="E557" t="str">
            <v>D24</v>
          </cell>
          <cell r="F557" t="str">
            <v>WY</v>
          </cell>
          <cell r="G557" t="str">
            <v>QEPFS</v>
          </cell>
          <cell r="H557">
            <v>0.42225999999999997</v>
          </cell>
          <cell r="I557" t="str">
            <v>SWGA</v>
          </cell>
        </row>
        <row r="558">
          <cell r="A558" t="str">
            <v>541801</v>
          </cell>
          <cell r="B558" t="str">
            <v>CLIFTON FEDERAL 28-5 FR</v>
          </cell>
          <cell r="C558" t="str">
            <v>1097</v>
          </cell>
          <cell r="D558" t="str">
            <v>BRUFF AREA (WY)</v>
          </cell>
          <cell r="E558" t="str">
            <v>D24</v>
          </cell>
          <cell r="F558" t="str">
            <v>WY</v>
          </cell>
          <cell r="G558" t="str">
            <v>QEPFS</v>
          </cell>
          <cell r="H558">
            <v>0.42225999999999997</v>
          </cell>
          <cell r="I558" t="str">
            <v>SWGA</v>
          </cell>
        </row>
        <row r="559">
          <cell r="A559" t="str">
            <v>542002</v>
          </cell>
          <cell r="B559" t="str">
            <v>CLIFTON FEDERAL 28-7 DK</v>
          </cell>
          <cell r="C559" t="str">
            <v>1097</v>
          </cell>
          <cell r="D559" t="str">
            <v>BRUFF AREA (WY)</v>
          </cell>
          <cell r="E559" t="str">
            <v>D24</v>
          </cell>
          <cell r="F559" t="str">
            <v>WY</v>
          </cell>
          <cell r="G559" t="str">
            <v>QEPFS</v>
          </cell>
          <cell r="H559">
            <v>0.42225999999999997</v>
          </cell>
          <cell r="I559" t="str">
            <v>SWGA</v>
          </cell>
        </row>
        <row r="560">
          <cell r="A560" t="str">
            <v>542001</v>
          </cell>
          <cell r="B560" t="str">
            <v>CLIFTON FEDERAL 28-7 FR</v>
          </cell>
          <cell r="C560" t="str">
            <v>1097</v>
          </cell>
          <cell r="D560" t="str">
            <v>BRUFF AREA (WY)</v>
          </cell>
          <cell r="E560" t="str">
            <v>D24</v>
          </cell>
          <cell r="F560" t="str">
            <v>WY</v>
          </cell>
          <cell r="G560" t="str">
            <v>QEPFS</v>
          </cell>
          <cell r="H560">
            <v>0.42225999999999997</v>
          </cell>
          <cell r="I560" t="str">
            <v>SWGA</v>
          </cell>
        </row>
        <row r="561">
          <cell r="A561" t="str">
            <v>542102</v>
          </cell>
          <cell r="B561" t="str">
            <v>CLIFTON FEDERAL 28-8 DK</v>
          </cell>
          <cell r="C561" t="str">
            <v>1097</v>
          </cell>
          <cell r="D561" t="str">
            <v>BRUFF AREA (WY)</v>
          </cell>
          <cell r="E561" t="str">
            <v>D24</v>
          </cell>
          <cell r="F561" t="str">
            <v>WY</v>
          </cell>
          <cell r="G561" t="str">
            <v>QEPFS</v>
          </cell>
          <cell r="H561">
            <v>0.42225999999999997</v>
          </cell>
          <cell r="I561" t="str">
            <v>SWGA</v>
          </cell>
        </row>
        <row r="562">
          <cell r="A562" t="str">
            <v>542101</v>
          </cell>
          <cell r="B562" t="str">
            <v>CLIFTON FEDERAL 28-8 FR</v>
          </cell>
          <cell r="C562" t="str">
            <v>1097</v>
          </cell>
          <cell r="D562" t="str">
            <v>BRUFF AREA (WY)</v>
          </cell>
          <cell r="E562" t="str">
            <v>D24</v>
          </cell>
          <cell r="F562" t="str">
            <v>WY</v>
          </cell>
          <cell r="G562" t="str">
            <v>QEPFS</v>
          </cell>
          <cell r="H562">
            <v>0.42225999999999997</v>
          </cell>
          <cell r="I562" t="str">
            <v>SWGA</v>
          </cell>
        </row>
        <row r="563">
          <cell r="A563" t="str">
            <v>042901</v>
          </cell>
          <cell r="B563" t="str">
            <v>CLIFTON FEDERAL 34-1 FR</v>
          </cell>
          <cell r="C563" t="str">
            <v>1097</v>
          </cell>
          <cell r="D563" t="str">
            <v>BRUFF AREA (WY)</v>
          </cell>
          <cell r="E563" t="str">
            <v>PC</v>
          </cell>
          <cell r="F563" t="str">
            <v>WY</v>
          </cell>
          <cell r="G563" t="str">
            <v>QEPFS</v>
          </cell>
          <cell r="H563">
            <v>0.42225999999999997</v>
          </cell>
          <cell r="I563" t="str">
            <v>SWGA</v>
          </cell>
        </row>
        <row r="564">
          <cell r="A564" t="str">
            <v>542202</v>
          </cell>
          <cell r="B564" t="str">
            <v>CLIFTON FEDERAL 34-5 DK</v>
          </cell>
          <cell r="C564" t="str">
            <v>1097</v>
          </cell>
          <cell r="D564" t="str">
            <v>BRUFF AREA (WY)</v>
          </cell>
          <cell r="E564" t="str">
            <v>D24</v>
          </cell>
          <cell r="F564" t="str">
            <v>WY</v>
          </cell>
          <cell r="G564" t="str">
            <v>QEPFS</v>
          </cell>
          <cell r="H564">
            <v>0.42225999999999997</v>
          </cell>
          <cell r="I564" t="str">
            <v>SWGA</v>
          </cell>
        </row>
        <row r="565">
          <cell r="A565" t="str">
            <v>542201</v>
          </cell>
          <cell r="B565" t="str">
            <v>CLIFTON FEDERAL 34-5 FR</v>
          </cell>
          <cell r="C565" t="str">
            <v>1097</v>
          </cell>
          <cell r="D565" t="str">
            <v>BRUFF AREA (WY)</v>
          </cell>
          <cell r="E565" t="str">
            <v>D24</v>
          </cell>
          <cell r="F565" t="str">
            <v>WY</v>
          </cell>
          <cell r="G565" t="str">
            <v>QEPFS</v>
          </cell>
          <cell r="H565">
            <v>0.42225999999999997</v>
          </cell>
          <cell r="I565" t="str">
            <v>SWGA</v>
          </cell>
        </row>
        <row r="566">
          <cell r="A566" t="str">
            <v>542402</v>
          </cell>
          <cell r="B566" t="str">
            <v>CLIFTON FEDERAL 34-7 DK</v>
          </cell>
          <cell r="C566" t="str">
            <v>1097</v>
          </cell>
          <cell r="D566" t="str">
            <v>BRUFF AREA (WY)</v>
          </cell>
          <cell r="E566" t="str">
            <v>D24</v>
          </cell>
          <cell r="F566" t="str">
            <v>WY</v>
          </cell>
          <cell r="G566" t="str">
            <v>QEPFS</v>
          </cell>
          <cell r="H566">
            <v>0.42225999999999997</v>
          </cell>
          <cell r="I566" t="str">
            <v>SWGA</v>
          </cell>
        </row>
        <row r="567">
          <cell r="A567" t="str">
            <v>542401</v>
          </cell>
          <cell r="B567" t="str">
            <v>CLIFTON FEDERAL 34-7 FR</v>
          </cell>
          <cell r="C567" t="str">
            <v>1097</v>
          </cell>
          <cell r="D567" t="str">
            <v>BRUFF AREA (WY)</v>
          </cell>
          <cell r="E567" t="str">
            <v>D24</v>
          </cell>
          <cell r="F567" t="str">
            <v>WY</v>
          </cell>
          <cell r="G567" t="str">
            <v>QEPFS</v>
          </cell>
          <cell r="H567">
            <v>0.42225999999999997</v>
          </cell>
          <cell r="I567" t="str">
            <v>SWGA</v>
          </cell>
        </row>
        <row r="568">
          <cell r="A568" t="str">
            <v>542502</v>
          </cell>
          <cell r="B568" t="str">
            <v>CLIFTON FEDERAL 34-8 DK</v>
          </cell>
          <cell r="C568" t="str">
            <v>1097</v>
          </cell>
          <cell r="D568" t="str">
            <v>BRUFF AREA (WY)</v>
          </cell>
          <cell r="E568" t="str">
            <v>D24</v>
          </cell>
          <cell r="F568" t="str">
            <v>WY</v>
          </cell>
          <cell r="G568" t="str">
            <v>QEPFS</v>
          </cell>
          <cell r="H568">
            <v>0.42225999999999997</v>
          </cell>
          <cell r="I568" t="str">
            <v>SWGA</v>
          </cell>
        </row>
        <row r="569">
          <cell r="A569" t="str">
            <v>542501</v>
          </cell>
          <cell r="B569" t="str">
            <v>CLIFTON FEDERAL 34-8 FR</v>
          </cell>
          <cell r="C569" t="str">
            <v>1097</v>
          </cell>
          <cell r="D569" t="str">
            <v>BRUFF AREA (WY)</v>
          </cell>
          <cell r="E569" t="str">
            <v>D24</v>
          </cell>
          <cell r="F569" t="str">
            <v>WY</v>
          </cell>
          <cell r="G569" t="str">
            <v>QEPFS</v>
          </cell>
          <cell r="H569">
            <v>0.42225999999999997</v>
          </cell>
          <cell r="I569" t="str">
            <v>SWGA</v>
          </cell>
        </row>
        <row r="570">
          <cell r="A570" t="str">
            <v>557200</v>
          </cell>
          <cell r="B570" t="str">
            <v>CLIFTON FEDERAL 34-9</v>
          </cell>
          <cell r="C570" t="str">
            <v>1097</v>
          </cell>
          <cell r="D570" t="str">
            <v>BRUFF AREA (WY)</v>
          </cell>
          <cell r="E570" t="str">
            <v>D24</v>
          </cell>
          <cell r="F570" t="str">
            <v>WY</v>
          </cell>
          <cell r="G570" t="str">
            <v>QEPFS</v>
          </cell>
          <cell r="H570">
            <v>0.42225999999999997</v>
          </cell>
          <cell r="I570" t="str">
            <v>SWGA</v>
          </cell>
        </row>
        <row r="571">
          <cell r="A571" t="str">
            <v>044301</v>
          </cell>
          <cell r="B571" t="str">
            <v>HAGOOD FED 12-1 FR</v>
          </cell>
          <cell r="C571" t="str">
            <v>1097</v>
          </cell>
          <cell r="D571" t="str">
            <v>BRUFF AREA (WY)</v>
          </cell>
          <cell r="E571" t="str">
            <v>PC</v>
          </cell>
          <cell r="F571" t="str">
            <v>WY</v>
          </cell>
          <cell r="G571" t="str">
            <v>WFS</v>
          </cell>
          <cell r="H571">
            <v>0.26550000000000001</v>
          </cell>
          <cell r="I571" t="str">
            <v>K07</v>
          </cell>
        </row>
        <row r="572">
          <cell r="A572" t="str">
            <v>390101</v>
          </cell>
          <cell r="B572" t="str">
            <v>HAGOOD FED 12-2 FR</v>
          </cell>
          <cell r="C572" t="str">
            <v>1097</v>
          </cell>
          <cell r="D572" t="str">
            <v>BRUFF AREA (WY)</v>
          </cell>
          <cell r="E572" t="str">
            <v>D24</v>
          </cell>
          <cell r="F572" t="str">
            <v>WY</v>
          </cell>
          <cell r="G572" t="str">
            <v>QEPFS</v>
          </cell>
          <cell r="H572">
            <v>0.42225999999999997</v>
          </cell>
          <cell r="I572" t="str">
            <v>SWGA</v>
          </cell>
        </row>
        <row r="573">
          <cell r="A573" t="str">
            <v>407501</v>
          </cell>
          <cell r="B573" t="str">
            <v>HAGOOD FED 12-3 FR</v>
          </cell>
          <cell r="C573" t="str">
            <v>1097</v>
          </cell>
          <cell r="D573" t="str">
            <v>BRUFF AREA (WY)</v>
          </cell>
          <cell r="E573" t="str">
            <v>D24</v>
          </cell>
          <cell r="F573" t="str">
            <v>WY</v>
          </cell>
          <cell r="G573" t="str">
            <v>QEPFS</v>
          </cell>
          <cell r="H573">
            <v>0.42225999999999997</v>
          </cell>
          <cell r="I573" t="str">
            <v>SWGA</v>
          </cell>
        </row>
        <row r="574">
          <cell r="A574" t="str">
            <v>402801</v>
          </cell>
          <cell r="B574" t="str">
            <v>HAGOOD FED 12-4 FR</v>
          </cell>
          <cell r="C574" t="str">
            <v>1097</v>
          </cell>
          <cell r="D574" t="str">
            <v>BRUFF AREA (WY)</v>
          </cell>
          <cell r="E574" t="str">
            <v>D24</v>
          </cell>
          <cell r="F574" t="str">
            <v>WY</v>
          </cell>
          <cell r="G574" t="str">
            <v>QEPFS</v>
          </cell>
          <cell r="H574">
            <v>0.42225999999999997</v>
          </cell>
          <cell r="I574" t="str">
            <v>SWGA</v>
          </cell>
        </row>
        <row r="575">
          <cell r="A575" t="str">
            <v>044701</v>
          </cell>
          <cell r="B575" t="str">
            <v>HALEY FED 4-1 FR</v>
          </cell>
          <cell r="C575" t="str">
            <v>1097</v>
          </cell>
          <cell r="D575" t="str">
            <v>BRUFF AREA (WY)</v>
          </cell>
          <cell r="E575" t="str">
            <v>PC</v>
          </cell>
          <cell r="F575" t="str">
            <v>WY</v>
          </cell>
          <cell r="G575" t="str">
            <v>QEPFS</v>
          </cell>
          <cell r="H575">
            <v>0.42225999999999997</v>
          </cell>
          <cell r="I575" t="str">
            <v>SWGA</v>
          </cell>
        </row>
        <row r="576">
          <cell r="A576" t="str">
            <v>384701</v>
          </cell>
          <cell r="B576" t="str">
            <v>HALEY FED 4-2 FR</v>
          </cell>
          <cell r="C576" t="str">
            <v>1097</v>
          </cell>
          <cell r="D576" t="str">
            <v>BRUFF AREA (WY)</v>
          </cell>
          <cell r="E576" t="str">
            <v>D24</v>
          </cell>
          <cell r="F576" t="str">
            <v>WY</v>
          </cell>
          <cell r="G576" t="str">
            <v>QEPFS</v>
          </cell>
          <cell r="H576">
            <v>0.42225999999999997</v>
          </cell>
          <cell r="I576" t="str">
            <v>SWGA</v>
          </cell>
        </row>
        <row r="577">
          <cell r="A577" t="str">
            <v>403102</v>
          </cell>
          <cell r="B577" t="str">
            <v>HALEY FED 4-3 DK</v>
          </cell>
          <cell r="C577" t="str">
            <v>1097</v>
          </cell>
          <cell r="D577" t="str">
            <v>BRUFF AREA (WY)</v>
          </cell>
          <cell r="E577" t="str">
            <v>D24</v>
          </cell>
          <cell r="F577" t="str">
            <v>WY</v>
          </cell>
          <cell r="G577" t="str">
            <v>QEPFS</v>
          </cell>
          <cell r="H577">
            <v>0.42225999999999997</v>
          </cell>
          <cell r="I577" t="str">
            <v>SWGA</v>
          </cell>
        </row>
        <row r="578">
          <cell r="A578" t="str">
            <v>403101</v>
          </cell>
          <cell r="B578" t="str">
            <v>HALEY FED 4-3 FR</v>
          </cell>
          <cell r="C578" t="str">
            <v>1097</v>
          </cell>
          <cell r="D578" t="str">
            <v>BRUFF AREA (WY)</v>
          </cell>
          <cell r="E578" t="str">
            <v>D24</v>
          </cell>
          <cell r="F578" t="str">
            <v>WY</v>
          </cell>
          <cell r="G578" t="str">
            <v>QEPFS</v>
          </cell>
          <cell r="H578">
            <v>0.42225999999999997</v>
          </cell>
          <cell r="I578" t="str">
            <v>SWGA</v>
          </cell>
        </row>
        <row r="579">
          <cell r="A579" t="str">
            <v>408301</v>
          </cell>
          <cell r="B579" t="str">
            <v>HALEY FED 4-4 FR</v>
          </cell>
          <cell r="C579" t="str">
            <v>1097</v>
          </cell>
          <cell r="D579" t="str">
            <v>BRUFF AREA (WY)</v>
          </cell>
          <cell r="E579" t="str">
            <v>D24</v>
          </cell>
          <cell r="F579" t="str">
            <v>WY</v>
          </cell>
          <cell r="G579" t="str">
            <v>QEPFS</v>
          </cell>
          <cell r="H579">
            <v>0.42225999999999997</v>
          </cell>
          <cell r="I579" t="str">
            <v>SWGA</v>
          </cell>
        </row>
        <row r="580">
          <cell r="A580" t="str">
            <v>531301</v>
          </cell>
          <cell r="B580" t="str">
            <v>HALEY FED 4-5 FR</v>
          </cell>
          <cell r="C580" t="str">
            <v>1097</v>
          </cell>
          <cell r="D580" t="str">
            <v>BRUFF AREA (WY)</v>
          </cell>
          <cell r="E580" t="str">
            <v>D24</v>
          </cell>
          <cell r="F580" t="str">
            <v>WY</v>
          </cell>
          <cell r="G580" t="str">
            <v>QEPFS</v>
          </cell>
          <cell r="H580">
            <v>0.42225999999999997</v>
          </cell>
          <cell r="I580" t="str">
            <v>SWGA</v>
          </cell>
        </row>
        <row r="581">
          <cell r="A581" t="str">
            <v>021502</v>
          </cell>
          <cell r="B581" t="str">
            <v>LANSDALE FED 10-1 DK</v>
          </cell>
          <cell r="C581" t="str">
            <v>1097</v>
          </cell>
          <cell r="D581" t="str">
            <v>BRUFF AREA (WY)</v>
          </cell>
          <cell r="E581" t="str">
            <v>PC</v>
          </cell>
          <cell r="F581" t="str">
            <v>WY</v>
          </cell>
          <cell r="G581" t="str">
            <v>QEPFS</v>
          </cell>
          <cell r="H581">
            <v>0.42225999999999997</v>
          </cell>
          <cell r="I581" t="str">
            <v>SWGA</v>
          </cell>
        </row>
        <row r="582">
          <cell r="A582" t="str">
            <v>021501</v>
          </cell>
          <cell r="B582" t="str">
            <v>LANSDALE FED 10-1 FR</v>
          </cell>
          <cell r="C582" t="str">
            <v>1097</v>
          </cell>
          <cell r="D582" t="str">
            <v>BRUFF AREA (WY)</v>
          </cell>
          <cell r="E582" t="str">
            <v>D24</v>
          </cell>
          <cell r="F582" t="str">
            <v>WY</v>
          </cell>
          <cell r="G582" t="str">
            <v>QEPFS</v>
          </cell>
          <cell r="H582">
            <v>0.42225999999999997</v>
          </cell>
          <cell r="I582" t="str">
            <v>SWGA</v>
          </cell>
        </row>
        <row r="583">
          <cell r="A583" t="str">
            <v>375802</v>
          </cell>
          <cell r="B583" t="str">
            <v>LANSDALE FED 10-2 DK</v>
          </cell>
          <cell r="C583" t="str">
            <v>1097</v>
          </cell>
          <cell r="D583" t="str">
            <v>BRUFF AREA (WY)</v>
          </cell>
          <cell r="E583" t="str">
            <v>D24</v>
          </cell>
          <cell r="F583" t="str">
            <v>WY</v>
          </cell>
          <cell r="G583" t="str">
            <v>QEPFS</v>
          </cell>
          <cell r="H583">
            <v>0.42225999999999997</v>
          </cell>
          <cell r="I583" t="str">
            <v>SWGA</v>
          </cell>
        </row>
        <row r="584">
          <cell r="A584" t="str">
            <v>375801</v>
          </cell>
          <cell r="B584" t="str">
            <v>LANSDALE FED 10-2 FR</v>
          </cell>
          <cell r="C584" t="str">
            <v>1097</v>
          </cell>
          <cell r="D584" t="str">
            <v>BRUFF AREA (WY)</v>
          </cell>
          <cell r="E584" t="str">
            <v>D24</v>
          </cell>
          <cell r="F584" t="str">
            <v>WY</v>
          </cell>
          <cell r="G584" t="str">
            <v>QEPFS</v>
          </cell>
          <cell r="H584">
            <v>0.42225999999999997</v>
          </cell>
          <cell r="I584" t="str">
            <v>SWGA</v>
          </cell>
        </row>
        <row r="585">
          <cell r="A585" t="str">
            <v>395901</v>
          </cell>
          <cell r="B585" t="str">
            <v>LANSDALE FED 10-3 FR</v>
          </cell>
          <cell r="C585" t="str">
            <v>1097</v>
          </cell>
          <cell r="D585" t="str">
            <v>BRUFF AREA (WY)</v>
          </cell>
          <cell r="E585" t="str">
            <v>D24</v>
          </cell>
          <cell r="F585" t="str">
            <v>WY</v>
          </cell>
          <cell r="G585" t="str">
            <v>QEPFS</v>
          </cell>
          <cell r="H585">
            <v>0.42225999999999997</v>
          </cell>
          <cell r="I585" t="str">
            <v>SWGA</v>
          </cell>
        </row>
        <row r="586">
          <cell r="A586" t="str">
            <v>396001</v>
          </cell>
          <cell r="B586" t="str">
            <v>LANSDALE FED 10-4 FR</v>
          </cell>
          <cell r="C586" t="str">
            <v>1097</v>
          </cell>
          <cell r="D586" t="str">
            <v>BRUFF AREA (WY)</v>
          </cell>
          <cell r="E586" t="str">
            <v>D24</v>
          </cell>
          <cell r="F586" t="str">
            <v>WY</v>
          </cell>
          <cell r="G586" t="str">
            <v>QEPFS</v>
          </cell>
          <cell r="H586">
            <v>0.42225999999999997</v>
          </cell>
          <cell r="I586" t="str">
            <v>SWGA</v>
          </cell>
        </row>
        <row r="587">
          <cell r="A587" t="str">
            <v>025701</v>
          </cell>
          <cell r="B587" t="str">
            <v>LANSDALE FED 28-1 FR</v>
          </cell>
          <cell r="C587" t="str">
            <v>1097</v>
          </cell>
          <cell r="D587" t="str">
            <v>BRUFF AREA (WY)</v>
          </cell>
          <cell r="E587" t="str">
            <v>PC</v>
          </cell>
          <cell r="F587" t="str">
            <v>WY</v>
          </cell>
          <cell r="G587" t="str">
            <v>WFS</v>
          </cell>
          <cell r="H587">
            <v>0.26550000000000001</v>
          </cell>
          <cell r="I587" t="str">
            <v>K07</v>
          </cell>
        </row>
        <row r="588">
          <cell r="A588" t="str">
            <v>382901</v>
          </cell>
          <cell r="B588" t="str">
            <v>LANSDALE FED 28-2 FR</v>
          </cell>
          <cell r="C588" t="str">
            <v>1097</v>
          </cell>
          <cell r="D588" t="str">
            <v>BRUFF AREA (WY)</v>
          </cell>
          <cell r="E588" t="str">
            <v>D24</v>
          </cell>
          <cell r="F588" t="str">
            <v>WY</v>
          </cell>
          <cell r="G588" t="str">
            <v>QEPFS</v>
          </cell>
          <cell r="H588">
            <v>0.42225999999999997</v>
          </cell>
          <cell r="I588" t="str">
            <v>SWGA</v>
          </cell>
        </row>
        <row r="589">
          <cell r="A589" t="str">
            <v>400101</v>
          </cell>
          <cell r="B589" t="str">
            <v>LANSDALE FED 28-3 FR</v>
          </cell>
          <cell r="C589" t="str">
            <v>1097</v>
          </cell>
          <cell r="D589" t="str">
            <v>BRUFF AREA (WY)</v>
          </cell>
          <cell r="E589" t="str">
            <v>D24</v>
          </cell>
          <cell r="F589" t="str">
            <v>WY</v>
          </cell>
          <cell r="G589" t="str">
            <v>QEPFS</v>
          </cell>
          <cell r="H589">
            <v>0.42225999999999997</v>
          </cell>
          <cell r="I589" t="str">
            <v>SWGA</v>
          </cell>
        </row>
        <row r="590">
          <cell r="A590" t="str">
            <v>403302</v>
          </cell>
          <cell r="B590" t="str">
            <v>LANSDALE FED 28-4 DK</v>
          </cell>
          <cell r="C590" t="str">
            <v>1097</v>
          </cell>
          <cell r="D590" t="str">
            <v>BRUFF AREA (WY)</v>
          </cell>
          <cell r="E590" t="str">
            <v>D24</v>
          </cell>
          <cell r="F590" t="str">
            <v>WY</v>
          </cell>
          <cell r="G590" t="str">
            <v>QEPFS</v>
          </cell>
          <cell r="H590">
            <v>0.42225999999999997</v>
          </cell>
          <cell r="I590" t="str">
            <v>SWGA</v>
          </cell>
        </row>
        <row r="591">
          <cell r="A591" t="str">
            <v>403301</v>
          </cell>
          <cell r="B591" t="str">
            <v>LANSDALE FED 28-4 FR</v>
          </cell>
          <cell r="C591" t="str">
            <v>1097</v>
          </cell>
          <cell r="D591" t="str">
            <v>BRUFF AREA (WY)</v>
          </cell>
          <cell r="E591" t="str">
            <v>D24</v>
          </cell>
          <cell r="F591" t="str">
            <v>WY</v>
          </cell>
          <cell r="G591" t="str">
            <v>QEPFS</v>
          </cell>
          <cell r="H591">
            <v>0.42225999999999997</v>
          </cell>
          <cell r="I591" t="str">
            <v>SWGA</v>
          </cell>
        </row>
        <row r="592">
          <cell r="A592" t="str">
            <v>020502</v>
          </cell>
          <cell r="B592" t="str">
            <v>LANSDALE FED 4-1 DK</v>
          </cell>
          <cell r="C592" t="str">
            <v>1097</v>
          </cell>
          <cell r="D592" t="str">
            <v>BRUFF AREA (WY)</v>
          </cell>
          <cell r="E592" t="str">
            <v>PC</v>
          </cell>
          <cell r="F592" t="str">
            <v>WY</v>
          </cell>
          <cell r="G592" t="str">
            <v>QEPFS</v>
          </cell>
          <cell r="H592">
            <v>0.42225999999999997</v>
          </cell>
          <cell r="I592" t="str">
            <v>SWGA</v>
          </cell>
        </row>
        <row r="593">
          <cell r="A593" t="str">
            <v>020501</v>
          </cell>
          <cell r="B593" t="str">
            <v>LANSDALE FED 4-1 FR</v>
          </cell>
          <cell r="C593" t="str">
            <v>1097</v>
          </cell>
          <cell r="D593" t="str">
            <v>BRUFF AREA (WY)</v>
          </cell>
          <cell r="E593" t="str">
            <v>D24</v>
          </cell>
          <cell r="F593" t="str">
            <v>WY</v>
          </cell>
          <cell r="G593" t="str">
            <v>QEPFS</v>
          </cell>
          <cell r="H593">
            <v>0.42225999999999997</v>
          </cell>
          <cell r="I593" t="str">
            <v>SWGA</v>
          </cell>
        </row>
        <row r="594">
          <cell r="A594" t="str">
            <v>383001</v>
          </cell>
          <cell r="B594" t="str">
            <v>LANSDALE FED 4-2 FR</v>
          </cell>
          <cell r="C594" t="str">
            <v>1097</v>
          </cell>
          <cell r="D594" t="str">
            <v>BRUFF AREA (WY)</v>
          </cell>
          <cell r="E594" t="str">
            <v>D24</v>
          </cell>
          <cell r="F594" t="str">
            <v>WY</v>
          </cell>
          <cell r="G594" t="str">
            <v>QEPFS</v>
          </cell>
          <cell r="H594">
            <v>0.42225999999999997</v>
          </cell>
          <cell r="I594" t="str">
            <v>SWGA</v>
          </cell>
        </row>
        <row r="595">
          <cell r="A595" t="str">
            <v>402901</v>
          </cell>
          <cell r="B595" t="str">
            <v>LANSDALE FED 4-3 FR</v>
          </cell>
          <cell r="C595" t="str">
            <v>1097</v>
          </cell>
          <cell r="D595" t="str">
            <v>BRUFF AREA (WY)</v>
          </cell>
          <cell r="E595" t="str">
            <v>D24</v>
          </cell>
          <cell r="F595" t="str">
            <v>WY</v>
          </cell>
          <cell r="G595" t="str">
            <v>QEPFS</v>
          </cell>
          <cell r="H595">
            <v>0.42225999999999997</v>
          </cell>
          <cell r="I595" t="str">
            <v>SWGA</v>
          </cell>
        </row>
        <row r="596">
          <cell r="A596" t="str">
            <v>403201</v>
          </cell>
          <cell r="B596" t="str">
            <v>LANSDALE FED 4-4 FR</v>
          </cell>
          <cell r="C596" t="str">
            <v>1097</v>
          </cell>
          <cell r="D596" t="str">
            <v>BRUFF AREA (WY)</v>
          </cell>
          <cell r="E596" t="str">
            <v>D24</v>
          </cell>
          <cell r="F596" t="str">
            <v>WY</v>
          </cell>
          <cell r="G596" t="str">
            <v>QEPFS</v>
          </cell>
          <cell r="H596">
            <v>0.42225999999999997</v>
          </cell>
          <cell r="I596" t="str">
            <v>SWGA</v>
          </cell>
        </row>
        <row r="597">
          <cell r="A597" t="str">
            <v>532502</v>
          </cell>
          <cell r="B597" t="str">
            <v>LANSDALE FED 4-5 DK</v>
          </cell>
          <cell r="C597" t="str">
            <v>1097</v>
          </cell>
          <cell r="D597" t="str">
            <v>BRUFF AREA (WY)</v>
          </cell>
          <cell r="E597" t="str">
            <v>D24</v>
          </cell>
          <cell r="F597" t="str">
            <v>WY</v>
          </cell>
          <cell r="G597" t="str">
            <v>QEPFS</v>
          </cell>
          <cell r="H597">
            <v>0.42225999999999997</v>
          </cell>
          <cell r="I597" t="str">
            <v>SWGA</v>
          </cell>
        </row>
        <row r="598">
          <cell r="A598" t="str">
            <v>532702</v>
          </cell>
          <cell r="B598" t="str">
            <v>LANSDALE FED 4-7 DK</v>
          </cell>
          <cell r="C598" t="str">
            <v>1097</v>
          </cell>
          <cell r="D598" t="str">
            <v>BRUFF AREA (WY)</v>
          </cell>
          <cell r="E598" t="str">
            <v>D24</v>
          </cell>
          <cell r="F598" t="str">
            <v>WY</v>
          </cell>
          <cell r="G598" t="str">
            <v>QEPFS</v>
          </cell>
          <cell r="H598">
            <v>0.42225999999999997</v>
          </cell>
          <cell r="I598" t="str">
            <v>SWGA</v>
          </cell>
        </row>
        <row r="599">
          <cell r="A599" t="str">
            <v>532701</v>
          </cell>
          <cell r="B599" t="str">
            <v>LANSDALE FED 4-7 FR</v>
          </cell>
          <cell r="C599" t="str">
            <v>1097</v>
          </cell>
          <cell r="D599" t="str">
            <v>BRUFF AREA (WY)</v>
          </cell>
          <cell r="E599" t="str">
            <v>D24</v>
          </cell>
          <cell r="F599" t="str">
            <v>WY</v>
          </cell>
          <cell r="G599" t="str">
            <v>QEPFS</v>
          </cell>
          <cell r="H599">
            <v>0.42225999999999997</v>
          </cell>
          <cell r="I599" t="str">
            <v>SWGA</v>
          </cell>
        </row>
        <row r="600">
          <cell r="A600" t="str">
            <v>531802</v>
          </cell>
          <cell r="B600" t="str">
            <v>LANSDALE FED 4-8 DK</v>
          </cell>
          <cell r="C600" t="str">
            <v>1097</v>
          </cell>
          <cell r="D600" t="str">
            <v>BRUFF AREA (WY)</v>
          </cell>
          <cell r="E600" t="str">
            <v>D24</v>
          </cell>
          <cell r="F600" t="str">
            <v>WY</v>
          </cell>
          <cell r="G600" t="str">
            <v>QEPFS</v>
          </cell>
          <cell r="H600">
            <v>0.42225999999999997</v>
          </cell>
          <cell r="I600" t="str">
            <v>SWGA</v>
          </cell>
        </row>
        <row r="601">
          <cell r="A601" t="str">
            <v>531801</v>
          </cell>
          <cell r="B601" t="str">
            <v>LANSDALE FED 4-8 FR</v>
          </cell>
          <cell r="C601" t="str">
            <v>1097</v>
          </cell>
          <cell r="D601" t="str">
            <v>BRUFF AREA (WY)</v>
          </cell>
          <cell r="E601" t="str">
            <v>D24</v>
          </cell>
          <cell r="F601" t="str">
            <v>WY</v>
          </cell>
          <cell r="G601" t="str">
            <v>QEPFS</v>
          </cell>
          <cell r="H601">
            <v>0.42225999999999997</v>
          </cell>
          <cell r="I601" t="str">
            <v>SWGA</v>
          </cell>
        </row>
        <row r="602">
          <cell r="A602" t="str">
            <v>533602</v>
          </cell>
          <cell r="B602" t="str">
            <v>LANSDALE FEDERAL 10-5 DK (DO NOT USE)</v>
          </cell>
          <cell r="C602" t="str">
            <v>1097</v>
          </cell>
          <cell r="D602" t="str">
            <v>BRUFF AREA (WY)</v>
          </cell>
          <cell r="E602" t="str">
            <v>D24</v>
          </cell>
          <cell r="F602" t="str">
            <v>WY</v>
          </cell>
          <cell r="G602" t="str">
            <v>QEPFS</v>
          </cell>
          <cell r="H602">
            <v>0.42225999999999997</v>
          </cell>
          <cell r="I602" t="str">
            <v>SWGA</v>
          </cell>
        </row>
        <row r="603">
          <cell r="A603" t="str">
            <v>533601</v>
          </cell>
          <cell r="B603" t="str">
            <v>LANSDALE FEDERAL 10-5 FR</v>
          </cell>
          <cell r="C603" t="str">
            <v>1097</v>
          </cell>
          <cell r="D603" t="str">
            <v>BRUFF AREA (WY)</v>
          </cell>
          <cell r="E603" t="str">
            <v>D24</v>
          </cell>
          <cell r="F603" t="str">
            <v>WY</v>
          </cell>
          <cell r="G603" t="str">
            <v>QEPFS</v>
          </cell>
          <cell r="H603">
            <v>0.42225999999999997</v>
          </cell>
          <cell r="I603" t="str">
            <v>SWGA</v>
          </cell>
        </row>
        <row r="604">
          <cell r="A604" t="str">
            <v>533701</v>
          </cell>
          <cell r="B604" t="str">
            <v>LANSDALE FEDERAL 10-6 FR</v>
          </cell>
          <cell r="C604" t="str">
            <v>1097</v>
          </cell>
          <cell r="D604" t="str">
            <v>BRUFF AREA (WY)</v>
          </cell>
          <cell r="E604" t="str">
            <v>D24</v>
          </cell>
          <cell r="F604" t="str">
            <v>WY</v>
          </cell>
          <cell r="G604" t="str">
            <v>QEPFS</v>
          </cell>
          <cell r="H604">
            <v>0.42225999999999997</v>
          </cell>
          <cell r="I604" t="str">
            <v>SWGA</v>
          </cell>
        </row>
        <row r="605">
          <cell r="A605" t="str">
            <v>533801</v>
          </cell>
          <cell r="B605" t="str">
            <v>LANSDALE FEDERAL 10-7 FR</v>
          </cell>
          <cell r="C605" t="str">
            <v>1097</v>
          </cell>
          <cell r="D605" t="str">
            <v>BRUFF AREA (WY)</v>
          </cell>
          <cell r="E605" t="str">
            <v>D24</v>
          </cell>
          <cell r="F605" t="str">
            <v>WY</v>
          </cell>
          <cell r="G605" t="str">
            <v>QEPFS</v>
          </cell>
          <cell r="H605">
            <v>0.42225999999999997</v>
          </cell>
          <cell r="I605" t="str">
            <v>SWGA</v>
          </cell>
        </row>
        <row r="606">
          <cell r="A606" t="str">
            <v>399102</v>
          </cell>
          <cell r="B606" t="str">
            <v>MFS FED 10-3 DK</v>
          </cell>
          <cell r="C606" t="str">
            <v>1097</v>
          </cell>
          <cell r="D606" t="str">
            <v>BRUFF AREA (WY)</v>
          </cell>
          <cell r="E606" t="str">
            <v>D24</v>
          </cell>
          <cell r="F606" t="str">
            <v>WY</v>
          </cell>
          <cell r="G606" t="str">
            <v>QEPFS</v>
          </cell>
          <cell r="H606">
            <v>0.42225999999999997</v>
          </cell>
          <cell r="I606" t="str">
            <v>SWGA</v>
          </cell>
        </row>
        <row r="607">
          <cell r="A607" t="str">
            <v>399101</v>
          </cell>
          <cell r="B607" t="str">
            <v>MFS FED 10-3R FR</v>
          </cell>
          <cell r="C607" t="str">
            <v>1097</v>
          </cell>
          <cell r="D607" t="str">
            <v>BRUFF AREA (WY)</v>
          </cell>
          <cell r="E607" t="str">
            <v>D24</v>
          </cell>
          <cell r="F607" t="str">
            <v>WY</v>
          </cell>
          <cell r="G607" t="str">
            <v>QEPFS</v>
          </cell>
          <cell r="H607">
            <v>0.42225999999999997</v>
          </cell>
          <cell r="I607" t="str">
            <v>SWGA</v>
          </cell>
        </row>
        <row r="608">
          <cell r="A608" t="str">
            <v>018201</v>
          </cell>
          <cell r="B608" t="str">
            <v>MFS FEE 10-1 FR</v>
          </cell>
          <cell r="C608" t="str">
            <v>1097</v>
          </cell>
          <cell r="D608" t="str">
            <v>BRUFF AREA (WY)</v>
          </cell>
          <cell r="E608" t="str">
            <v>PC</v>
          </cell>
          <cell r="F608" t="str">
            <v>WY</v>
          </cell>
          <cell r="G608" t="str">
            <v>WFS</v>
          </cell>
          <cell r="H608">
            <v>0.26550000000000001</v>
          </cell>
          <cell r="I608" t="str">
            <v>K07</v>
          </cell>
        </row>
        <row r="609">
          <cell r="A609" t="str">
            <v>376202</v>
          </cell>
          <cell r="B609" t="str">
            <v>MFS STATE 10-2 DK</v>
          </cell>
          <cell r="C609" t="str">
            <v>1097</v>
          </cell>
          <cell r="D609" t="str">
            <v>BRUFF AREA (WY)</v>
          </cell>
          <cell r="E609" t="str">
            <v>D24</v>
          </cell>
          <cell r="F609" t="str">
            <v>WY</v>
          </cell>
          <cell r="G609" t="str">
            <v>QEPFS</v>
          </cell>
          <cell r="H609">
            <v>0.42225999999999997</v>
          </cell>
          <cell r="I609" t="str">
            <v>SWGA</v>
          </cell>
        </row>
        <row r="610">
          <cell r="A610" t="str">
            <v>376201</v>
          </cell>
          <cell r="B610" t="str">
            <v>MFS STATE 10-2 FR</v>
          </cell>
          <cell r="C610" t="str">
            <v>1097</v>
          </cell>
          <cell r="D610" t="str">
            <v>BRUFF AREA (WY)</v>
          </cell>
          <cell r="E610" t="str">
            <v>D24</v>
          </cell>
          <cell r="F610" t="str">
            <v>WY</v>
          </cell>
          <cell r="G610" t="str">
            <v>QEPFS</v>
          </cell>
          <cell r="H610">
            <v>0.42225999999999997</v>
          </cell>
          <cell r="I610" t="str">
            <v>SWGA</v>
          </cell>
        </row>
        <row r="611">
          <cell r="A611" t="str">
            <v>421702</v>
          </cell>
          <cell r="B611" t="str">
            <v>MFS STATE 10-4 DK</v>
          </cell>
          <cell r="C611" t="str">
            <v>1097</v>
          </cell>
          <cell r="D611" t="str">
            <v>BRUFF AREA (WY)</v>
          </cell>
          <cell r="E611" t="str">
            <v>D24</v>
          </cell>
          <cell r="F611" t="str">
            <v>WY</v>
          </cell>
          <cell r="G611" t="str">
            <v>QEPFS</v>
          </cell>
          <cell r="H611">
            <v>0.42225999999999997</v>
          </cell>
          <cell r="I611" t="str">
            <v>SWGA</v>
          </cell>
        </row>
        <row r="612">
          <cell r="A612" t="str">
            <v>421701</v>
          </cell>
          <cell r="B612" t="str">
            <v>MFS STATE 10-4 FR</v>
          </cell>
          <cell r="C612" t="str">
            <v>1097</v>
          </cell>
          <cell r="D612" t="str">
            <v>BRUFF AREA (WY)</v>
          </cell>
          <cell r="E612" t="str">
            <v>D24</v>
          </cell>
          <cell r="F612" t="str">
            <v>WY</v>
          </cell>
          <cell r="G612" t="str">
            <v>QEPFS</v>
          </cell>
          <cell r="H612">
            <v>0.42225999999999997</v>
          </cell>
          <cell r="I612" t="str">
            <v>SWGA</v>
          </cell>
        </row>
        <row r="613">
          <cell r="A613" t="str">
            <v>020401</v>
          </cell>
          <cell r="B613" t="str">
            <v>MFS STLD 36-1 FR</v>
          </cell>
          <cell r="C613" t="str">
            <v>1097</v>
          </cell>
          <cell r="D613" t="str">
            <v>BRUFF AREA (WY)</v>
          </cell>
          <cell r="E613" t="str">
            <v>PC</v>
          </cell>
          <cell r="F613" t="str">
            <v>WY</v>
          </cell>
          <cell r="G613">
            <v>0</v>
          </cell>
          <cell r="H613">
            <v>0.26550000000000001</v>
          </cell>
          <cell r="I613" t="str">
            <v>K07</v>
          </cell>
        </row>
        <row r="614">
          <cell r="A614" t="str">
            <v>427601</v>
          </cell>
          <cell r="B614" t="str">
            <v>MFS STLD 36-2 FR D24NC</v>
          </cell>
          <cell r="C614" t="str">
            <v>1097</v>
          </cell>
          <cell r="D614" t="str">
            <v>BRUFF AREA (WY)</v>
          </cell>
          <cell r="E614" t="str">
            <v>D24NC</v>
          </cell>
          <cell r="F614" t="str">
            <v>WY</v>
          </cell>
          <cell r="G614" t="str">
            <v>WFS</v>
          </cell>
          <cell r="H614">
            <v>0.42225999999999997</v>
          </cell>
          <cell r="I614" t="str">
            <v>SWGA</v>
          </cell>
        </row>
        <row r="615">
          <cell r="A615" t="str">
            <v>543401</v>
          </cell>
          <cell r="B615" t="str">
            <v>MOUNTAIN FUEL 10-5 FR</v>
          </cell>
          <cell r="C615" t="str">
            <v>1097</v>
          </cell>
          <cell r="D615" t="str">
            <v>BRUFF AREA (WY)</v>
          </cell>
          <cell r="E615" t="str">
            <v>D24</v>
          </cell>
          <cell r="F615" t="str">
            <v>WY</v>
          </cell>
          <cell r="G615" t="str">
            <v>QEPFS</v>
          </cell>
          <cell r="H615">
            <v>0.42225999999999997</v>
          </cell>
          <cell r="I615" t="str">
            <v>SWGA</v>
          </cell>
        </row>
        <row r="616">
          <cell r="A616" t="str">
            <v>040902</v>
          </cell>
          <cell r="B616" t="str">
            <v>PANDO FEDERAL 32-1 DK</v>
          </cell>
          <cell r="C616" t="str">
            <v>1097</v>
          </cell>
          <cell r="D616" t="str">
            <v>BRUFF AREA (WY)</v>
          </cell>
          <cell r="E616" t="str">
            <v>PC</v>
          </cell>
          <cell r="F616" t="str">
            <v>WY</v>
          </cell>
          <cell r="G616" t="str">
            <v>QEPFS</v>
          </cell>
          <cell r="H616">
            <v>0.42225999999999997</v>
          </cell>
          <cell r="I616" t="str">
            <v>SWGA</v>
          </cell>
        </row>
        <row r="617">
          <cell r="A617" t="str">
            <v>040901</v>
          </cell>
          <cell r="B617" t="str">
            <v>PANDO FEDERAL 32-1 FR</v>
          </cell>
          <cell r="C617" t="str">
            <v>1097</v>
          </cell>
          <cell r="D617" t="str">
            <v>BRUFF AREA (WY)</v>
          </cell>
          <cell r="E617" t="str">
            <v>D24</v>
          </cell>
          <cell r="F617" t="str">
            <v>WY</v>
          </cell>
          <cell r="G617" t="str">
            <v>QEPFS</v>
          </cell>
          <cell r="H617">
            <v>0.42225999999999997</v>
          </cell>
          <cell r="I617" t="str">
            <v>SWGA</v>
          </cell>
        </row>
        <row r="618">
          <cell r="A618" t="str">
            <v>389002</v>
          </cell>
          <cell r="B618" t="str">
            <v>PANDO FEDERAL 32-2 DK</v>
          </cell>
          <cell r="C618" t="str">
            <v>1097</v>
          </cell>
          <cell r="D618" t="str">
            <v>BRUFF AREA (WY)</v>
          </cell>
          <cell r="E618" t="str">
            <v>D24</v>
          </cell>
          <cell r="F618" t="str">
            <v>WY</v>
          </cell>
          <cell r="G618" t="str">
            <v>QEPFS</v>
          </cell>
          <cell r="H618">
            <v>0.42225999999999997</v>
          </cell>
          <cell r="I618" t="str">
            <v>SWGA</v>
          </cell>
        </row>
        <row r="619">
          <cell r="A619" t="str">
            <v>389001</v>
          </cell>
          <cell r="B619" t="str">
            <v>PANDO FEDERAL 32-2 FR</v>
          </cell>
          <cell r="C619" t="str">
            <v>1097</v>
          </cell>
          <cell r="D619" t="str">
            <v>BRUFF AREA (WY)</v>
          </cell>
          <cell r="E619" t="str">
            <v>D24</v>
          </cell>
          <cell r="F619" t="str">
            <v>WY</v>
          </cell>
          <cell r="G619" t="str">
            <v>QEPFS</v>
          </cell>
          <cell r="H619">
            <v>0.42225999999999997</v>
          </cell>
          <cell r="I619" t="str">
            <v>SWGA</v>
          </cell>
        </row>
        <row r="620">
          <cell r="A620" t="str">
            <v>404902</v>
          </cell>
          <cell r="B620" t="str">
            <v>PANDO FEDERAL 32-3 DK</v>
          </cell>
          <cell r="C620" t="str">
            <v>1097</v>
          </cell>
          <cell r="D620" t="str">
            <v>BRUFF AREA (WY)</v>
          </cell>
          <cell r="E620" t="str">
            <v>D24</v>
          </cell>
          <cell r="F620" t="str">
            <v>WY</v>
          </cell>
          <cell r="G620" t="str">
            <v>QEPFS</v>
          </cell>
          <cell r="H620">
            <v>0.42225999999999997</v>
          </cell>
          <cell r="I620" t="str">
            <v>SWGA</v>
          </cell>
        </row>
        <row r="621">
          <cell r="A621" t="str">
            <v>404901</v>
          </cell>
          <cell r="B621" t="str">
            <v>PANDO FEDERAL 32-3 FR</v>
          </cell>
          <cell r="C621" t="str">
            <v>1097</v>
          </cell>
          <cell r="D621" t="str">
            <v>BRUFF AREA (WY)</v>
          </cell>
          <cell r="E621" t="str">
            <v>D24</v>
          </cell>
          <cell r="F621" t="str">
            <v>WY</v>
          </cell>
          <cell r="G621" t="str">
            <v>QEPFS</v>
          </cell>
          <cell r="H621">
            <v>0.42225999999999997</v>
          </cell>
          <cell r="I621" t="str">
            <v>SWGA</v>
          </cell>
        </row>
        <row r="622">
          <cell r="A622" t="str">
            <v>409601</v>
          </cell>
          <cell r="B622" t="str">
            <v>PANDO FEDERAL 32-4 FR</v>
          </cell>
          <cell r="C622" t="str">
            <v>1097</v>
          </cell>
          <cell r="D622" t="str">
            <v>BRUFF AREA (WY)</v>
          </cell>
          <cell r="E622" t="str">
            <v>D24</v>
          </cell>
          <cell r="F622" t="str">
            <v>WY</v>
          </cell>
          <cell r="G622" t="str">
            <v>QEPFS</v>
          </cell>
          <cell r="H622">
            <v>0.42225999999999997</v>
          </cell>
          <cell r="I622" t="str">
            <v>SWGA</v>
          </cell>
        </row>
        <row r="623">
          <cell r="A623" t="str">
            <v>042801</v>
          </cell>
          <cell r="B623" t="str">
            <v>AM TRIPP (NCT 1) 1 FR</v>
          </cell>
          <cell r="C623" t="str">
            <v>1002</v>
          </cell>
          <cell r="D623" t="str">
            <v>BRUFF UNIT (WY)</v>
          </cell>
          <cell r="E623" t="str">
            <v>PC</v>
          </cell>
          <cell r="F623" t="str">
            <v>WY</v>
          </cell>
          <cell r="G623" t="str">
            <v>QEPFS</v>
          </cell>
          <cell r="H623">
            <v>0.42225999999999997</v>
          </cell>
          <cell r="I623" t="str">
            <v>SWGA</v>
          </cell>
        </row>
        <row r="624">
          <cell r="A624" t="str">
            <v>492002</v>
          </cell>
          <cell r="B624" t="str">
            <v>AM TRIPP (NCT-1) 2 DK</v>
          </cell>
          <cell r="C624" t="str">
            <v>1002</v>
          </cell>
          <cell r="D624" t="str">
            <v>BRUFF UNIT (WY)</v>
          </cell>
          <cell r="E624" t="str">
            <v>D24</v>
          </cell>
          <cell r="F624" t="str">
            <v>WY</v>
          </cell>
          <cell r="G624" t="str">
            <v>QEPFS</v>
          </cell>
          <cell r="H624">
            <v>0.42225999999999997</v>
          </cell>
          <cell r="I624" t="str">
            <v>SWGA</v>
          </cell>
        </row>
        <row r="625">
          <cell r="A625" t="str">
            <v>492001</v>
          </cell>
          <cell r="B625" t="str">
            <v>AM TRIPP (NCT-1) 2 FR</v>
          </cell>
          <cell r="C625" t="str">
            <v>1002</v>
          </cell>
          <cell r="D625" t="str">
            <v>BRUFF UNIT (WY)</v>
          </cell>
          <cell r="E625" t="str">
            <v>D24</v>
          </cell>
          <cell r="F625" t="str">
            <v>WY</v>
          </cell>
          <cell r="G625" t="str">
            <v>QEPFS</v>
          </cell>
          <cell r="H625">
            <v>0.42225999999999997</v>
          </cell>
          <cell r="I625" t="str">
            <v>SWGA</v>
          </cell>
        </row>
        <row r="626">
          <cell r="A626" t="str">
            <v>503202</v>
          </cell>
          <cell r="B626" t="str">
            <v>AM TRIPP (NCT-1) 3 DK</v>
          </cell>
          <cell r="C626" t="str">
            <v>1002</v>
          </cell>
          <cell r="D626" t="str">
            <v>BRUFF UNIT (WY)</v>
          </cell>
          <cell r="E626" t="str">
            <v>D24</v>
          </cell>
          <cell r="F626" t="str">
            <v>WY</v>
          </cell>
          <cell r="G626" t="str">
            <v>QEPFS</v>
          </cell>
          <cell r="H626">
            <v>0.42225999999999997</v>
          </cell>
          <cell r="I626" t="str">
            <v>SWGA</v>
          </cell>
        </row>
        <row r="627">
          <cell r="A627" t="str">
            <v>503201</v>
          </cell>
          <cell r="B627" t="str">
            <v>AM TRIPP (NCT-1) 3 FR</v>
          </cell>
          <cell r="C627" t="str">
            <v>1002</v>
          </cell>
          <cell r="D627" t="str">
            <v>BRUFF UNIT (WY)</v>
          </cell>
          <cell r="E627" t="str">
            <v>D24</v>
          </cell>
          <cell r="F627" t="str">
            <v>WY</v>
          </cell>
          <cell r="G627" t="str">
            <v>QEPFS</v>
          </cell>
          <cell r="H627">
            <v>0.42225999999999997</v>
          </cell>
          <cell r="I627" t="str">
            <v>SWGA</v>
          </cell>
        </row>
        <row r="628">
          <cell r="A628" t="str">
            <v>503302</v>
          </cell>
          <cell r="B628" t="str">
            <v>AM TRIPP (NCT-1) 4 DK</v>
          </cell>
          <cell r="C628" t="str">
            <v>1002</v>
          </cell>
          <cell r="D628" t="str">
            <v>BRUFF UNIT (WY)</v>
          </cell>
          <cell r="E628" t="str">
            <v>D24</v>
          </cell>
          <cell r="F628" t="str">
            <v>WY</v>
          </cell>
          <cell r="G628" t="str">
            <v>QEPFS</v>
          </cell>
          <cell r="H628">
            <v>0.42225999999999997</v>
          </cell>
          <cell r="I628" t="str">
            <v>SWGA</v>
          </cell>
        </row>
        <row r="629">
          <cell r="A629" t="str">
            <v>503301</v>
          </cell>
          <cell r="B629" t="str">
            <v>AM TRIPP (NCT-1) 4 FR</v>
          </cell>
          <cell r="C629" t="str">
            <v>1002</v>
          </cell>
          <cell r="D629" t="str">
            <v>BRUFF UNIT (WY)</v>
          </cell>
          <cell r="E629" t="str">
            <v>D24</v>
          </cell>
          <cell r="F629" t="str">
            <v>WY</v>
          </cell>
          <cell r="G629" t="str">
            <v>QEPFS</v>
          </cell>
          <cell r="H629">
            <v>0.42225999999999997</v>
          </cell>
          <cell r="I629" t="str">
            <v>SWGA</v>
          </cell>
        </row>
        <row r="630">
          <cell r="A630" t="str">
            <v>043602</v>
          </cell>
          <cell r="B630" t="str">
            <v>BERKLEY FED 1 DK</v>
          </cell>
          <cell r="C630" t="str">
            <v>1002</v>
          </cell>
          <cell r="D630" t="str">
            <v>BRUFF UNIT (WY)</v>
          </cell>
          <cell r="E630" t="str">
            <v>PC</v>
          </cell>
          <cell r="F630" t="str">
            <v>WY</v>
          </cell>
          <cell r="G630" t="str">
            <v>WFS</v>
          </cell>
          <cell r="H630">
            <v>0.26550000000000001</v>
          </cell>
          <cell r="I630" t="str">
            <v>K07</v>
          </cell>
        </row>
        <row r="631">
          <cell r="A631" t="str">
            <v>043601</v>
          </cell>
          <cell r="B631" t="str">
            <v>BERKLEY FED 1 FR</v>
          </cell>
          <cell r="C631" t="str">
            <v>1002</v>
          </cell>
          <cell r="D631" t="str">
            <v>BRUFF UNIT (WY)</v>
          </cell>
          <cell r="E631" t="str">
            <v>D24</v>
          </cell>
          <cell r="F631" t="str">
            <v>WY</v>
          </cell>
          <cell r="G631" t="str">
            <v>WFS</v>
          </cell>
          <cell r="H631">
            <v>0.26550000000000001</v>
          </cell>
          <cell r="I631" t="str">
            <v>K07</v>
          </cell>
        </row>
        <row r="632">
          <cell r="A632" t="str">
            <v>400902</v>
          </cell>
          <cell r="B632" t="str">
            <v>BERKLEY FED 2 DK</v>
          </cell>
          <cell r="C632" t="str">
            <v>1002</v>
          </cell>
          <cell r="D632" t="str">
            <v>BRUFF UNIT (WY)</v>
          </cell>
          <cell r="E632" t="str">
            <v>D24</v>
          </cell>
          <cell r="F632" t="str">
            <v>WY</v>
          </cell>
          <cell r="G632" t="str">
            <v>WFS</v>
          </cell>
          <cell r="H632">
            <v>0.26550000000000001</v>
          </cell>
          <cell r="I632" t="str">
            <v>K07</v>
          </cell>
        </row>
        <row r="633">
          <cell r="A633" t="str">
            <v>400901</v>
          </cell>
          <cell r="B633" t="str">
            <v>BERKLEY FED 2 FR</v>
          </cell>
          <cell r="C633" t="str">
            <v>1002</v>
          </cell>
          <cell r="D633" t="str">
            <v>BRUFF UNIT (WY)</v>
          </cell>
          <cell r="E633" t="str">
            <v>D24</v>
          </cell>
          <cell r="F633" t="str">
            <v>WY</v>
          </cell>
          <cell r="G633" t="str">
            <v>WFS</v>
          </cell>
          <cell r="H633">
            <v>0.26550000000000001</v>
          </cell>
          <cell r="I633" t="str">
            <v>K07</v>
          </cell>
        </row>
        <row r="634">
          <cell r="A634" t="str">
            <v>445002</v>
          </cell>
          <cell r="B634" t="str">
            <v>BERKLEY FED 3 DK</v>
          </cell>
          <cell r="C634" t="str">
            <v>1002</v>
          </cell>
          <cell r="D634" t="str">
            <v>BRUFF UNIT (WY)</v>
          </cell>
          <cell r="E634" t="str">
            <v>D24</v>
          </cell>
          <cell r="F634" t="str">
            <v>WY</v>
          </cell>
          <cell r="G634" t="str">
            <v>WFS</v>
          </cell>
          <cell r="H634">
            <v>0.26550000000000001</v>
          </cell>
          <cell r="I634" t="str">
            <v>K07</v>
          </cell>
        </row>
        <row r="635">
          <cell r="A635" t="str">
            <v>445001</v>
          </cell>
          <cell r="B635" t="str">
            <v>BERKLEY FED 3 FR</v>
          </cell>
          <cell r="C635" t="str">
            <v>1002</v>
          </cell>
          <cell r="D635" t="str">
            <v>BRUFF UNIT (WY)</v>
          </cell>
          <cell r="E635" t="str">
            <v>D24</v>
          </cell>
          <cell r="F635" t="str">
            <v>WY</v>
          </cell>
          <cell r="G635" t="str">
            <v>WFS</v>
          </cell>
          <cell r="H635">
            <v>0.26550000000000001</v>
          </cell>
          <cell r="I635" t="str">
            <v>K07</v>
          </cell>
        </row>
        <row r="636">
          <cell r="A636" t="str">
            <v>503502</v>
          </cell>
          <cell r="B636" t="str">
            <v>BERKLEY FED 4 DK</v>
          </cell>
          <cell r="C636" t="str">
            <v>1002</v>
          </cell>
          <cell r="D636" t="str">
            <v>BRUFF UNIT (WY)</v>
          </cell>
          <cell r="E636" t="str">
            <v>D24</v>
          </cell>
          <cell r="F636" t="str">
            <v>WY</v>
          </cell>
          <cell r="G636" t="str">
            <v>WFS</v>
          </cell>
          <cell r="H636">
            <v>0.26550000000000001</v>
          </cell>
          <cell r="I636" t="str">
            <v>K07</v>
          </cell>
        </row>
        <row r="637">
          <cell r="A637" t="str">
            <v>503501</v>
          </cell>
          <cell r="B637" t="str">
            <v>BERKLEY FED 4 FR</v>
          </cell>
          <cell r="C637" t="str">
            <v>1002</v>
          </cell>
          <cell r="D637" t="str">
            <v>BRUFF UNIT (WY)</v>
          </cell>
          <cell r="E637" t="str">
            <v>D24</v>
          </cell>
          <cell r="F637" t="str">
            <v>WY</v>
          </cell>
          <cell r="G637" t="str">
            <v>WFS</v>
          </cell>
          <cell r="H637">
            <v>0.26550000000000001</v>
          </cell>
          <cell r="I637" t="str">
            <v>K07</v>
          </cell>
        </row>
        <row r="638">
          <cell r="A638" t="str">
            <v>378702</v>
          </cell>
          <cell r="B638" t="str">
            <v>BLACKS FORK 26-1 DK</v>
          </cell>
          <cell r="C638" t="str">
            <v>1002</v>
          </cell>
          <cell r="D638" t="str">
            <v>BRUFF UNIT (WY)</v>
          </cell>
          <cell r="E638" t="str">
            <v>D24</v>
          </cell>
          <cell r="F638" t="str">
            <v>WY</v>
          </cell>
          <cell r="G638" t="str">
            <v>WFS</v>
          </cell>
          <cell r="H638">
            <v>0.26550000000000001</v>
          </cell>
          <cell r="I638" t="str">
            <v>K07</v>
          </cell>
        </row>
        <row r="639">
          <cell r="A639" t="str">
            <v>440902</v>
          </cell>
          <cell r="B639" t="str">
            <v>BLACKS FORK 26-2 DK D24NC</v>
          </cell>
          <cell r="C639" t="str">
            <v>1002</v>
          </cell>
          <cell r="D639" t="str">
            <v>BRUFF UNIT (WY)</v>
          </cell>
          <cell r="E639" t="str">
            <v>D24NC</v>
          </cell>
          <cell r="F639" t="str">
            <v>WY</v>
          </cell>
          <cell r="G639" t="str">
            <v>QEPFS</v>
          </cell>
          <cell r="H639">
            <v>0.42225999999999997</v>
          </cell>
          <cell r="I639" t="str">
            <v>SWGA</v>
          </cell>
        </row>
        <row r="640">
          <cell r="A640" t="str">
            <v>440901</v>
          </cell>
          <cell r="B640" t="str">
            <v>BLACKS FORK 26-2 FR</v>
          </cell>
          <cell r="C640" t="str">
            <v>1002</v>
          </cell>
          <cell r="D640" t="str">
            <v>BRUFF UNIT (WY)</v>
          </cell>
          <cell r="E640" t="str">
            <v>C100</v>
          </cell>
          <cell r="F640" t="str">
            <v>WY</v>
          </cell>
          <cell r="G640" t="str">
            <v>QEPFS</v>
          </cell>
          <cell r="H640">
            <v>0.42225999999999997</v>
          </cell>
          <cell r="I640" t="str">
            <v>SWGA</v>
          </cell>
        </row>
        <row r="641">
          <cell r="A641" t="str">
            <v>400602</v>
          </cell>
          <cell r="B641" t="str">
            <v>BRUFF 149 E 2 DK</v>
          </cell>
          <cell r="C641" t="str">
            <v>1002</v>
          </cell>
          <cell r="D641" t="str">
            <v>BRUFF UNIT (WY)</v>
          </cell>
          <cell r="E641" t="str">
            <v>D24</v>
          </cell>
          <cell r="F641" t="str">
            <v>WY</v>
          </cell>
          <cell r="G641" t="str">
            <v>QEPFS</v>
          </cell>
          <cell r="H641">
            <v>0.42225999999999997</v>
          </cell>
          <cell r="I641" t="str">
            <v>SWGA</v>
          </cell>
        </row>
        <row r="642">
          <cell r="A642" t="str">
            <v>021101</v>
          </cell>
          <cell r="B642" t="str">
            <v>BRUFF 1A FR</v>
          </cell>
          <cell r="C642" t="str">
            <v>1002</v>
          </cell>
          <cell r="D642" t="str">
            <v>BRUFF UNIT (WY)</v>
          </cell>
          <cell r="E642" t="str">
            <v>PC</v>
          </cell>
          <cell r="F642" t="str">
            <v>WY</v>
          </cell>
          <cell r="G642" t="str">
            <v>WFS</v>
          </cell>
          <cell r="H642">
            <v>0.42225999999999997</v>
          </cell>
          <cell r="I642" t="str">
            <v>SWGA</v>
          </cell>
        </row>
        <row r="643">
          <cell r="A643" t="str">
            <v>511001</v>
          </cell>
          <cell r="B643" t="str">
            <v>BRUFF 21-15 FR</v>
          </cell>
          <cell r="C643" t="str">
            <v>1002</v>
          </cell>
          <cell r="D643" t="str">
            <v>BRUFF UNIT (WY)</v>
          </cell>
          <cell r="E643" t="str">
            <v>D24</v>
          </cell>
          <cell r="F643" t="str">
            <v>WY</v>
          </cell>
          <cell r="G643" t="str">
            <v>WFS</v>
          </cell>
          <cell r="H643">
            <v>0.26550000000000001</v>
          </cell>
          <cell r="I643" t="str">
            <v>K07</v>
          </cell>
        </row>
        <row r="644">
          <cell r="A644" t="str">
            <v>043901</v>
          </cell>
          <cell r="B644" t="str">
            <v>BRUFF FEDERAL 2-26 FR</v>
          </cell>
          <cell r="C644" t="str">
            <v>1002</v>
          </cell>
          <cell r="D644" t="str">
            <v>BRUFF UNIT (WY)</v>
          </cell>
          <cell r="E644" t="str">
            <v>PC</v>
          </cell>
          <cell r="F644" t="str">
            <v>WY</v>
          </cell>
          <cell r="G644" t="str">
            <v>QEPFS</v>
          </cell>
          <cell r="H644">
            <v>0.42225999999999997</v>
          </cell>
          <cell r="I644" t="str">
            <v>SWGA</v>
          </cell>
        </row>
        <row r="645">
          <cell r="A645" t="str">
            <v>394002</v>
          </cell>
          <cell r="B645" t="str">
            <v>BRUFF FEDERAL 26-3 DK</v>
          </cell>
          <cell r="C645" t="str">
            <v>1002</v>
          </cell>
          <cell r="D645" t="str">
            <v>BRUFF UNIT (WY)</v>
          </cell>
          <cell r="E645" t="str">
            <v>D24</v>
          </cell>
          <cell r="F645" t="str">
            <v>WY</v>
          </cell>
          <cell r="G645" t="str">
            <v>QEPFS</v>
          </cell>
          <cell r="H645">
            <v>0.42225999999999997</v>
          </cell>
          <cell r="I645" t="str">
            <v>SWGA</v>
          </cell>
        </row>
        <row r="646">
          <cell r="A646" t="str">
            <v>394001</v>
          </cell>
          <cell r="B646" t="str">
            <v>BRUFF FEDERAL 26-3 FR</v>
          </cell>
          <cell r="C646" t="str">
            <v>1002</v>
          </cell>
          <cell r="D646" t="str">
            <v>BRUFF UNIT (WY)</v>
          </cell>
          <cell r="E646" t="str">
            <v>D24</v>
          </cell>
          <cell r="F646" t="str">
            <v>WY</v>
          </cell>
          <cell r="G646" t="str">
            <v>QEPFS</v>
          </cell>
          <cell r="H646">
            <v>0.42225999999999997</v>
          </cell>
          <cell r="I646" t="str">
            <v>SWGA</v>
          </cell>
        </row>
        <row r="647">
          <cell r="A647" t="str">
            <v>394102</v>
          </cell>
          <cell r="B647" t="str">
            <v>BRUFF FEDERAL 26-4 DK</v>
          </cell>
          <cell r="C647" t="str">
            <v>1002</v>
          </cell>
          <cell r="D647" t="str">
            <v>BRUFF UNIT (WY)</v>
          </cell>
          <cell r="E647" t="str">
            <v>D24</v>
          </cell>
          <cell r="F647" t="str">
            <v>WY</v>
          </cell>
          <cell r="G647" t="str">
            <v>QEPFS</v>
          </cell>
          <cell r="H647">
            <v>0.42225999999999997</v>
          </cell>
          <cell r="I647" t="str">
            <v>SWGA</v>
          </cell>
        </row>
        <row r="648">
          <cell r="A648" t="str">
            <v>394101</v>
          </cell>
          <cell r="B648" t="str">
            <v>BRUFF FEDERAL 26-4 FR</v>
          </cell>
          <cell r="C648" t="str">
            <v>1002</v>
          </cell>
          <cell r="D648" t="str">
            <v>BRUFF UNIT (WY)</v>
          </cell>
          <cell r="E648" t="str">
            <v>D24</v>
          </cell>
          <cell r="F648" t="str">
            <v>WY</v>
          </cell>
          <cell r="G648" t="str">
            <v>QEPFS</v>
          </cell>
          <cell r="H648">
            <v>0.42225999999999997</v>
          </cell>
          <cell r="I648" t="str">
            <v>SWGA</v>
          </cell>
        </row>
        <row r="649">
          <cell r="A649" t="str">
            <v>407102</v>
          </cell>
          <cell r="B649" t="str">
            <v>BRUFF FEDERAL 3A DK</v>
          </cell>
          <cell r="C649" t="str">
            <v>1002</v>
          </cell>
          <cell r="D649" t="str">
            <v>BRUFF UNIT (WY)</v>
          </cell>
          <cell r="E649" t="str">
            <v>D24</v>
          </cell>
          <cell r="F649" t="str">
            <v>WY</v>
          </cell>
          <cell r="G649" t="str">
            <v>WFS</v>
          </cell>
          <cell r="H649">
            <v>0.26550000000000001</v>
          </cell>
          <cell r="I649" t="str">
            <v>K07</v>
          </cell>
        </row>
        <row r="650">
          <cell r="A650" t="str">
            <v>407101</v>
          </cell>
          <cell r="B650" t="str">
            <v>BRUFF FEDERAL 3A FR</v>
          </cell>
          <cell r="C650" t="str">
            <v>1002</v>
          </cell>
          <cell r="D650" t="str">
            <v>BRUFF UNIT (WY)</v>
          </cell>
          <cell r="E650" t="str">
            <v>D24</v>
          </cell>
          <cell r="F650" t="str">
            <v>WY</v>
          </cell>
          <cell r="G650" t="str">
            <v>WFS</v>
          </cell>
          <cell r="H650">
            <v>0.26550000000000001</v>
          </cell>
          <cell r="I650" t="str">
            <v>K07</v>
          </cell>
        </row>
        <row r="651">
          <cell r="A651" t="str">
            <v>407202</v>
          </cell>
          <cell r="B651" t="str">
            <v>BRUFF FEDERAL 4A DK</v>
          </cell>
          <cell r="C651" t="str">
            <v>1002</v>
          </cell>
          <cell r="D651" t="str">
            <v>BRUFF UNIT (WY)</v>
          </cell>
          <cell r="E651" t="str">
            <v>D24</v>
          </cell>
          <cell r="F651" t="str">
            <v>WY</v>
          </cell>
          <cell r="G651" t="str">
            <v>WFS</v>
          </cell>
          <cell r="H651">
            <v>0.26550000000000001</v>
          </cell>
          <cell r="I651" t="str">
            <v>K07</v>
          </cell>
        </row>
        <row r="652">
          <cell r="A652" t="str">
            <v>407201</v>
          </cell>
          <cell r="B652" t="str">
            <v>BRUFF FEDERAL 4A FR</v>
          </cell>
          <cell r="C652" t="str">
            <v>1002</v>
          </cell>
          <cell r="D652" t="str">
            <v>BRUFF UNIT (WY)</v>
          </cell>
          <cell r="E652" t="str">
            <v>D24</v>
          </cell>
          <cell r="F652" t="str">
            <v>WY</v>
          </cell>
          <cell r="G652" t="str">
            <v>WFS</v>
          </cell>
          <cell r="H652">
            <v>0.26550000000000001</v>
          </cell>
          <cell r="I652" t="str">
            <v>K07</v>
          </cell>
        </row>
        <row r="653">
          <cell r="A653" t="str">
            <v>403502</v>
          </cell>
          <cell r="B653" t="str">
            <v>BRUFF FEDERAL 5A DK</v>
          </cell>
          <cell r="C653" t="str">
            <v>1002</v>
          </cell>
          <cell r="D653" t="str">
            <v>BRUFF UNIT (WY)</v>
          </cell>
          <cell r="E653" t="str">
            <v>D24</v>
          </cell>
          <cell r="F653" t="str">
            <v>WY</v>
          </cell>
          <cell r="G653" t="str">
            <v>WFS</v>
          </cell>
          <cell r="H653">
            <v>0.26550000000000001</v>
          </cell>
          <cell r="I653" t="str">
            <v>K07</v>
          </cell>
        </row>
        <row r="654">
          <cell r="A654" t="str">
            <v>403501</v>
          </cell>
          <cell r="B654" t="str">
            <v>BRUFF FEDERAL 5A FR</v>
          </cell>
          <cell r="C654" t="str">
            <v>1002</v>
          </cell>
          <cell r="D654" t="str">
            <v>BRUFF UNIT (WY)</v>
          </cell>
          <cell r="E654" t="str">
            <v>D24</v>
          </cell>
          <cell r="F654" t="str">
            <v>WY</v>
          </cell>
          <cell r="G654" t="str">
            <v>WFS</v>
          </cell>
          <cell r="H654">
            <v>0.26550000000000001</v>
          </cell>
          <cell r="I654" t="str">
            <v>K07</v>
          </cell>
        </row>
        <row r="655">
          <cell r="A655" t="str">
            <v>020714</v>
          </cell>
          <cell r="B655" t="str">
            <v>BRUFF UNIT 1 MORGAN</v>
          </cell>
          <cell r="C655" t="str">
            <v>1002</v>
          </cell>
          <cell r="D655" t="str">
            <v>BRUFF UNIT (WY)</v>
          </cell>
          <cell r="E655" t="str">
            <v>PW</v>
          </cell>
          <cell r="F655" t="str">
            <v>WY</v>
          </cell>
          <cell r="G655" t="str">
            <v>QEPFS</v>
          </cell>
          <cell r="H655">
            <v>0.42225999999999997</v>
          </cell>
          <cell r="I655" t="str">
            <v>SWGA</v>
          </cell>
        </row>
        <row r="656">
          <cell r="A656" t="str">
            <v>027001</v>
          </cell>
          <cell r="B656" t="str">
            <v>BRUFF UNIT 10 FR</v>
          </cell>
          <cell r="C656" t="str">
            <v>1002</v>
          </cell>
          <cell r="D656" t="str">
            <v>BRUFF UNIT (WY)</v>
          </cell>
          <cell r="E656" t="str">
            <v>PC</v>
          </cell>
          <cell r="F656" t="str">
            <v>WY</v>
          </cell>
          <cell r="G656" t="str">
            <v>WFS</v>
          </cell>
          <cell r="H656">
            <v>0.26550000000000001</v>
          </cell>
          <cell r="I656" t="str">
            <v>K07</v>
          </cell>
        </row>
        <row r="657">
          <cell r="A657" t="str">
            <v>383402</v>
          </cell>
          <cell r="B657" t="str">
            <v>BRUFF UNIT 12 DK</v>
          </cell>
          <cell r="C657" t="str">
            <v>1002</v>
          </cell>
          <cell r="D657" t="str">
            <v>BRUFF UNIT (WY)</v>
          </cell>
          <cell r="E657" t="str">
            <v>C100</v>
          </cell>
          <cell r="F657" t="str">
            <v>WY</v>
          </cell>
          <cell r="G657" t="str">
            <v>QEPFS</v>
          </cell>
          <cell r="H657">
            <v>0.42225999999999997</v>
          </cell>
          <cell r="I657" t="str">
            <v>SWGA</v>
          </cell>
        </row>
        <row r="658">
          <cell r="A658" t="str">
            <v>383401</v>
          </cell>
          <cell r="B658" t="str">
            <v>BRUFF UNIT 12 FR</v>
          </cell>
          <cell r="C658" t="str">
            <v>1002</v>
          </cell>
          <cell r="D658" t="str">
            <v>BRUFF UNIT (WY)</v>
          </cell>
          <cell r="E658" t="str">
            <v>D24</v>
          </cell>
          <cell r="F658" t="str">
            <v>WY</v>
          </cell>
          <cell r="G658" t="str">
            <v>QEPFS</v>
          </cell>
          <cell r="H658">
            <v>0.42225999999999997</v>
          </cell>
          <cell r="I658" t="str">
            <v>SWGA</v>
          </cell>
        </row>
        <row r="659">
          <cell r="A659" t="str">
            <v>384402</v>
          </cell>
          <cell r="B659" t="str">
            <v>BRUFF UNIT 13 DK</v>
          </cell>
          <cell r="C659" t="str">
            <v>1002</v>
          </cell>
          <cell r="D659" t="str">
            <v>BRUFF UNIT (WY)</v>
          </cell>
          <cell r="E659" t="str">
            <v>C100</v>
          </cell>
          <cell r="F659" t="str">
            <v>WY</v>
          </cell>
          <cell r="G659" t="str">
            <v>QEPFS</v>
          </cell>
          <cell r="H659">
            <v>0.42225999999999997</v>
          </cell>
          <cell r="I659" t="str">
            <v>SWGA</v>
          </cell>
        </row>
        <row r="660">
          <cell r="A660" t="str">
            <v>384401</v>
          </cell>
          <cell r="B660" t="str">
            <v>BRUFF UNIT 13 FR</v>
          </cell>
          <cell r="C660" t="str">
            <v>1002</v>
          </cell>
          <cell r="D660" t="str">
            <v>BRUFF UNIT (WY)</v>
          </cell>
          <cell r="E660" t="str">
            <v>D24</v>
          </cell>
          <cell r="F660" t="str">
            <v>WY</v>
          </cell>
          <cell r="G660" t="str">
            <v>QEPFS</v>
          </cell>
          <cell r="H660">
            <v>0.42225999999999997</v>
          </cell>
          <cell r="I660" t="str">
            <v>SWGA</v>
          </cell>
        </row>
        <row r="661">
          <cell r="A661" t="str">
            <v>380602</v>
          </cell>
          <cell r="B661" t="str">
            <v>BRUFF UNIT 14 DK</v>
          </cell>
          <cell r="C661" t="str">
            <v>1002</v>
          </cell>
          <cell r="D661" t="str">
            <v>BRUFF UNIT (WY)</v>
          </cell>
          <cell r="E661" t="str">
            <v>D24</v>
          </cell>
          <cell r="F661" t="str">
            <v>WY</v>
          </cell>
          <cell r="G661">
            <v>0</v>
          </cell>
          <cell r="H661">
            <v>0.26550000000000001</v>
          </cell>
          <cell r="I661" t="str">
            <v>K07</v>
          </cell>
        </row>
        <row r="662">
          <cell r="A662" t="str">
            <v>380601</v>
          </cell>
          <cell r="B662" t="str">
            <v>BRUFF UNIT 14 FR</v>
          </cell>
          <cell r="C662" t="str">
            <v>1002</v>
          </cell>
          <cell r="D662" t="str">
            <v>BRUFF UNIT (WY)</v>
          </cell>
          <cell r="E662" t="str">
            <v>D24</v>
          </cell>
          <cell r="F662" t="str">
            <v>WY</v>
          </cell>
          <cell r="G662">
            <v>0</v>
          </cell>
          <cell r="H662">
            <v>0.26550000000000001</v>
          </cell>
          <cell r="I662" t="str">
            <v>K07</v>
          </cell>
        </row>
        <row r="663">
          <cell r="A663" t="str">
            <v>388402</v>
          </cell>
          <cell r="B663" t="str">
            <v xml:space="preserve">BRUFF UNIT 18 DK </v>
          </cell>
          <cell r="C663" t="str">
            <v>1002</v>
          </cell>
          <cell r="D663" t="str">
            <v>BRUFF UNIT (WY)</v>
          </cell>
          <cell r="E663" t="str">
            <v>C100</v>
          </cell>
          <cell r="F663" t="str">
            <v>WY</v>
          </cell>
          <cell r="G663" t="str">
            <v>QEPFS</v>
          </cell>
          <cell r="H663">
            <v>0.42225999999999997</v>
          </cell>
          <cell r="I663" t="str">
            <v>SWGA</v>
          </cell>
        </row>
        <row r="664">
          <cell r="A664" t="str">
            <v>388401</v>
          </cell>
          <cell r="B664" t="str">
            <v>BRUFF UNIT 18 FR</v>
          </cell>
          <cell r="C664" t="str">
            <v>1002</v>
          </cell>
          <cell r="D664" t="str">
            <v>BRUFF UNIT (WY)</v>
          </cell>
          <cell r="E664" t="str">
            <v>D24</v>
          </cell>
          <cell r="F664" t="str">
            <v>WY</v>
          </cell>
          <cell r="G664" t="str">
            <v>QEPFS</v>
          </cell>
          <cell r="H664">
            <v>0.42225999999999997</v>
          </cell>
          <cell r="I664" t="str">
            <v>SWGA</v>
          </cell>
        </row>
        <row r="665">
          <cell r="A665" t="str">
            <v>388501</v>
          </cell>
          <cell r="B665" t="str">
            <v>BRUFF UNIT 19 FR</v>
          </cell>
          <cell r="C665" t="str">
            <v>1002</v>
          </cell>
          <cell r="D665" t="str">
            <v>BRUFF UNIT (WY)</v>
          </cell>
          <cell r="E665" t="str">
            <v>D24</v>
          </cell>
          <cell r="F665" t="str">
            <v>WY</v>
          </cell>
          <cell r="G665" t="str">
            <v>QEPFS</v>
          </cell>
          <cell r="H665">
            <v>0.42225999999999997</v>
          </cell>
          <cell r="I665" t="str">
            <v>SWGA</v>
          </cell>
        </row>
        <row r="666">
          <cell r="A666" t="str">
            <v>020801</v>
          </cell>
          <cell r="B666" t="str">
            <v>BRUFF UNIT 2 FR</v>
          </cell>
          <cell r="C666" t="str">
            <v>1002</v>
          </cell>
          <cell r="D666" t="str">
            <v>BRUFF UNIT (WY)</v>
          </cell>
          <cell r="E666" t="str">
            <v>PC</v>
          </cell>
          <cell r="F666" t="str">
            <v>WY</v>
          </cell>
          <cell r="G666" t="str">
            <v>QEPFS</v>
          </cell>
          <cell r="H666">
            <v>0.42225999999999997</v>
          </cell>
          <cell r="I666" t="str">
            <v>SWGA</v>
          </cell>
        </row>
        <row r="667">
          <cell r="A667" t="str">
            <v>388602</v>
          </cell>
          <cell r="B667" t="str">
            <v>BRUFF UNIT 20 DK</v>
          </cell>
          <cell r="C667" t="str">
            <v>1002</v>
          </cell>
          <cell r="D667" t="str">
            <v>BRUFF UNIT (WY)</v>
          </cell>
          <cell r="E667" t="str">
            <v>C100</v>
          </cell>
          <cell r="F667" t="str">
            <v>WY</v>
          </cell>
          <cell r="G667" t="str">
            <v>QEPFS</v>
          </cell>
          <cell r="H667">
            <v>0.42225999999999997</v>
          </cell>
          <cell r="I667" t="str">
            <v>SWGA</v>
          </cell>
        </row>
        <row r="668">
          <cell r="A668" t="str">
            <v>388601</v>
          </cell>
          <cell r="B668" t="str">
            <v>BRUFF UNIT 20 FR</v>
          </cell>
          <cell r="C668" t="str">
            <v>1002</v>
          </cell>
          <cell r="D668" t="str">
            <v>BRUFF UNIT (WY)</v>
          </cell>
          <cell r="E668" t="str">
            <v>D24</v>
          </cell>
          <cell r="F668" t="str">
            <v>WY</v>
          </cell>
          <cell r="G668" t="str">
            <v>QEPFS</v>
          </cell>
          <cell r="H668">
            <v>0.42225999999999997</v>
          </cell>
          <cell r="I668" t="str">
            <v>SWGA</v>
          </cell>
        </row>
        <row r="669">
          <cell r="A669" t="str">
            <v>388702</v>
          </cell>
          <cell r="B669" t="str">
            <v>BRUFF UNIT 21 DK</v>
          </cell>
          <cell r="C669" t="str">
            <v>1002</v>
          </cell>
          <cell r="D669" t="str">
            <v>BRUFF UNIT (WY)</v>
          </cell>
          <cell r="E669" t="str">
            <v>C100</v>
          </cell>
          <cell r="F669" t="str">
            <v>WY</v>
          </cell>
          <cell r="G669" t="str">
            <v>QEPFS</v>
          </cell>
          <cell r="H669">
            <v>0.42225999999999997</v>
          </cell>
          <cell r="I669" t="str">
            <v>SWGA</v>
          </cell>
        </row>
        <row r="670">
          <cell r="A670" t="str">
            <v>388701</v>
          </cell>
          <cell r="B670" t="str">
            <v>BRUFF UNIT 21 FR</v>
          </cell>
          <cell r="C670" t="str">
            <v>1002</v>
          </cell>
          <cell r="D670" t="str">
            <v>BRUFF UNIT (WY)</v>
          </cell>
          <cell r="E670" t="str">
            <v>D24</v>
          </cell>
          <cell r="F670" t="str">
            <v>WY</v>
          </cell>
          <cell r="G670" t="str">
            <v>QEPFS</v>
          </cell>
          <cell r="H670">
            <v>0.42225999999999997</v>
          </cell>
          <cell r="I670" t="str">
            <v>SWGA</v>
          </cell>
        </row>
        <row r="671">
          <cell r="A671" t="str">
            <v>401702</v>
          </cell>
          <cell r="B671" t="str">
            <v>BRUFF UNIT 22 DK</v>
          </cell>
          <cell r="C671" t="str">
            <v>1002</v>
          </cell>
          <cell r="D671" t="str">
            <v>BRUFF UNIT (WY)</v>
          </cell>
          <cell r="E671" t="str">
            <v>C100</v>
          </cell>
          <cell r="F671" t="str">
            <v>WY</v>
          </cell>
          <cell r="G671" t="str">
            <v>WFS</v>
          </cell>
          <cell r="H671">
            <v>0.26550000000000001</v>
          </cell>
          <cell r="I671" t="str">
            <v>K07</v>
          </cell>
        </row>
        <row r="672">
          <cell r="A672" t="str">
            <v>401701</v>
          </cell>
          <cell r="B672" t="str">
            <v>BRUFF UNIT 22 FR</v>
          </cell>
          <cell r="C672" t="str">
            <v>1002</v>
          </cell>
          <cell r="D672" t="str">
            <v>BRUFF UNIT (WY)</v>
          </cell>
          <cell r="E672" t="str">
            <v>D24</v>
          </cell>
          <cell r="F672" t="str">
            <v>WY</v>
          </cell>
          <cell r="G672" t="str">
            <v>WFS</v>
          </cell>
          <cell r="H672">
            <v>0.26550000000000001</v>
          </cell>
          <cell r="I672" t="str">
            <v>K07</v>
          </cell>
        </row>
        <row r="673">
          <cell r="A673" t="str">
            <v>406102</v>
          </cell>
          <cell r="B673" t="str">
            <v>BRUFF UNIT 23 DK</v>
          </cell>
          <cell r="C673" t="str">
            <v>1002</v>
          </cell>
          <cell r="D673" t="str">
            <v>BRUFF UNIT (WY)</v>
          </cell>
          <cell r="E673" t="str">
            <v>C100</v>
          </cell>
          <cell r="F673" t="str">
            <v>WY</v>
          </cell>
          <cell r="G673" t="str">
            <v>QEPFS</v>
          </cell>
          <cell r="H673">
            <v>0.42225999999999997</v>
          </cell>
          <cell r="I673" t="str">
            <v>SWGA</v>
          </cell>
        </row>
        <row r="674">
          <cell r="A674" t="str">
            <v>406101</v>
          </cell>
          <cell r="B674" t="str">
            <v>BRUFF UNIT 23 FR</v>
          </cell>
          <cell r="C674" t="str">
            <v>1002</v>
          </cell>
          <cell r="D674" t="str">
            <v>BRUFF UNIT (WY)</v>
          </cell>
          <cell r="E674" t="str">
            <v>D24</v>
          </cell>
          <cell r="F674" t="str">
            <v>WY</v>
          </cell>
          <cell r="G674" t="str">
            <v>QEPFS</v>
          </cell>
          <cell r="H674">
            <v>0.42225999999999997</v>
          </cell>
          <cell r="I674" t="str">
            <v>SWGA</v>
          </cell>
        </row>
        <row r="675">
          <cell r="A675" t="str">
            <v>406002</v>
          </cell>
          <cell r="B675" t="str">
            <v>BRUFF UNIT 24 DK</v>
          </cell>
          <cell r="C675" t="str">
            <v>1002</v>
          </cell>
          <cell r="D675" t="str">
            <v>BRUFF UNIT (WY)</v>
          </cell>
          <cell r="E675" t="str">
            <v>C100</v>
          </cell>
          <cell r="F675" t="str">
            <v>WY</v>
          </cell>
          <cell r="G675" t="str">
            <v>QEPFS</v>
          </cell>
          <cell r="H675">
            <v>0.42225999999999997</v>
          </cell>
          <cell r="I675" t="str">
            <v>SWGA</v>
          </cell>
        </row>
        <row r="676">
          <cell r="A676" t="str">
            <v>406001</v>
          </cell>
          <cell r="B676" t="str">
            <v>BRUFF UNIT 24 FR</v>
          </cell>
          <cell r="C676" t="str">
            <v>1002</v>
          </cell>
          <cell r="D676" t="str">
            <v>BRUFF UNIT (WY)</v>
          </cell>
          <cell r="E676" t="str">
            <v>D24</v>
          </cell>
          <cell r="F676" t="str">
            <v>WY</v>
          </cell>
          <cell r="G676" t="str">
            <v>QEPFS</v>
          </cell>
          <cell r="H676">
            <v>0.42225999999999997</v>
          </cell>
          <cell r="I676" t="str">
            <v>SWGA</v>
          </cell>
        </row>
        <row r="677">
          <cell r="A677" t="str">
            <v>404502</v>
          </cell>
          <cell r="B677" t="str">
            <v>BRUFF UNIT 25 DK</v>
          </cell>
          <cell r="C677" t="str">
            <v>1002</v>
          </cell>
          <cell r="D677" t="str">
            <v>BRUFF UNIT (WY)</v>
          </cell>
          <cell r="E677" t="str">
            <v>C100</v>
          </cell>
          <cell r="F677" t="str">
            <v>WY</v>
          </cell>
          <cell r="G677" t="str">
            <v>QEPFS</v>
          </cell>
          <cell r="H677">
            <v>0.42225999999999997</v>
          </cell>
          <cell r="I677" t="str">
            <v>SWGA</v>
          </cell>
        </row>
        <row r="678">
          <cell r="A678" t="str">
            <v>404501</v>
          </cell>
          <cell r="B678" t="str">
            <v>BRUFF UNIT 25 FR</v>
          </cell>
          <cell r="C678" t="str">
            <v>1002</v>
          </cell>
          <cell r="D678" t="str">
            <v>BRUFF UNIT (WY)</v>
          </cell>
          <cell r="E678" t="str">
            <v>D24</v>
          </cell>
          <cell r="F678" t="str">
            <v>WY</v>
          </cell>
          <cell r="G678" t="str">
            <v>QEPFS</v>
          </cell>
          <cell r="H678">
            <v>0.42225999999999997</v>
          </cell>
          <cell r="I678" t="str">
            <v>SWGA</v>
          </cell>
        </row>
        <row r="679">
          <cell r="A679" t="str">
            <v>404602</v>
          </cell>
          <cell r="B679" t="str">
            <v>BRUFF UNIT 26 DK</v>
          </cell>
          <cell r="C679" t="str">
            <v>1002</v>
          </cell>
          <cell r="D679" t="str">
            <v>BRUFF UNIT (WY)</v>
          </cell>
          <cell r="E679" t="str">
            <v>C100</v>
          </cell>
          <cell r="F679" t="str">
            <v>WY</v>
          </cell>
          <cell r="G679" t="str">
            <v>QEPFS</v>
          </cell>
          <cell r="H679">
            <v>0.42225999999999997</v>
          </cell>
          <cell r="I679" t="str">
            <v>SWGA</v>
          </cell>
        </row>
        <row r="680">
          <cell r="A680" t="str">
            <v>404601</v>
          </cell>
          <cell r="B680" t="str">
            <v>BRUFF UNIT 26 FR</v>
          </cell>
          <cell r="C680" t="str">
            <v>1002</v>
          </cell>
          <cell r="D680" t="str">
            <v>BRUFF UNIT (WY)</v>
          </cell>
          <cell r="E680" t="str">
            <v>D24</v>
          </cell>
          <cell r="F680" t="str">
            <v>WY</v>
          </cell>
          <cell r="G680" t="str">
            <v>QEPFS</v>
          </cell>
          <cell r="H680">
            <v>0.42225999999999997</v>
          </cell>
          <cell r="I680" t="str">
            <v>SWGA</v>
          </cell>
        </row>
        <row r="681">
          <cell r="A681" t="str">
            <v>406202</v>
          </cell>
          <cell r="B681" t="str">
            <v xml:space="preserve">BRUFF UNIT 27 DK </v>
          </cell>
          <cell r="C681" t="str">
            <v>1002</v>
          </cell>
          <cell r="D681" t="str">
            <v>BRUFF UNIT (WY)</v>
          </cell>
          <cell r="E681" t="str">
            <v>C100</v>
          </cell>
          <cell r="F681" t="str">
            <v>WY</v>
          </cell>
          <cell r="G681" t="str">
            <v>QEPFS</v>
          </cell>
          <cell r="H681">
            <v>0.42225999999999997</v>
          </cell>
          <cell r="I681" t="str">
            <v>SWGA</v>
          </cell>
        </row>
        <row r="682">
          <cell r="A682" t="str">
            <v>406201</v>
          </cell>
          <cell r="B682" t="str">
            <v>BRUFF UNIT 27 FR</v>
          </cell>
          <cell r="C682" t="str">
            <v>1002</v>
          </cell>
          <cell r="D682" t="str">
            <v>BRUFF UNIT (WY)</v>
          </cell>
          <cell r="E682" t="str">
            <v>D24</v>
          </cell>
          <cell r="F682" t="str">
            <v>WY</v>
          </cell>
          <cell r="G682" t="str">
            <v>QEPFS</v>
          </cell>
          <cell r="H682">
            <v>0.42225999999999997</v>
          </cell>
          <cell r="I682" t="str">
            <v>SWGA</v>
          </cell>
        </row>
        <row r="683">
          <cell r="A683" t="str">
            <v>401301</v>
          </cell>
          <cell r="B683" t="str">
            <v>BRUFF UNIT 28 FR</v>
          </cell>
          <cell r="C683" t="str">
            <v>1002</v>
          </cell>
          <cell r="D683" t="str">
            <v>BRUFF UNIT (WY)</v>
          </cell>
          <cell r="E683" t="str">
            <v>D24</v>
          </cell>
          <cell r="F683" t="str">
            <v>WY</v>
          </cell>
          <cell r="G683" t="str">
            <v>QEPFS</v>
          </cell>
          <cell r="H683">
            <v>0.42225999999999997</v>
          </cell>
          <cell r="I683" t="str">
            <v>SWGA</v>
          </cell>
        </row>
        <row r="684">
          <cell r="A684" t="str">
            <v>404702</v>
          </cell>
          <cell r="B684" t="str">
            <v>BRUFF UNIT 29 DK</v>
          </cell>
          <cell r="C684" t="str">
            <v>1002</v>
          </cell>
          <cell r="D684" t="str">
            <v>BRUFF UNIT (WY)</v>
          </cell>
          <cell r="E684" t="str">
            <v>C100</v>
          </cell>
          <cell r="F684" t="str">
            <v>WY</v>
          </cell>
          <cell r="G684" t="str">
            <v>QEPFS</v>
          </cell>
          <cell r="H684">
            <v>0.42225999999999997</v>
          </cell>
          <cell r="I684" t="str">
            <v>SWGA</v>
          </cell>
        </row>
        <row r="685">
          <cell r="A685" t="str">
            <v>404701</v>
          </cell>
          <cell r="B685" t="str">
            <v>BRUFF UNIT 29 FR</v>
          </cell>
          <cell r="C685" t="str">
            <v>1002</v>
          </cell>
          <cell r="D685" t="str">
            <v>BRUFF UNIT (WY)</v>
          </cell>
          <cell r="E685" t="str">
            <v>D24</v>
          </cell>
          <cell r="F685" t="str">
            <v>WY</v>
          </cell>
          <cell r="G685" t="str">
            <v>QEPFS</v>
          </cell>
          <cell r="H685">
            <v>0.42225999999999997</v>
          </cell>
          <cell r="I685" t="str">
            <v>SWGA</v>
          </cell>
        </row>
        <row r="686">
          <cell r="A686" t="str">
            <v>020901</v>
          </cell>
          <cell r="B686" t="str">
            <v>BRUFF UNIT 3 FR</v>
          </cell>
          <cell r="C686" t="str">
            <v>1002</v>
          </cell>
          <cell r="D686" t="str">
            <v>BRUFF UNIT (WY)</v>
          </cell>
          <cell r="E686" t="str">
            <v>PC</v>
          </cell>
          <cell r="F686" t="str">
            <v>WY</v>
          </cell>
          <cell r="G686" t="str">
            <v>QEPFS</v>
          </cell>
          <cell r="H686">
            <v>0.42225999999999997</v>
          </cell>
          <cell r="I686" t="str">
            <v>SWGA</v>
          </cell>
        </row>
        <row r="687">
          <cell r="A687" t="str">
            <v>415002</v>
          </cell>
          <cell r="B687" t="str">
            <v>BRUFF UNIT 30 DK</v>
          </cell>
          <cell r="C687" t="str">
            <v>1002</v>
          </cell>
          <cell r="D687" t="str">
            <v>BRUFF UNIT (WY)</v>
          </cell>
          <cell r="E687" t="str">
            <v>C100</v>
          </cell>
          <cell r="F687" t="str">
            <v>WY</v>
          </cell>
          <cell r="G687" t="str">
            <v>QEPFS</v>
          </cell>
          <cell r="H687">
            <v>0.42225999999999997</v>
          </cell>
          <cell r="I687" t="str">
            <v>SWGA</v>
          </cell>
        </row>
        <row r="688">
          <cell r="A688" t="str">
            <v>415001</v>
          </cell>
          <cell r="B688" t="str">
            <v>BRUFF UNIT 30 FR</v>
          </cell>
          <cell r="C688" t="str">
            <v>1002</v>
          </cell>
          <cell r="D688" t="str">
            <v>BRUFF UNIT (WY)</v>
          </cell>
          <cell r="E688" t="str">
            <v>D24</v>
          </cell>
          <cell r="F688" t="str">
            <v>WY</v>
          </cell>
          <cell r="G688" t="str">
            <v>QEPFS</v>
          </cell>
          <cell r="H688">
            <v>0.42225999999999997</v>
          </cell>
          <cell r="I688" t="str">
            <v>SWGA</v>
          </cell>
        </row>
        <row r="689">
          <cell r="A689" t="str">
            <v>404802</v>
          </cell>
          <cell r="B689" t="str">
            <v>BRUFF UNIT 31 DK</v>
          </cell>
          <cell r="C689" t="str">
            <v>1002</v>
          </cell>
          <cell r="D689" t="str">
            <v>BRUFF UNIT (WY)</v>
          </cell>
          <cell r="E689" t="str">
            <v>C7</v>
          </cell>
          <cell r="F689" t="str">
            <v>WY</v>
          </cell>
          <cell r="G689" t="str">
            <v>QEPFS</v>
          </cell>
          <cell r="H689">
            <v>0.42225999999999997</v>
          </cell>
          <cell r="I689" t="str">
            <v>SWGA</v>
          </cell>
        </row>
        <row r="690">
          <cell r="A690" t="str">
            <v>404801</v>
          </cell>
          <cell r="B690" t="str">
            <v>BRUFF UNIT 31 FR</v>
          </cell>
          <cell r="C690" t="str">
            <v>1002</v>
          </cell>
          <cell r="D690" t="str">
            <v>BRUFF UNIT (WY)</v>
          </cell>
          <cell r="E690" t="str">
            <v>D24</v>
          </cell>
          <cell r="F690" t="str">
            <v>WY</v>
          </cell>
          <cell r="G690" t="str">
            <v>QEPFS</v>
          </cell>
          <cell r="H690">
            <v>0.42225999999999997</v>
          </cell>
          <cell r="I690" t="str">
            <v>SWGA</v>
          </cell>
        </row>
        <row r="691">
          <cell r="A691" t="str">
            <v>413202</v>
          </cell>
          <cell r="B691" t="str">
            <v>BRUFF UNIT 32 DK</v>
          </cell>
          <cell r="C691" t="str">
            <v>1002</v>
          </cell>
          <cell r="D691" t="str">
            <v>BRUFF UNIT (WY)</v>
          </cell>
          <cell r="E691" t="str">
            <v>C100</v>
          </cell>
          <cell r="F691" t="str">
            <v>WY</v>
          </cell>
          <cell r="G691" t="str">
            <v>QEPFS</v>
          </cell>
          <cell r="H691">
            <v>0.42225999999999997</v>
          </cell>
          <cell r="I691" t="str">
            <v>SWGA</v>
          </cell>
        </row>
        <row r="692">
          <cell r="A692" t="str">
            <v>413201</v>
          </cell>
          <cell r="B692" t="str">
            <v>BRUFF UNIT 32 FR</v>
          </cell>
          <cell r="C692" t="str">
            <v>1002</v>
          </cell>
          <cell r="D692" t="str">
            <v>BRUFF UNIT (WY)</v>
          </cell>
          <cell r="E692" t="str">
            <v>D24</v>
          </cell>
          <cell r="F692" t="str">
            <v>WY</v>
          </cell>
          <cell r="G692" t="str">
            <v>QEPFS</v>
          </cell>
          <cell r="H692">
            <v>0.42225999999999997</v>
          </cell>
          <cell r="I692" t="str">
            <v>SWGA</v>
          </cell>
        </row>
        <row r="693">
          <cell r="A693" t="str">
            <v>414302</v>
          </cell>
          <cell r="B693" t="str">
            <v>BRUFF UNIT 33 DK</v>
          </cell>
          <cell r="C693" t="str">
            <v>1002</v>
          </cell>
          <cell r="D693" t="str">
            <v>BRUFF UNIT (WY)</v>
          </cell>
          <cell r="E693" t="str">
            <v>C100</v>
          </cell>
          <cell r="F693" t="str">
            <v>WY</v>
          </cell>
          <cell r="G693" t="str">
            <v>QEPFS</v>
          </cell>
          <cell r="H693">
            <v>0.42225999999999997</v>
          </cell>
          <cell r="I693" t="str">
            <v>SWGA</v>
          </cell>
        </row>
        <row r="694">
          <cell r="A694" t="str">
            <v>414301</v>
          </cell>
          <cell r="B694" t="str">
            <v>BRUFF UNIT 33 FR</v>
          </cell>
          <cell r="C694" t="str">
            <v>1002</v>
          </cell>
          <cell r="D694" t="str">
            <v>BRUFF UNIT (WY)</v>
          </cell>
          <cell r="E694" t="str">
            <v>D24</v>
          </cell>
          <cell r="F694" t="str">
            <v>WY</v>
          </cell>
          <cell r="G694" t="str">
            <v>QEPFS</v>
          </cell>
          <cell r="H694">
            <v>0.42225999999999997</v>
          </cell>
          <cell r="I694" t="str">
            <v>SWGA</v>
          </cell>
        </row>
        <row r="695">
          <cell r="A695" t="str">
            <v>420901</v>
          </cell>
          <cell r="B695" t="str">
            <v>BRUFF UNIT 34 FR</v>
          </cell>
          <cell r="C695" t="str">
            <v>1002</v>
          </cell>
          <cell r="D695" t="str">
            <v>BRUFF UNIT (WY)</v>
          </cell>
          <cell r="E695" t="str">
            <v>D24</v>
          </cell>
          <cell r="F695" t="str">
            <v>WY</v>
          </cell>
          <cell r="G695" t="str">
            <v>QEPFS</v>
          </cell>
          <cell r="H695">
            <v>0.42225999999999997</v>
          </cell>
          <cell r="I695" t="str">
            <v>SWGA</v>
          </cell>
        </row>
        <row r="696">
          <cell r="A696" t="str">
            <v>427002</v>
          </cell>
          <cell r="B696" t="str">
            <v>BRUFF UNIT 35 DK D24NC</v>
          </cell>
          <cell r="C696" t="str">
            <v>1002</v>
          </cell>
          <cell r="D696" t="str">
            <v>BRUFF UNIT (WY)</v>
          </cell>
          <cell r="E696" t="str">
            <v>D24NC</v>
          </cell>
          <cell r="F696" t="str">
            <v>WY</v>
          </cell>
          <cell r="G696" t="str">
            <v>QEPFS</v>
          </cell>
          <cell r="H696">
            <v>0.42225999999999997</v>
          </cell>
          <cell r="I696" t="str">
            <v>SWGA</v>
          </cell>
        </row>
        <row r="697">
          <cell r="A697" t="str">
            <v>427001</v>
          </cell>
          <cell r="B697" t="str">
            <v>BRUFF UNIT 35 FR</v>
          </cell>
          <cell r="C697" t="str">
            <v>1002</v>
          </cell>
          <cell r="D697" t="str">
            <v>BRUFF UNIT (WY)</v>
          </cell>
          <cell r="E697" t="str">
            <v>D24</v>
          </cell>
          <cell r="F697" t="str">
            <v>WY</v>
          </cell>
          <cell r="G697" t="str">
            <v>QEPFS</v>
          </cell>
          <cell r="H697">
            <v>0.42225999999999997</v>
          </cell>
          <cell r="I697" t="str">
            <v>SWGA</v>
          </cell>
        </row>
        <row r="698">
          <cell r="A698" t="str">
            <v>497402</v>
          </cell>
          <cell r="B698" t="str">
            <v>BRUFF UNIT 36 DK</v>
          </cell>
          <cell r="C698" t="str">
            <v>1002</v>
          </cell>
          <cell r="D698" t="str">
            <v>BRUFF UNIT (WY)</v>
          </cell>
          <cell r="E698" t="str">
            <v>D24</v>
          </cell>
          <cell r="F698" t="str">
            <v>WY</v>
          </cell>
          <cell r="G698">
            <v>0</v>
          </cell>
          <cell r="H698">
            <v>0.26550000000000001</v>
          </cell>
          <cell r="I698" t="str">
            <v>K07</v>
          </cell>
        </row>
        <row r="699">
          <cell r="A699" t="str">
            <v>497401</v>
          </cell>
          <cell r="B699" t="str">
            <v>BRUFF UNIT 36 FR</v>
          </cell>
          <cell r="C699" t="str">
            <v>1002</v>
          </cell>
          <cell r="D699" t="str">
            <v>BRUFF UNIT (WY)</v>
          </cell>
          <cell r="E699" t="str">
            <v>D24</v>
          </cell>
          <cell r="F699" t="str">
            <v>WY</v>
          </cell>
          <cell r="G699">
            <v>0</v>
          </cell>
          <cell r="H699">
            <v>0.26550000000000001</v>
          </cell>
          <cell r="I699" t="str">
            <v>K07</v>
          </cell>
        </row>
        <row r="700">
          <cell r="A700" t="str">
            <v>427102</v>
          </cell>
          <cell r="B700" t="str">
            <v>BRUFF UNIT 37 DK</v>
          </cell>
          <cell r="C700" t="str">
            <v>1002</v>
          </cell>
          <cell r="D700" t="str">
            <v>BRUFF UNIT (WY)</v>
          </cell>
          <cell r="E700" t="str">
            <v>D24</v>
          </cell>
          <cell r="F700" t="str">
            <v>WY</v>
          </cell>
          <cell r="G700" t="str">
            <v>QEPFS</v>
          </cell>
          <cell r="H700">
            <v>0.42225999999999997</v>
          </cell>
          <cell r="I700" t="str">
            <v>SWGA</v>
          </cell>
        </row>
        <row r="701">
          <cell r="A701" t="str">
            <v>427101</v>
          </cell>
          <cell r="B701" t="str">
            <v>BRUFF UNIT 37 FR</v>
          </cell>
          <cell r="C701" t="str">
            <v>1002</v>
          </cell>
          <cell r="D701" t="str">
            <v>BRUFF UNIT (WY)</v>
          </cell>
          <cell r="E701" t="str">
            <v>D24</v>
          </cell>
          <cell r="F701" t="str">
            <v>WY</v>
          </cell>
          <cell r="G701" t="str">
            <v>QEPFS</v>
          </cell>
          <cell r="H701">
            <v>0.42225999999999997</v>
          </cell>
          <cell r="I701" t="str">
            <v>SWGA</v>
          </cell>
        </row>
        <row r="702">
          <cell r="A702" t="str">
            <v>427202</v>
          </cell>
          <cell r="B702" t="str">
            <v>BRUFF UNIT 38 DK</v>
          </cell>
          <cell r="C702" t="str">
            <v>1002</v>
          </cell>
          <cell r="D702" t="str">
            <v>BRUFF UNIT (WY)</v>
          </cell>
          <cell r="E702" t="str">
            <v>D24</v>
          </cell>
          <cell r="F702" t="str">
            <v>WY</v>
          </cell>
          <cell r="G702" t="str">
            <v>QEPFS</v>
          </cell>
          <cell r="H702">
            <v>0.42225999999999997</v>
          </cell>
          <cell r="I702" t="str">
            <v>SWGA</v>
          </cell>
        </row>
        <row r="703">
          <cell r="A703" t="str">
            <v>427201</v>
          </cell>
          <cell r="B703" t="str">
            <v>BRUFF UNIT 38 FR</v>
          </cell>
          <cell r="C703" t="str">
            <v>1002</v>
          </cell>
          <cell r="D703" t="str">
            <v>BRUFF UNIT (WY)</v>
          </cell>
          <cell r="E703" t="str">
            <v>D24</v>
          </cell>
          <cell r="F703" t="str">
            <v>WY</v>
          </cell>
          <cell r="G703" t="str">
            <v>QEPFS</v>
          </cell>
          <cell r="H703">
            <v>0.42225999999999997</v>
          </cell>
          <cell r="I703" t="str">
            <v>SWGA</v>
          </cell>
        </row>
        <row r="704">
          <cell r="A704" t="str">
            <v>497502</v>
          </cell>
          <cell r="B704" t="str">
            <v>BRUFF UNIT 39 DK</v>
          </cell>
          <cell r="C704" t="str">
            <v>1002</v>
          </cell>
          <cell r="D704" t="str">
            <v>BRUFF UNIT (WY)</v>
          </cell>
          <cell r="E704" t="str">
            <v>D24</v>
          </cell>
          <cell r="F704" t="str">
            <v>WY</v>
          </cell>
          <cell r="G704">
            <v>0</v>
          </cell>
          <cell r="H704">
            <v>0.26550000000000001</v>
          </cell>
          <cell r="I704" t="str">
            <v>K07</v>
          </cell>
        </row>
        <row r="705">
          <cell r="A705" t="str">
            <v>497501</v>
          </cell>
          <cell r="B705" t="str">
            <v>BRUFF UNIT 39 FR</v>
          </cell>
          <cell r="C705" t="str">
            <v>1002</v>
          </cell>
          <cell r="D705" t="str">
            <v>BRUFF UNIT (WY)</v>
          </cell>
          <cell r="E705" t="str">
            <v>D24</v>
          </cell>
          <cell r="F705" t="str">
            <v>WY</v>
          </cell>
          <cell r="G705">
            <v>0</v>
          </cell>
          <cell r="H705">
            <v>0.26550000000000001</v>
          </cell>
          <cell r="I705" t="str">
            <v>K07</v>
          </cell>
        </row>
        <row r="706">
          <cell r="A706" t="str">
            <v>021701</v>
          </cell>
          <cell r="B706" t="str">
            <v>BRUFF UNIT 4 FR</v>
          </cell>
          <cell r="C706" t="str">
            <v>1002</v>
          </cell>
          <cell r="D706" t="str">
            <v>BRUFF UNIT (WY)</v>
          </cell>
          <cell r="E706" t="str">
            <v>PC</v>
          </cell>
          <cell r="F706" t="str">
            <v>WY</v>
          </cell>
          <cell r="G706" t="str">
            <v>QEPFS</v>
          </cell>
          <cell r="H706">
            <v>0.42225999999999997</v>
          </cell>
          <cell r="I706" t="str">
            <v>SWGA</v>
          </cell>
        </row>
        <row r="707">
          <cell r="A707" t="str">
            <v>513102</v>
          </cell>
          <cell r="B707" t="str">
            <v>BRUFF UNIT 41 DK</v>
          </cell>
          <cell r="C707" t="str">
            <v>1002</v>
          </cell>
          <cell r="D707" t="str">
            <v>BRUFF UNIT (WY)</v>
          </cell>
          <cell r="E707" t="str">
            <v>C7</v>
          </cell>
          <cell r="F707" t="str">
            <v>WY</v>
          </cell>
          <cell r="G707" t="str">
            <v>QEPFS</v>
          </cell>
          <cell r="H707">
            <v>0.42225999999999997</v>
          </cell>
          <cell r="I707" t="str">
            <v>SWGA</v>
          </cell>
        </row>
        <row r="708">
          <cell r="A708" t="str">
            <v>513101</v>
          </cell>
          <cell r="B708" t="str">
            <v>BRUFF UNIT 41 FR</v>
          </cell>
          <cell r="C708" t="str">
            <v>1002</v>
          </cell>
          <cell r="D708" t="str">
            <v>BRUFF UNIT (WY)</v>
          </cell>
          <cell r="E708" t="str">
            <v>D24</v>
          </cell>
          <cell r="F708" t="str">
            <v>WY</v>
          </cell>
          <cell r="G708" t="str">
            <v>QEPFS</v>
          </cell>
          <cell r="H708">
            <v>0.42225999999999997</v>
          </cell>
          <cell r="I708" t="str">
            <v>SWGA</v>
          </cell>
        </row>
        <row r="709">
          <cell r="A709" t="str">
            <v>513202</v>
          </cell>
          <cell r="B709" t="str">
            <v>BRUFF UNIT 42 DK</v>
          </cell>
          <cell r="C709" t="str">
            <v>1002</v>
          </cell>
          <cell r="D709" t="str">
            <v>BRUFF UNIT (WY)</v>
          </cell>
          <cell r="E709" t="str">
            <v>C7</v>
          </cell>
          <cell r="F709" t="str">
            <v>WY</v>
          </cell>
          <cell r="G709" t="str">
            <v>QEPFS</v>
          </cell>
          <cell r="H709">
            <v>0.42225999999999997</v>
          </cell>
          <cell r="I709" t="str">
            <v>SWGA</v>
          </cell>
        </row>
        <row r="710">
          <cell r="A710" t="str">
            <v>513201</v>
          </cell>
          <cell r="B710" t="str">
            <v>BRUFF UNIT 42 FR</v>
          </cell>
          <cell r="C710" t="str">
            <v>1002</v>
          </cell>
          <cell r="D710" t="str">
            <v>BRUFF UNIT (WY)</v>
          </cell>
          <cell r="E710" t="str">
            <v>D24</v>
          </cell>
          <cell r="F710" t="str">
            <v>WY</v>
          </cell>
          <cell r="G710" t="str">
            <v>QEPFS</v>
          </cell>
          <cell r="H710">
            <v>0.42225999999999997</v>
          </cell>
          <cell r="I710" t="str">
            <v>SWGA</v>
          </cell>
        </row>
        <row r="711">
          <cell r="A711" t="str">
            <v>513002</v>
          </cell>
          <cell r="B711" t="str">
            <v>BRUFF UNIT 43 DK</v>
          </cell>
          <cell r="C711" t="str">
            <v>1002</v>
          </cell>
          <cell r="D711" t="str">
            <v>BRUFF UNIT (WY)</v>
          </cell>
          <cell r="E711" t="str">
            <v>C7</v>
          </cell>
          <cell r="F711" t="str">
            <v>WY</v>
          </cell>
          <cell r="G711" t="str">
            <v>QEPFS</v>
          </cell>
          <cell r="H711">
            <v>0.42225999999999997</v>
          </cell>
          <cell r="I711" t="str">
            <v>SWGA</v>
          </cell>
        </row>
        <row r="712">
          <cell r="A712" t="str">
            <v>513001</v>
          </cell>
          <cell r="B712" t="str">
            <v>BRUFF UNIT 43 FR</v>
          </cell>
          <cell r="C712" t="str">
            <v>1002</v>
          </cell>
          <cell r="D712" t="str">
            <v>BRUFF UNIT (WY)</v>
          </cell>
          <cell r="E712" t="str">
            <v>D24</v>
          </cell>
          <cell r="F712" t="str">
            <v>WY</v>
          </cell>
          <cell r="G712" t="str">
            <v>QEPFS</v>
          </cell>
          <cell r="H712">
            <v>0.42225999999999997</v>
          </cell>
          <cell r="I712" t="str">
            <v>SWGA</v>
          </cell>
        </row>
        <row r="713">
          <cell r="A713" t="str">
            <v>519302</v>
          </cell>
          <cell r="B713" t="str">
            <v>BRUFF UNIT 46 DK</v>
          </cell>
          <cell r="C713" t="str">
            <v>1002</v>
          </cell>
          <cell r="D713" t="str">
            <v>BRUFF UNIT (WY)</v>
          </cell>
          <cell r="E713" t="str">
            <v>D24</v>
          </cell>
          <cell r="F713" t="str">
            <v>WY</v>
          </cell>
          <cell r="G713" t="str">
            <v>QEPFS</v>
          </cell>
          <cell r="H713">
            <v>0.42225999999999997</v>
          </cell>
          <cell r="I713" t="str">
            <v>SWGA</v>
          </cell>
        </row>
        <row r="714">
          <cell r="A714" t="str">
            <v>519301</v>
          </cell>
          <cell r="B714" t="str">
            <v>BRUFF UNIT 46 FR</v>
          </cell>
          <cell r="C714" t="str">
            <v>1002</v>
          </cell>
          <cell r="D714" t="str">
            <v>BRUFF UNIT (WY)</v>
          </cell>
          <cell r="E714" t="str">
            <v>D24</v>
          </cell>
          <cell r="F714" t="str">
            <v>WY</v>
          </cell>
          <cell r="G714" t="str">
            <v>QEPFS</v>
          </cell>
          <cell r="H714">
            <v>0.42225999999999997</v>
          </cell>
          <cell r="I714" t="str">
            <v>SWGA</v>
          </cell>
        </row>
        <row r="715">
          <cell r="A715" t="str">
            <v>519202</v>
          </cell>
          <cell r="B715" t="str">
            <v>BRUFF UNIT 47 DK</v>
          </cell>
          <cell r="C715" t="str">
            <v>1002</v>
          </cell>
          <cell r="D715" t="str">
            <v>BRUFF UNIT (WY)</v>
          </cell>
          <cell r="E715" t="str">
            <v>D24</v>
          </cell>
          <cell r="F715" t="str">
            <v>WY</v>
          </cell>
          <cell r="G715" t="str">
            <v>QEPFS</v>
          </cell>
          <cell r="H715">
            <v>0.42225999999999997</v>
          </cell>
          <cell r="I715" t="str">
            <v>SWGA</v>
          </cell>
        </row>
        <row r="716">
          <cell r="A716" t="str">
            <v>543602</v>
          </cell>
          <cell r="B716" t="str">
            <v>BRUFF UNIT 48 DK</v>
          </cell>
          <cell r="C716" t="str">
            <v>1002</v>
          </cell>
          <cell r="D716" t="str">
            <v>BRUFF UNIT (WY)</v>
          </cell>
          <cell r="E716" t="str">
            <v>D24</v>
          </cell>
          <cell r="F716" t="str">
            <v>WY</v>
          </cell>
          <cell r="G716" t="str">
            <v>QEPFS</v>
          </cell>
          <cell r="H716">
            <v>0.42225999999999997</v>
          </cell>
          <cell r="I716" t="str">
            <v>SWGA</v>
          </cell>
        </row>
        <row r="717">
          <cell r="A717" t="str">
            <v>543601</v>
          </cell>
          <cell r="B717" t="str">
            <v>BRUFF UNIT 48 FR</v>
          </cell>
          <cell r="C717" t="str">
            <v>1002</v>
          </cell>
          <cell r="D717" t="str">
            <v>BRUFF UNIT (WY)</v>
          </cell>
          <cell r="E717" t="str">
            <v>D24</v>
          </cell>
          <cell r="F717" t="str">
            <v>WY</v>
          </cell>
          <cell r="G717" t="str">
            <v>QEPFS</v>
          </cell>
          <cell r="H717">
            <v>0.42225999999999997</v>
          </cell>
          <cell r="I717" t="str">
            <v>SWGA</v>
          </cell>
        </row>
        <row r="718">
          <cell r="A718" t="str">
            <v>543702</v>
          </cell>
          <cell r="B718" t="str">
            <v>BRUFF UNIT 49 DK</v>
          </cell>
          <cell r="C718" t="str">
            <v>1002</v>
          </cell>
          <cell r="D718" t="str">
            <v>BRUFF UNIT (WY)</v>
          </cell>
          <cell r="E718" t="str">
            <v>D24</v>
          </cell>
          <cell r="F718" t="str">
            <v>WY</v>
          </cell>
          <cell r="G718" t="str">
            <v>QEPFS</v>
          </cell>
          <cell r="H718">
            <v>0.42225999999999997</v>
          </cell>
          <cell r="I718" t="str">
            <v>SWGA</v>
          </cell>
        </row>
        <row r="719">
          <cell r="A719" t="str">
            <v>543701</v>
          </cell>
          <cell r="B719" t="str">
            <v>BRUFF UNIT 49 FR</v>
          </cell>
          <cell r="C719" t="str">
            <v>1002</v>
          </cell>
          <cell r="D719" t="str">
            <v>BRUFF UNIT (WY)</v>
          </cell>
          <cell r="E719" t="str">
            <v>D24</v>
          </cell>
          <cell r="F719" t="str">
            <v>WY</v>
          </cell>
          <cell r="G719" t="str">
            <v>QEPFS</v>
          </cell>
          <cell r="H719">
            <v>0.42225999999999997</v>
          </cell>
          <cell r="I719" t="str">
            <v>SWGA</v>
          </cell>
        </row>
        <row r="720">
          <cell r="A720" t="str">
            <v>021201</v>
          </cell>
          <cell r="B720" t="str">
            <v>BRUFF UNIT 5 FR</v>
          </cell>
          <cell r="C720" t="str">
            <v>1002</v>
          </cell>
          <cell r="D720" t="str">
            <v>BRUFF UNIT (WY)</v>
          </cell>
          <cell r="E720" t="str">
            <v>PC</v>
          </cell>
          <cell r="F720" t="str">
            <v>WY</v>
          </cell>
          <cell r="G720" t="str">
            <v>QEPFS</v>
          </cell>
          <cell r="H720">
            <v>0.42225999999999997</v>
          </cell>
          <cell r="I720" t="str">
            <v>SWGA</v>
          </cell>
        </row>
        <row r="721">
          <cell r="A721" t="str">
            <v>543802</v>
          </cell>
          <cell r="B721" t="str">
            <v>BRUFF UNIT 50 DK</v>
          </cell>
          <cell r="C721" t="str">
            <v>1002</v>
          </cell>
          <cell r="D721" t="str">
            <v>BRUFF UNIT (WY)</v>
          </cell>
          <cell r="E721" t="str">
            <v>D24</v>
          </cell>
          <cell r="F721" t="str">
            <v>WY</v>
          </cell>
          <cell r="G721" t="str">
            <v>QEPFS</v>
          </cell>
          <cell r="H721">
            <v>0.42225999999999997</v>
          </cell>
          <cell r="I721" t="str">
            <v>SWGA</v>
          </cell>
        </row>
        <row r="722">
          <cell r="A722" t="str">
            <v>543801</v>
          </cell>
          <cell r="B722" t="str">
            <v>BRUFF UNIT 50 FR</v>
          </cell>
          <cell r="C722" t="str">
            <v>1002</v>
          </cell>
          <cell r="D722" t="str">
            <v>BRUFF UNIT (WY)</v>
          </cell>
          <cell r="E722" t="str">
            <v>D24</v>
          </cell>
          <cell r="F722" t="str">
            <v>WY</v>
          </cell>
          <cell r="G722" t="str">
            <v>QEPFS</v>
          </cell>
          <cell r="H722">
            <v>0.42225999999999997</v>
          </cell>
          <cell r="I722" t="str">
            <v>SWGA</v>
          </cell>
        </row>
        <row r="723">
          <cell r="A723" t="str">
            <v>543902</v>
          </cell>
          <cell r="B723" t="str">
            <v>BRUFF UNIT 51 DK</v>
          </cell>
          <cell r="C723" t="str">
            <v>1002</v>
          </cell>
          <cell r="D723" t="str">
            <v>BRUFF UNIT (WY)</v>
          </cell>
          <cell r="E723" t="str">
            <v>D24</v>
          </cell>
          <cell r="F723" t="str">
            <v>WY</v>
          </cell>
          <cell r="G723" t="str">
            <v>QEPFS</v>
          </cell>
          <cell r="H723">
            <v>0.42225999999999997</v>
          </cell>
          <cell r="I723" t="str">
            <v>SWGA</v>
          </cell>
        </row>
        <row r="724">
          <cell r="A724" t="str">
            <v>543901</v>
          </cell>
          <cell r="B724" t="str">
            <v>BRUFF UNIT 51 FR</v>
          </cell>
          <cell r="C724" t="str">
            <v>1002</v>
          </cell>
          <cell r="D724" t="str">
            <v>BRUFF UNIT (WY)</v>
          </cell>
          <cell r="E724" t="str">
            <v>D24</v>
          </cell>
          <cell r="F724" t="str">
            <v>WY</v>
          </cell>
          <cell r="G724" t="str">
            <v>QEPFS</v>
          </cell>
          <cell r="H724">
            <v>0.42225999999999997</v>
          </cell>
          <cell r="I724" t="str">
            <v>SWGA</v>
          </cell>
        </row>
        <row r="725">
          <cell r="A725" t="str">
            <v>561401</v>
          </cell>
          <cell r="B725" t="str">
            <v>BRUFF UNIT 52 FR</v>
          </cell>
          <cell r="C725" t="str">
            <v>1002</v>
          </cell>
          <cell r="D725" t="str">
            <v>BRUFF UNIT (WY)</v>
          </cell>
          <cell r="E725" t="str">
            <v>D24</v>
          </cell>
          <cell r="F725" t="str">
            <v>WY</v>
          </cell>
          <cell r="G725" t="str">
            <v>QEPFS</v>
          </cell>
          <cell r="H725">
            <v>0.42225999999999997</v>
          </cell>
          <cell r="I725" t="str">
            <v>SWGA</v>
          </cell>
        </row>
        <row r="726">
          <cell r="A726" t="str">
            <v>561501</v>
          </cell>
          <cell r="B726" t="str">
            <v>BRUFF UNIT 53 FR</v>
          </cell>
          <cell r="C726" t="str">
            <v>1002</v>
          </cell>
          <cell r="D726" t="str">
            <v>BRUFF UNIT (WY)</v>
          </cell>
          <cell r="E726" t="str">
            <v>D24</v>
          </cell>
          <cell r="F726" t="str">
            <v>WY</v>
          </cell>
          <cell r="G726" t="str">
            <v>QEPFS</v>
          </cell>
          <cell r="H726">
            <v>0.42225999999999997</v>
          </cell>
          <cell r="I726" t="str">
            <v>SWGA</v>
          </cell>
        </row>
        <row r="727">
          <cell r="A727" t="str">
            <v>512502</v>
          </cell>
          <cell r="B727" t="str">
            <v>BRUFF UNIT 539-16E DK</v>
          </cell>
          <cell r="C727" t="str">
            <v>1002</v>
          </cell>
          <cell r="D727" t="str">
            <v>BRUFF UNIT (WY)</v>
          </cell>
          <cell r="E727" t="str">
            <v>D24</v>
          </cell>
          <cell r="F727" t="str">
            <v>WY</v>
          </cell>
          <cell r="G727" t="str">
            <v>QEPFS</v>
          </cell>
          <cell r="H727">
            <v>0.42225999999999997</v>
          </cell>
          <cell r="I727" t="str">
            <v>SWGA</v>
          </cell>
        </row>
        <row r="728">
          <cell r="A728" t="str">
            <v>512501</v>
          </cell>
          <cell r="B728" t="str">
            <v>BRUFF UNIT 539-16E FR</v>
          </cell>
          <cell r="C728" t="str">
            <v>1002</v>
          </cell>
          <cell r="D728" t="str">
            <v>BRUFF UNIT (WY)</v>
          </cell>
          <cell r="E728" t="str">
            <v>D24</v>
          </cell>
          <cell r="F728" t="str">
            <v>WY</v>
          </cell>
          <cell r="G728" t="str">
            <v>QEPFS</v>
          </cell>
          <cell r="H728">
            <v>0.42225999999999997</v>
          </cell>
          <cell r="I728" t="str">
            <v>SWGA</v>
          </cell>
        </row>
        <row r="729">
          <cell r="A729" t="str">
            <v>561601</v>
          </cell>
          <cell r="B729" t="str">
            <v>BRUFF UNIT 54 FR</v>
          </cell>
          <cell r="C729" t="str">
            <v>1002</v>
          </cell>
          <cell r="D729" t="str">
            <v>BRUFF UNIT (WY)</v>
          </cell>
          <cell r="E729" t="str">
            <v>D24</v>
          </cell>
          <cell r="F729" t="str">
            <v>WY</v>
          </cell>
          <cell r="G729" t="str">
            <v>QEPFS</v>
          </cell>
          <cell r="H729">
            <v>0.42225999999999997</v>
          </cell>
          <cell r="I729" t="str">
            <v>SWGA</v>
          </cell>
        </row>
        <row r="730">
          <cell r="A730" t="str">
            <v>529601</v>
          </cell>
          <cell r="B730" t="str">
            <v>BRUFF UNIT 545-21E FR</v>
          </cell>
          <cell r="C730" t="str">
            <v>1002</v>
          </cell>
          <cell r="D730" t="str">
            <v>BRUFF UNIT (WY)</v>
          </cell>
          <cell r="E730" t="str">
            <v>D24</v>
          </cell>
          <cell r="F730" t="str">
            <v>WY</v>
          </cell>
          <cell r="G730" t="str">
            <v>QEPFS</v>
          </cell>
          <cell r="H730">
            <v>0.42225999999999997</v>
          </cell>
          <cell r="I730" t="str">
            <v>SWGA</v>
          </cell>
        </row>
        <row r="731">
          <cell r="A731" t="str">
            <v>561702</v>
          </cell>
          <cell r="B731" t="str">
            <v>BRUFF UNIT 55 DK</v>
          </cell>
          <cell r="C731" t="str">
            <v>1002</v>
          </cell>
          <cell r="D731" t="str">
            <v>BRUFF UNIT (WY)</v>
          </cell>
          <cell r="E731" t="str">
            <v>D24</v>
          </cell>
          <cell r="F731" t="str">
            <v>WY</v>
          </cell>
          <cell r="G731" t="str">
            <v>QEPFS</v>
          </cell>
          <cell r="H731">
            <v>0.42225999999999997</v>
          </cell>
          <cell r="I731" t="str">
            <v>SWGA</v>
          </cell>
        </row>
        <row r="732">
          <cell r="A732" t="str">
            <v>561701</v>
          </cell>
          <cell r="B732" t="str">
            <v>BRUFF UNIT 55 FR</v>
          </cell>
          <cell r="C732" t="str">
            <v>1002</v>
          </cell>
          <cell r="D732" t="str">
            <v>BRUFF UNIT (WY)</v>
          </cell>
          <cell r="E732" t="str">
            <v>D24</v>
          </cell>
          <cell r="F732" t="str">
            <v>WY</v>
          </cell>
          <cell r="G732" t="str">
            <v>QEPFS</v>
          </cell>
          <cell r="H732">
            <v>0.42225999999999997</v>
          </cell>
          <cell r="I732" t="str">
            <v>SWGA</v>
          </cell>
        </row>
        <row r="733">
          <cell r="A733" t="str">
            <v>561802</v>
          </cell>
          <cell r="B733" t="str">
            <v>BRUFF UNIT 56 DK</v>
          </cell>
          <cell r="C733" t="str">
            <v>1002</v>
          </cell>
          <cell r="D733" t="str">
            <v>BRUFF UNIT (WY)</v>
          </cell>
          <cell r="E733" t="str">
            <v>D24</v>
          </cell>
          <cell r="F733" t="str">
            <v>WY</v>
          </cell>
          <cell r="G733" t="str">
            <v>QEPFS</v>
          </cell>
          <cell r="H733">
            <v>0.42225999999999997</v>
          </cell>
          <cell r="I733" t="str">
            <v>SWGA</v>
          </cell>
        </row>
        <row r="734">
          <cell r="A734" t="str">
            <v>561801</v>
          </cell>
          <cell r="B734" t="str">
            <v>BRUFF UNIT 56 FR</v>
          </cell>
          <cell r="C734" t="str">
            <v>1002</v>
          </cell>
          <cell r="D734" t="str">
            <v>BRUFF UNIT (WY)</v>
          </cell>
          <cell r="E734" t="str">
            <v>D24</v>
          </cell>
          <cell r="F734" t="str">
            <v>WY</v>
          </cell>
          <cell r="G734" t="str">
            <v>QEPFS</v>
          </cell>
          <cell r="H734">
            <v>0.42225999999999997</v>
          </cell>
          <cell r="I734" t="str">
            <v>SWGA</v>
          </cell>
        </row>
        <row r="735">
          <cell r="A735" t="str">
            <v>585000</v>
          </cell>
          <cell r="B735" t="str">
            <v>BRUFF UNIT 57</v>
          </cell>
          <cell r="C735" t="str">
            <v>1002</v>
          </cell>
          <cell r="D735" t="str">
            <v>BRUFF UNIT (WY)</v>
          </cell>
          <cell r="E735" t="str">
            <v>D24</v>
          </cell>
          <cell r="F735" t="str">
            <v>WY</v>
          </cell>
          <cell r="G735" t="str">
            <v>QEPFS</v>
          </cell>
          <cell r="H735">
            <v>0.42225999999999997</v>
          </cell>
          <cell r="I735" t="str">
            <v>SWGA</v>
          </cell>
        </row>
        <row r="736">
          <cell r="A736" t="str">
            <v>598600</v>
          </cell>
          <cell r="B736" t="str">
            <v>BRUFF UNIT 58</v>
          </cell>
          <cell r="C736" t="str">
            <v>1002</v>
          </cell>
          <cell r="D736" t="str">
            <v>BRUFF UNIT (WY)</v>
          </cell>
          <cell r="E736" t="str">
            <v>D24</v>
          </cell>
          <cell r="F736" t="str">
            <v>WY</v>
          </cell>
          <cell r="G736" t="str">
            <v>QEPFS</v>
          </cell>
          <cell r="H736">
            <v>0.42225999999999997</v>
          </cell>
          <cell r="I736" t="str">
            <v>SWGA</v>
          </cell>
        </row>
        <row r="737">
          <cell r="A737" t="str">
            <v>598700</v>
          </cell>
          <cell r="B737" t="str">
            <v>BRUFF UNIT 59</v>
          </cell>
          <cell r="C737" t="str">
            <v>1002</v>
          </cell>
          <cell r="D737" t="str">
            <v>BRUFF UNIT (WY)</v>
          </cell>
          <cell r="E737" t="str">
            <v>D24</v>
          </cell>
          <cell r="F737" t="str">
            <v>WY</v>
          </cell>
          <cell r="G737" t="str">
            <v>QEPFS</v>
          </cell>
          <cell r="H737">
            <v>0.42225999999999997</v>
          </cell>
          <cell r="I737" t="str">
            <v>SWGA</v>
          </cell>
        </row>
        <row r="738">
          <cell r="A738" t="str">
            <v>021601</v>
          </cell>
          <cell r="B738" t="str">
            <v>BRUFF UNIT 6 FR</v>
          </cell>
          <cell r="C738" t="str">
            <v>1002</v>
          </cell>
          <cell r="D738" t="str">
            <v>BRUFF UNIT (WY)</v>
          </cell>
          <cell r="E738" t="str">
            <v>PC</v>
          </cell>
          <cell r="F738" t="str">
            <v>WY</v>
          </cell>
          <cell r="G738" t="str">
            <v>QEPFS</v>
          </cell>
          <cell r="H738">
            <v>0.42225999999999997</v>
          </cell>
          <cell r="I738" t="str">
            <v>SWGA</v>
          </cell>
        </row>
        <row r="739">
          <cell r="A739" t="str">
            <v>598800</v>
          </cell>
          <cell r="B739" t="str">
            <v>BRUFF UNIT 60</v>
          </cell>
          <cell r="C739" t="str">
            <v>1002</v>
          </cell>
          <cell r="D739" t="str">
            <v>BRUFF UNIT (WY)</v>
          </cell>
          <cell r="E739" t="str">
            <v>D24</v>
          </cell>
          <cell r="F739" t="str">
            <v>WY</v>
          </cell>
          <cell r="G739" t="str">
            <v>QEPFS</v>
          </cell>
          <cell r="H739">
            <v>0.42225999999999997</v>
          </cell>
          <cell r="I739" t="str">
            <v>SWGA</v>
          </cell>
        </row>
        <row r="740">
          <cell r="A740" t="str">
            <v>561102</v>
          </cell>
          <cell r="B740" t="str">
            <v>BRUFF UNIT 614-09E DK</v>
          </cell>
          <cell r="C740" t="str">
            <v>1002</v>
          </cell>
          <cell r="D740" t="str">
            <v>BRUFF UNIT (WY)</v>
          </cell>
          <cell r="E740" t="str">
            <v>C100</v>
          </cell>
          <cell r="F740" t="str">
            <v>WY</v>
          </cell>
          <cell r="G740" t="str">
            <v>WFS</v>
          </cell>
          <cell r="H740">
            <v>0.26550000000000001</v>
          </cell>
          <cell r="I740" t="str">
            <v>K07</v>
          </cell>
        </row>
        <row r="741">
          <cell r="A741" t="str">
            <v>561101</v>
          </cell>
          <cell r="B741" t="str">
            <v>BRUFF UNIT 614-09E FR</v>
          </cell>
          <cell r="C741" t="str">
            <v>1002</v>
          </cell>
          <cell r="D741" t="str">
            <v>BRUFF UNIT (WY)</v>
          </cell>
          <cell r="E741" t="str">
            <v>D24</v>
          </cell>
          <cell r="F741" t="str">
            <v>WY</v>
          </cell>
          <cell r="G741" t="str">
            <v>WFS</v>
          </cell>
          <cell r="H741">
            <v>0.26550000000000001</v>
          </cell>
          <cell r="I741" t="str">
            <v>K07</v>
          </cell>
        </row>
        <row r="742">
          <cell r="A742" t="str">
            <v>586700</v>
          </cell>
          <cell r="B742" t="str">
            <v>BRUFF UNIT 63</v>
          </cell>
          <cell r="C742" t="str">
            <v>1002</v>
          </cell>
          <cell r="D742" t="str">
            <v>BRUFF UNIT (WY)</v>
          </cell>
          <cell r="E742" t="str">
            <v>D24</v>
          </cell>
          <cell r="F742" t="str">
            <v>WY</v>
          </cell>
          <cell r="G742" t="str">
            <v>QEPFS</v>
          </cell>
          <cell r="H742">
            <v>0.42225999999999997</v>
          </cell>
          <cell r="I742" t="str">
            <v>SWGA</v>
          </cell>
        </row>
        <row r="743">
          <cell r="A743" t="str">
            <v>586702</v>
          </cell>
          <cell r="B743" t="str">
            <v>BRUFF UNIT 63 DK</v>
          </cell>
          <cell r="C743" t="str">
            <v>1002</v>
          </cell>
          <cell r="D743" t="str">
            <v>BRUFF UNIT (WY)</v>
          </cell>
          <cell r="E743" t="str">
            <v>D24</v>
          </cell>
          <cell r="F743" t="str">
            <v>WY</v>
          </cell>
          <cell r="G743" t="str">
            <v>QEPFS</v>
          </cell>
          <cell r="H743">
            <v>0.42225999999999997</v>
          </cell>
          <cell r="I743" t="str">
            <v>SWGA</v>
          </cell>
        </row>
        <row r="744">
          <cell r="A744" t="str">
            <v>586701</v>
          </cell>
          <cell r="B744" t="str">
            <v>BRUFF UNIT 63 FR</v>
          </cell>
          <cell r="C744" t="str">
            <v>1002</v>
          </cell>
          <cell r="D744" t="str">
            <v>BRUFF UNIT (WY)</v>
          </cell>
          <cell r="E744" t="str">
            <v>D24</v>
          </cell>
          <cell r="F744" t="str">
            <v>WY</v>
          </cell>
          <cell r="G744" t="str">
            <v>QEPFS</v>
          </cell>
          <cell r="H744">
            <v>0.42225999999999997</v>
          </cell>
          <cell r="I744" t="str">
            <v>SWGA</v>
          </cell>
        </row>
        <row r="745">
          <cell r="A745" t="str">
            <v>598900</v>
          </cell>
          <cell r="B745" t="str">
            <v>BRUFF UNIT 64</v>
          </cell>
          <cell r="C745" t="str">
            <v>1002</v>
          </cell>
          <cell r="D745" t="str">
            <v>BRUFF UNIT (WY)</v>
          </cell>
          <cell r="E745" t="str">
            <v>D24</v>
          </cell>
          <cell r="F745" t="str">
            <v>WY</v>
          </cell>
          <cell r="G745" t="str">
            <v>QEPFS</v>
          </cell>
          <cell r="H745">
            <v>0.42225999999999997</v>
          </cell>
          <cell r="I745" t="str">
            <v>SWGA</v>
          </cell>
        </row>
        <row r="746">
          <cell r="A746" t="str">
            <v>585100</v>
          </cell>
          <cell r="B746" t="str">
            <v>BRUFF UNIT 68</v>
          </cell>
          <cell r="C746" t="str">
            <v>1002</v>
          </cell>
          <cell r="D746" t="str">
            <v>BRUFF UNIT (WY)</v>
          </cell>
          <cell r="E746" t="str">
            <v>D24</v>
          </cell>
          <cell r="F746" t="str">
            <v>WY</v>
          </cell>
          <cell r="G746" t="str">
            <v>QEPFS</v>
          </cell>
          <cell r="H746">
            <v>0.42225999999999997</v>
          </cell>
          <cell r="I746" t="str">
            <v>SWGA</v>
          </cell>
        </row>
        <row r="747">
          <cell r="A747" t="str">
            <v>018901</v>
          </cell>
          <cell r="B747" t="str">
            <v>BRUFF UNIT 7 FR</v>
          </cell>
          <cell r="C747" t="str">
            <v>1002</v>
          </cell>
          <cell r="D747" t="str">
            <v>BRUFF UNIT (WY)</v>
          </cell>
          <cell r="E747" t="str">
            <v>PC</v>
          </cell>
          <cell r="F747" t="str">
            <v>WY</v>
          </cell>
          <cell r="G747" t="str">
            <v>QEPFS</v>
          </cell>
          <cell r="H747">
            <v>0.42225999999999997</v>
          </cell>
          <cell r="I747" t="str">
            <v>SWGA</v>
          </cell>
        </row>
        <row r="748">
          <cell r="A748" t="str">
            <v>586800</v>
          </cell>
          <cell r="B748" t="str">
            <v>BRUFF UNIT 71</v>
          </cell>
          <cell r="C748" t="str">
            <v>1002</v>
          </cell>
          <cell r="D748" t="str">
            <v>BRUFF UNIT (WY)</v>
          </cell>
          <cell r="E748" t="str">
            <v>D24</v>
          </cell>
          <cell r="F748" t="str">
            <v>WY</v>
          </cell>
          <cell r="G748" t="str">
            <v>QEPFS</v>
          </cell>
          <cell r="H748">
            <v>0.42225999999999997</v>
          </cell>
          <cell r="I748" t="str">
            <v>SWGA</v>
          </cell>
        </row>
        <row r="749">
          <cell r="A749" t="str">
            <v>586802</v>
          </cell>
          <cell r="B749" t="str">
            <v>BRUFF UNIT 71 DK</v>
          </cell>
          <cell r="C749" t="str">
            <v>1002</v>
          </cell>
          <cell r="D749" t="str">
            <v>BRUFF UNIT (WY)</v>
          </cell>
          <cell r="E749" t="str">
            <v>D24</v>
          </cell>
          <cell r="F749" t="str">
            <v>WY</v>
          </cell>
          <cell r="G749" t="str">
            <v>QEPFS</v>
          </cell>
          <cell r="H749">
            <v>0.42225999999999997</v>
          </cell>
          <cell r="I749" t="str">
            <v>SWGA</v>
          </cell>
        </row>
        <row r="750">
          <cell r="A750" t="str">
            <v>586801</v>
          </cell>
          <cell r="B750" t="str">
            <v>BRUFF UNIT 71 FR</v>
          </cell>
          <cell r="C750" t="str">
            <v>1002</v>
          </cell>
          <cell r="D750" t="str">
            <v>BRUFF UNIT (WY)</v>
          </cell>
          <cell r="E750" t="str">
            <v>D24</v>
          </cell>
          <cell r="F750" t="str">
            <v>WY</v>
          </cell>
          <cell r="G750" t="str">
            <v>QEPFS</v>
          </cell>
          <cell r="H750">
            <v>0.42225999999999997</v>
          </cell>
          <cell r="I750" t="str">
            <v>SWGA</v>
          </cell>
        </row>
        <row r="751">
          <cell r="A751" t="str">
            <v>020601</v>
          </cell>
          <cell r="B751" t="str">
            <v>BRUFF UNIT 8 FR</v>
          </cell>
          <cell r="C751" t="str">
            <v>1002</v>
          </cell>
          <cell r="D751" t="str">
            <v>BRUFF UNIT (WY)</v>
          </cell>
          <cell r="E751" t="str">
            <v>PC</v>
          </cell>
          <cell r="F751" t="str">
            <v>WY</v>
          </cell>
          <cell r="G751" t="str">
            <v>QEPFS</v>
          </cell>
          <cell r="H751">
            <v>0.42225999999999997</v>
          </cell>
          <cell r="I751" t="str">
            <v>SWGA</v>
          </cell>
        </row>
        <row r="752">
          <cell r="A752" t="str">
            <v>021301</v>
          </cell>
          <cell r="B752" t="str">
            <v>BRUFF UNIT 9 FR</v>
          </cell>
          <cell r="C752" t="str">
            <v>1002</v>
          </cell>
          <cell r="D752" t="str">
            <v>BRUFF UNIT (WY)</v>
          </cell>
          <cell r="E752" t="str">
            <v>PC</v>
          </cell>
          <cell r="F752" t="str">
            <v>WY</v>
          </cell>
          <cell r="G752" t="str">
            <v>QEPFS</v>
          </cell>
          <cell r="H752">
            <v>0.42225999999999997</v>
          </cell>
          <cell r="I752" t="str">
            <v>SWGA</v>
          </cell>
        </row>
        <row r="753">
          <cell r="A753" t="str">
            <v>019701</v>
          </cell>
          <cell r="B753" t="str">
            <v>CHAMPLIN 149 AMOCO B 1 FR</v>
          </cell>
          <cell r="C753" t="str">
            <v>1002</v>
          </cell>
          <cell r="D753" t="str">
            <v>BRUFF UNIT (WY)</v>
          </cell>
          <cell r="E753" t="str">
            <v>PC</v>
          </cell>
          <cell r="F753" t="str">
            <v>WY</v>
          </cell>
          <cell r="G753" t="str">
            <v>QEPFS</v>
          </cell>
          <cell r="H753">
            <v>0.42225999999999997</v>
          </cell>
          <cell r="I753" t="str">
            <v>SWGA</v>
          </cell>
        </row>
        <row r="754">
          <cell r="A754" t="str">
            <v>372502</v>
          </cell>
          <cell r="B754" t="str">
            <v>CHAMPLIN 149 AMOCO B 2 DK</v>
          </cell>
          <cell r="C754" t="str">
            <v>1002</v>
          </cell>
          <cell r="D754" t="str">
            <v>BRUFF UNIT (WY)</v>
          </cell>
          <cell r="E754" t="str">
            <v>C100</v>
          </cell>
          <cell r="F754" t="str">
            <v>WY</v>
          </cell>
          <cell r="G754" t="str">
            <v>WFS</v>
          </cell>
          <cell r="H754">
            <v>0.26550000000000001</v>
          </cell>
          <cell r="I754" t="str">
            <v>K07</v>
          </cell>
        </row>
        <row r="755">
          <cell r="A755" t="str">
            <v>372501</v>
          </cell>
          <cell r="B755" t="str">
            <v>CHAMPLIN 149 AMOCO B 2 FR</v>
          </cell>
          <cell r="C755" t="str">
            <v>1002</v>
          </cell>
          <cell r="D755" t="str">
            <v>BRUFF UNIT (WY)</v>
          </cell>
          <cell r="E755" t="str">
            <v>D24</v>
          </cell>
          <cell r="F755" t="str">
            <v>WY</v>
          </cell>
          <cell r="G755" t="str">
            <v>WFS</v>
          </cell>
          <cell r="H755">
            <v>0.26550000000000001</v>
          </cell>
          <cell r="I755" t="str">
            <v>K07</v>
          </cell>
        </row>
        <row r="756">
          <cell r="A756" t="str">
            <v>415402</v>
          </cell>
          <cell r="B756" t="str">
            <v>CHAMPLIN 149 AMOCO B 3 DK</v>
          </cell>
          <cell r="C756" t="str">
            <v>1002</v>
          </cell>
          <cell r="D756" t="str">
            <v>BRUFF UNIT (WY)</v>
          </cell>
          <cell r="E756" t="str">
            <v>C100</v>
          </cell>
          <cell r="F756" t="str">
            <v>WY</v>
          </cell>
          <cell r="G756" t="str">
            <v>WFS</v>
          </cell>
          <cell r="H756">
            <v>0.26550000000000001</v>
          </cell>
          <cell r="I756" t="str">
            <v>K07</v>
          </cell>
        </row>
        <row r="757">
          <cell r="A757" t="str">
            <v>415401</v>
          </cell>
          <cell r="B757" t="str">
            <v>CHAMPLIN 149 AMOCO B 3 FR</v>
          </cell>
          <cell r="C757" t="str">
            <v>1002</v>
          </cell>
          <cell r="D757" t="str">
            <v>BRUFF UNIT (WY)</v>
          </cell>
          <cell r="E757" t="str">
            <v>D24</v>
          </cell>
          <cell r="F757" t="str">
            <v>WY</v>
          </cell>
          <cell r="G757" t="str">
            <v>WFS</v>
          </cell>
          <cell r="H757">
            <v>0.26550000000000001</v>
          </cell>
          <cell r="I757" t="str">
            <v>K07</v>
          </cell>
        </row>
        <row r="758">
          <cell r="A758" t="str">
            <v>415902</v>
          </cell>
          <cell r="B758" t="str">
            <v>CHAMPLIN 149 AMOCO B 4 DK</v>
          </cell>
          <cell r="C758" t="str">
            <v>1002</v>
          </cell>
          <cell r="D758" t="str">
            <v>BRUFF UNIT (WY)</v>
          </cell>
          <cell r="E758" t="str">
            <v>C7</v>
          </cell>
          <cell r="F758" t="str">
            <v>WY</v>
          </cell>
          <cell r="G758" t="str">
            <v>WFS</v>
          </cell>
          <cell r="H758">
            <v>0.42225999999999997</v>
          </cell>
          <cell r="I758" t="str">
            <v>SWGA</v>
          </cell>
        </row>
        <row r="759">
          <cell r="A759" t="str">
            <v>415901</v>
          </cell>
          <cell r="B759" t="str">
            <v>CHAMPLIN 149 AMOCO B 4 FR</v>
          </cell>
          <cell r="C759" t="str">
            <v>1002</v>
          </cell>
          <cell r="D759" t="str">
            <v>BRUFF UNIT (WY)</v>
          </cell>
          <cell r="E759" t="str">
            <v>D24</v>
          </cell>
          <cell r="F759" t="str">
            <v>WY</v>
          </cell>
          <cell r="G759" t="str">
            <v>WFS</v>
          </cell>
          <cell r="H759">
            <v>0.42225999999999997</v>
          </cell>
          <cell r="I759" t="str">
            <v>SWGA</v>
          </cell>
        </row>
        <row r="760">
          <cell r="A760" t="str">
            <v>019601</v>
          </cell>
          <cell r="B760" t="str">
            <v>CHAMPLIN 149 AMOCO C 1 FR</v>
          </cell>
          <cell r="C760" t="str">
            <v>1002</v>
          </cell>
          <cell r="D760" t="str">
            <v>BRUFF UNIT (WY)</v>
          </cell>
          <cell r="E760" t="str">
            <v>PC</v>
          </cell>
          <cell r="F760" t="str">
            <v>WY</v>
          </cell>
          <cell r="G760" t="str">
            <v>WFS</v>
          </cell>
          <cell r="H760">
            <v>0.26550000000000001</v>
          </cell>
          <cell r="I760" t="str">
            <v>K07</v>
          </cell>
        </row>
        <row r="761">
          <cell r="A761" t="str">
            <v>394502</v>
          </cell>
          <cell r="B761" t="str">
            <v>CHAMPLIN 149 AMOCO C 2 DK</v>
          </cell>
          <cell r="C761" t="str">
            <v>1002</v>
          </cell>
          <cell r="D761" t="str">
            <v>BRUFF UNIT (WY)</v>
          </cell>
          <cell r="E761" t="str">
            <v>D24</v>
          </cell>
          <cell r="F761" t="str">
            <v>WY</v>
          </cell>
          <cell r="G761" t="str">
            <v>WFS</v>
          </cell>
          <cell r="H761">
            <v>0.26550000000000001</v>
          </cell>
          <cell r="I761" t="str">
            <v>K07</v>
          </cell>
        </row>
        <row r="762">
          <cell r="A762" t="str">
            <v>394501</v>
          </cell>
          <cell r="B762" t="str">
            <v>CHAMPLIN 149 AMOCO C 2 FR</v>
          </cell>
          <cell r="C762" t="str">
            <v>1002</v>
          </cell>
          <cell r="D762" t="str">
            <v>BRUFF UNIT (WY)</v>
          </cell>
          <cell r="E762" t="str">
            <v>D24</v>
          </cell>
          <cell r="F762" t="str">
            <v>WY</v>
          </cell>
          <cell r="G762" t="str">
            <v>WFS</v>
          </cell>
          <cell r="H762">
            <v>0.42225999999999997</v>
          </cell>
          <cell r="I762" t="str">
            <v>SWGA</v>
          </cell>
        </row>
        <row r="763">
          <cell r="A763" t="str">
            <v>422602</v>
          </cell>
          <cell r="B763" t="str">
            <v>CHAMPLIN 149 AMOCO C 3 DK</v>
          </cell>
          <cell r="C763" t="str">
            <v>1002</v>
          </cell>
          <cell r="D763" t="str">
            <v>BRUFF UNIT (WY)</v>
          </cell>
          <cell r="E763" t="str">
            <v>D24</v>
          </cell>
          <cell r="F763" t="str">
            <v>WY</v>
          </cell>
          <cell r="G763" t="str">
            <v>WFS</v>
          </cell>
          <cell r="H763">
            <v>0.42225999999999997</v>
          </cell>
          <cell r="I763" t="str">
            <v>SWGA</v>
          </cell>
        </row>
        <row r="764">
          <cell r="A764" t="str">
            <v>422601</v>
          </cell>
          <cell r="B764" t="str">
            <v>CHAMPLIN 149 AMOCO C 3 FR</v>
          </cell>
          <cell r="C764" t="str">
            <v>1002</v>
          </cell>
          <cell r="D764" t="str">
            <v>BRUFF UNIT (WY)</v>
          </cell>
          <cell r="E764" t="str">
            <v>D24</v>
          </cell>
          <cell r="F764" t="str">
            <v>WY</v>
          </cell>
          <cell r="G764" t="str">
            <v>WFS</v>
          </cell>
          <cell r="H764">
            <v>0.42225999999999997</v>
          </cell>
          <cell r="I764" t="str">
            <v>SWGA</v>
          </cell>
        </row>
        <row r="765">
          <cell r="A765" t="str">
            <v>416001</v>
          </cell>
          <cell r="B765" t="str">
            <v>CHAMPLIN 149 AMOCO C 4 FR</v>
          </cell>
          <cell r="C765" t="str">
            <v>1002</v>
          </cell>
          <cell r="D765" t="str">
            <v>BRUFF UNIT (WY)</v>
          </cell>
          <cell r="E765" t="str">
            <v>D24</v>
          </cell>
          <cell r="F765" t="str">
            <v>WY</v>
          </cell>
          <cell r="G765" t="str">
            <v>WFS</v>
          </cell>
          <cell r="H765">
            <v>0.26550000000000001</v>
          </cell>
          <cell r="I765" t="str">
            <v>K07</v>
          </cell>
        </row>
        <row r="766">
          <cell r="A766" t="str">
            <v>027102</v>
          </cell>
          <cell r="B766" t="str">
            <v>CHAMPLIN 149 AMOCO D 1 DK</v>
          </cell>
          <cell r="C766" t="str">
            <v>1002</v>
          </cell>
          <cell r="D766" t="str">
            <v>BRUFF UNIT (WY)</v>
          </cell>
          <cell r="E766" t="str">
            <v>PC</v>
          </cell>
          <cell r="F766" t="str">
            <v>WY</v>
          </cell>
          <cell r="G766">
            <v>0</v>
          </cell>
          <cell r="H766">
            <v>0.26550000000000001</v>
          </cell>
          <cell r="I766" t="str">
            <v>K07</v>
          </cell>
        </row>
        <row r="767">
          <cell r="A767" t="str">
            <v>027101</v>
          </cell>
          <cell r="B767" t="str">
            <v>CHAMPLIN 149 AMOCO D 1 FR</v>
          </cell>
          <cell r="C767" t="str">
            <v>1002</v>
          </cell>
          <cell r="D767" t="str">
            <v>BRUFF UNIT (WY)</v>
          </cell>
          <cell r="E767" t="str">
            <v>PC</v>
          </cell>
          <cell r="F767" t="str">
            <v>WY</v>
          </cell>
          <cell r="G767">
            <v>0</v>
          </cell>
          <cell r="H767">
            <v>0.26550000000000001</v>
          </cell>
          <cell r="I767" t="str">
            <v>K07</v>
          </cell>
        </row>
        <row r="768">
          <cell r="A768" t="str">
            <v>370001</v>
          </cell>
          <cell r="B768" t="str">
            <v>CHAMPLIN 149 AMOCO D 2 FR</v>
          </cell>
          <cell r="C768" t="str">
            <v>1002</v>
          </cell>
          <cell r="D768" t="str">
            <v>BRUFF UNIT (WY)</v>
          </cell>
          <cell r="E768" t="str">
            <v>D24</v>
          </cell>
          <cell r="F768" t="str">
            <v>WY</v>
          </cell>
          <cell r="G768" t="str">
            <v>QEPFS</v>
          </cell>
          <cell r="H768">
            <v>0.42225999999999997</v>
          </cell>
          <cell r="I768" t="str">
            <v>SWGA</v>
          </cell>
        </row>
        <row r="769">
          <cell r="A769" t="str">
            <v>426102</v>
          </cell>
          <cell r="B769" t="str">
            <v>CHAMPLIN 149 AMOCO D 3 DK</v>
          </cell>
          <cell r="C769" t="str">
            <v>1002</v>
          </cell>
          <cell r="D769" t="str">
            <v>BRUFF UNIT (WY)</v>
          </cell>
          <cell r="E769" t="str">
            <v>D24</v>
          </cell>
          <cell r="F769" t="str">
            <v>WY</v>
          </cell>
          <cell r="G769" t="str">
            <v>WFS</v>
          </cell>
          <cell r="H769">
            <v>0.26550000000000001</v>
          </cell>
          <cell r="I769" t="str">
            <v>K07</v>
          </cell>
        </row>
        <row r="770">
          <cell r="A770" t="str">
            <v>426101</v>
          </cell>
          <cell r="B770" t="str">
            <v>CHAMPLIN 149 AMOCO D 3 FR</v>
          </cell>
          <cell r="C770" t="str">
            <v>1002</v>
          </cell>
          <cell r="D770" t="str">
            <v>BRUFF UNIT (WY)</v>
          </cell>
          <cell r="E770" t="str">
            <v>D24</v>
          </cell>
          <cell r="F770" t="str">
            <v>WY</v>
          </cell>
          <cell r="G770" t="str">
            <v>WFS</v>
          </cell>
          <cell r="H770">
            <v>0.26550000000000001</v>
          </cell>
          <cell r="I770" t="str">
            <v>K07</v>
          </cell>
        </row>
        <row r="771">
          <cell r="A771" t="str">
            <v>416102</v>
          </cell>
          <cell r="B771" t="str">
            <v>CHAMPLIN 149 AMOCO D 4 DK</v>
          </cell>
          <cell r="C771" t="str">
            <v>1002</v>
          </cell>
          <cell r="D771" t="str">
            <v>BRUFF UNIT (WY)</v>
          </cell>
          <cell r="E771" t="str">
            <v>D24</v>
          </cell>
          <cell r="F771" t="str">
            <v>WY</v>
          </cell>
          <cell r="G771" t="str">
            <v>QEPFS</v>
          </cell>
          <cell r="H771">
            <v>0.42225999999999997</v>
          </cell>
          <cell r="I771" t="str">
            <v>SWGA</v>
          </cell>
        </row>
        <row r="772">
          <cell r="A772" t="str">
            <v>416101</v>
          </cell>
          <cell r="B772" t="str">
            <v>CHAMPLIN 149 AMOCO D 4 FR</v>
          </cell>
          <cell r="C772" t="str">
            <v>1002</v>
          </cell>
          <cell r="D772" t="str">
            <v>BRUFF UNIT (WY)</v>
          </cell>
          <cell r="E772" t="str">
            <v>D24</v>
          </cell>
          <cell r="F772" t="str">
            <v>WY</v>
          </cell>
          <cell r="G772" t="str">
            <v>QEPFS</v>
          </cell>
          <cell r="H772">
            <v>0.42225999999999997</v>
          </cell>
          <cell r="I772" t="str">
            <v>SWGA</v>
          </cell>
        </row>
        <row r="773">
          <cell r="A773" t="str">
            <v>217701</v>
          </cell>
          <cell r="B773" t="str">
            <v>CHAMPLIN 149 AMOCO E 1 FR</v>
          </cell>
          <cell r="C773" t="str">
            <v>1002</v>
          </cell>
          <cell r="D773" t="str">
            <v>BRUFF UNIT (WY)</v>
          </cell>
          <cell r="E773" t="str">
            <v>D24</v>
          </cell>
          <cell r="F773" t="str">
            <v>WY</v>
          </cell>
          <cell r="G773" t="str">
            <v>QEPFS</v>
          </cell>
          <cell r="H773">
            <v>0.42225999999999997</v>
          </cell>
          <cell r="I773" t="str">
            <v>SWGA</v>
          </cell>
        </row>
        <row r="774">
          <cell r="A774" t="str">
            <v>400601</v>
          </cell>
          <cell r="B774" t="str">
            <v>CHAMPLIN 149 AMOCO E 2 FR</v>
          </cell>
          <cell r="C774" t="str">
            <v>1002</v>
          </cell>
          <cell r="D774" t="str">
            <v>BRUFF UNIT (WY)</v>
          </cell>
          <cell r="E774" t="str">
            <v>D24</v>
          </cell>
          <cell r="F774" t="str">
            <v>WY</v>
          </cell>
          <cell r="G774">
            <v>0</v>
          </cell>
          <cell r="H774">
            <v>0.26550000000000001</v>
          </cell>
          <cell r="I774" t="str">
            <v>K07</v>
          </cell>
        </row>
        <row r="775">
          <cell r="A775" t="str">
            <v>420502</v>
          </cell>
          <cell r="B775" t="str">
            <v>CHAMPLIN 149 AMOCO E 3 DK</v>
          </cell>
          <cell r="C775" t="str">
            <v>1002</v>
          </cell>
          <cell r="D775" t="str">
            <v>BRUFF UNIT (WY)</v>
          </cell>
          <cell r="E775" t="str">
            <v>D24</v>
          </cell>
          <cell r="F775" t="str">
            <v>WY</v>
          </cell>
          <cell r="G775" t="str">
            <v>WFS</v>
          </cell>
          <cell r="H775">
            <v>0.26550000000000001</v>
          </cell>
          <cell r="I775" t="str">
            <v>K07</v>
          </cell>
        </row>
        <row r="776">
          <cell r="A776" t="str">
            <v>420501</v>
          </cell>
          <cell r="B776" t="str">
            <v>CHAMPLIN 149 AMOCO E 3 FR</v>
          </cell>
          <cell r="C776" t="str">
            <v>1002</v>
          </cell>
          <cell r="D776" t="str">
            <v>BRUFF UNIT (WY)</v>
          </cell>
          <cell r="E776" t="str">
            <v>D24</v>
          </cell>
          <cell r="F776" t="str">
            <v>WY</v>
          </cell>
          <cell r="G776" t="str">
            <v>WFS</v>
          </cell>
          <cell r="H776">
            <v>0.26550000000000001</v>
          </cell>
          <cell r="I776" t="str">
            <v>K07</v>
          </cell>
        </row>
        <row r="777">
          <cell r="A777" t="str">
            <v>416202</v>
          </cell>
          <cell r="B777" t="str">
            <v>CHAMPLIN 149 AMOCO E 4 DK</v>
          </cell>
          <cell r="C777" t="str">
            <v>1002</v>
          </cell>
          <cell r="D777" t="str">
            <v>BRUFF UNIT (WY)</v>
          </cell>
          <cell r="E777" t="str">
            <v>D24</v>
          </cell>
          <cell r="F777" t="str">
            <v>WY</v>
          </cell>
          <cell r="G777">
            <v>0</v>
          </cell>
          <cell r="H777">
            <v>0.26550000000000001</v>
          </cell>
          <cell r="I777" t="str">
            <v>K07</v>
          </cell>
        </row>
        <row r="778">
          <cell r="A778" t="str">
            <v>416201</v>
          </cell>
          <cell r="B778" t="str">
            <v>CHAMPLIN 149 AMOCO E 4 FR</v>
          </cell>
          <cell r="C778" t="str">
            <v>1002</v>
          </cell>
          <cell r="D778" t="str">
            <v>BRUFF UNIT (WY)</v>
          </cell>
          <cell r="E778" t="str">
            <v>D24</v>
          </cell>
          <cell r="F778" t="str">
            <v>WY</v>
          </cell>
          <cell r="G778">
            <v>0</v>
          </cell>
          <cell r="H778">
            <v>0.26550000000000001</v>
          </cell>
          <cell r="I778" t="str">
            <v>K07</v>
          </cell>
        </row>
        <row r="779">
          <cell r="A779" t="str">
            <v>138301</v>
          </cell>
          <cell r="B779" t="str">
            <v>CHAMPLIN 149 AMOCO L 1 FR</v>
          </cell>
          <cell r="C779" t="str">
            <v>1002</v>
          </cell>
          <cell r="D779" t="str">
            <v>BRUFF UNIT (WY)</v>
          </cell>
          <cell r="E779" t="str">
            <v>D24</v>
          </cell>
          <cell r="F779" t="str">
            <v>WY</v>
          </cell>
          <cell r="G779">
            <v>0</v>
          </cell>
          <cell r="H779">
            <v>0.26550000000000001</v>
          </cell>
          <cell r="I779" t="str">
            <v>K07</v>
          </cell>
        </row>
        <row r="780">
          <cell r="A780" t="str">
            <v>374401</v>
          </cell>
          <cell r="B780" t="str">
            <v>CHAMPLIN 149 AMOCO L 2 FR</v>
          </cell>
          <cell r="C780" t="str">
            <v>1002</v>
          </cell>
          <cell r="D780" t="str">
            <v>BRUFF UNIT (WY)</v>
          </cell>
          <cell r="E780" t="str">
            <v>D24</v>
          </cell>
          <cell r="F780" t="str">
            <v>WY</v>
          </cell>
          <cell r="G780">
            <v>0</v>
          </cell>
          <cell r="H780">
            <v>0.26550000000000001</v>
          </cell>
          <cell r="I780" t="str">
            <v>K07</v>
          </cell>
        </row>
        <row r="781">
          <cell r="A781" t="str">
            <v>407302</v>
          </cell>
          <cell r="B781" t="str">
            <v>CHAMPLIN 149 AMOCO L 3 DK</v>
          </cell>
          <cell r="C781" t="str">
            <v>1002</v>
          </cell>
          <cell r="D781" t="str">
            <v>BRUFF UNIT (WY)</v>
          </cell>
          <cell r="E781" t="str">
            <v>D24</v>
          </cell>
          <cell r="F781" t="str">
            <v>WY</v>
          </cell>
          <cell r="G781" t="str">
            <v>WFS</v>
          </cell>
          <cell r="H781">
            <v>0.26550000000000001</v>
          </cell>
          <cell r="I781" t="str">
            <v>K07</v>
          </cell>
        </row>
        <row r="782">
          <cell r="A782" t="str">
            <v>407301</v>
          </cell>
          <cell r="B782" t="str">
            <v>CHAMPLIN 149 AMOCO L 3 FR</v>
          </cell>
          <cell r="C782" t="str">
            <v>1002</v>
          </cell>
          <cell r="D782" t="str">
            <v>BRUFF UNIT (WY)</v>
          </cell>
          <cell r="E782" t="str">
            <v>D24</v>
          </cell>
          <cell r="F782" t="str">
            <v>WY</v>
          </cell>
          <cell r="G782" t="str">
            <v>WFS</v>
          </cell>
          <cell r="H782">
            <v>0.26550000000000001</v>
          </cell>
          <cell r="I782" t="str">
            <v>K07</v>
          </cell>
        </row>
        <row r="783">
          <cell r="A783" t="str">
            <v>530002</v>
          </cell>
          <cell r="B783" t="str">
            <v>CHAMPLIN 149 J6 DK</v>
          </cell>
          <cell r="C783" t="str">
            <v>1002</v>
          </cell>
          <cell r="D783" t="str">
            <v>BRUFF UNIT (WY)</v>
          </cell>
          <cell r="E783" t="str">
            <v>D24</v>
          </cell>
          <cell r="F783" t="str">
            <v>WY</v>
          </cell>
          <cell r="G783" t="str">
            <v>WFS</v>
          </cell>
          <cell r="H783">
            <v>0.26550000000000001</v>
          </cell>
          <cell r="I783" t="str">
            <v>K07</v>
          </cell>
        </row>
        <row r="784">
          <cell r="A784" t="str">
            <v>530001</v>
          </cell>
          <cell r="B784" t="str">
            <v>CHAMPLIN 149 J6 FR</v>
          </cell>
          <cell r="C784" t="str">
            <v>1002</v>
          </cell>
          <cell r="D784" t="str">
            <v>BRUFF UNIT (WY)</v>
          </cell>
          <cell r="E784" t="str">
            <v>D24</v>
          </cell>
          <cell r="F784" t="str">
            <v>WY</v>
          </cell>
          <cell r="G784" t="str">
            <v>WFS</v>
          </cell>
          <cell r="H784">
            <v>0.26550000000000001</v>
          </cell>
          <cell r="I784" t="str">
            <v>K07</v>
          </cell>
        </row>
        <row r="785">
          <cell r="A785" t="str">
            <v>374402</v>
          </cell>
          <cell r="B785" t="str">
            <v>CHAMPLIN 149 L 2 (SEE FR)</v>
          </cell>
          <cell r="C785" t="str">
            <v>1002</v>
          </cell>
          <cell r="D785" t="str">
            <v>BRUFF UNIT (WY)</v>
          </cell>
          <cell r="E785" t="str">
            <v>D24</v>
          </cell>
          <cell r="F785" t="str">
            <v>WY</v>
          </cell>
          <cell r="G785" t="str">
            <v>QEPFS</v>
          </cell>
          <cell r="H785">
            <v>0.42225999999999997</v>
          </cell>
          <cell r="I785" t="str">
            <v>SWGA</v>
          </cell>
        </row>
        <row r="786">
          <cell r="A786" t="str">
            <v>539101</v>
          </cell>
          <cell r="B786" t="str">
            <v>CHAMPLIN 186F 5-05 FR</v>
          </cell>
          <cell r="C786" t="str">
            <v>1002</v>
          </cell>
          <cell r="D786" t="str">
            <v>BRUFF UNIT (WY)</v>
          </cell>
          <cell r="E786" t="str">
            <v>C7</v>
          </cell>
          <cell r="F786" t="str">
            <v>WY</v>
          </cell>
          <cell r="G786" t="str">
            <v>QEPFS</v>
          </cell>
          <cell r="H786">
            <v>0.42225999999999997</v>
          </cell>
          <cell r="I786" t="str">
            <v>SWGA</v>
          </cell>
        </row>
        <row r="787">
          <cell r="A787" t="str">
            <v>539201</v>
          </cell>
          <cell r="B787" t="str">
            <v>CHAMPLIN 288 FR</v>
          </cell>
          <cell r="C787" t="str">
            <v>1002</v>
          </cell>
          <cell r="D787" t="str">
            <v>BRUFF UNIT (WY)</v>
          </cell>
          <cell r="E787" t="str">
            <v>C7</v>
          </cell>
          <cell r="F787" t="str">
            <v>WY</v>
          </cell>
          <cell r="G787" t="str">
            <v>QEPFS</v>
          </cell>
          <cell r="H787">
            <v>0.42225999999999997</v>
          </cell>
          <cell r="I787" t="str">
            <v>SWGA</v>
          </cell>
        </row>
        <row r="788">
          <cell r="A788" t="str">
            <v>045001</v>
          </cell>
          <cell r="B788" t="str">
            <v>CHAMPLIN 358 AMOCO F 1 FR</v>
          </cell>
          <cell r="C788" t="str">
            <v>1002</v>
          </cell>
          <cell r="D788" t="str">
            <v>BRUFF UNIT (WY)</v>
          </cell>
          <cell r="E788" t="str">
            <v>D24</v>
          </cell>
          <cell r="F788" t="str">
            <v>WY</v>
          </cell>
          <cell r="G788" t="str">
            <v>WFS</v>
          </cell>
          <cell r="H788">
            <v>0.26550000000000001</v>
          </cell>
          <cell r="I788" t="str">
            <v>K07</v>
          </cell>
        </row>
        <row r="789">
          <cell r="A789" t="str">
            <v>368902</v>
          </cell>
          <cell r="B789" t="str">
            <v>CHAMPLIN 358 AMOCO F 2 DK</v>
          </cell>
          <cell r="C789" t="str">
            <v>1002</v>
          </cell>
          <cell r="D789" t="str">
            <v>BRUFF UNIT (WY)</v>
          </cell>
          <cell r="E789" t="str">
            <v>D24</v>
          </cell>
          <cell r="F789" t="str">
            <v>WY</v>
          </cell>
          <cell r="G789" t="str">
            <v>WFS</v>
          </cell>
          <cell r="H789">
            <v>0.26550000000000001</v>
          </cell>
          <cell r="I789" t="str">
            <v>K07</v>
          </cell>
        </row>
        <row r="790">
          <cell r="A790" t="str">
            <v>368901</v>
          </cell>
          <cell r="B790" t="str">
            <v>CHAMPLIN 358 AMOCO F 2 FR</v>
          </cell>
          <cell r="C790" t="str">
            <v>1002</v>
          </cell>
          <cell r="D790" t="str">
            <v>BRUFF UNIT (WY)</v>
          </cell>
          <cell r="E790" t="str">
            <v>D24</v>
          </cell>
          <cell r="F790" t="str">
            <v>WY</v>
          </cell>
          <cell r="G790" t="str">
            <v>WFS</v>
          </cell>
          <cell r="H790">
            <v>0.26550000000000001</v>
          </cell>
          <cell r="I790" t="str">
            <v>K07</v>
          </cell>
        </row>
        <row r="791">
          <cell r="A791" t="str">
            <v>407402</v>
          </cell>
          <cell r="B791" t="str">
            <v>CHAMPLIN 358 AMOCO F 3 DK</v>
          </cell>
          <cell r="C791" t="str">
            <v>1002</v>
          </cell>
          <cell r="D791" t="str">
            <v>BRUFF UNIT (WY)</v>
          </cell>
          <cell r="E791" t="str">
            <v>C100</v>
          </cell>
          <cell r="F791" t="str">
            <v>WY</v>
          </cell>
          <cell r="G791" t="str">
            <v>WFS</v>
          </cell>
          <cell r="H791">
            <v>0.26550000000000001</v>
          </cell>
          <cell r="I791" t="str">
            <v>K07</v>
          </cell>
        </row>
        <row r="792">
          <cell r="A792" t="str">
            <v>407401</v>
          </cell>
          <cell r="B792" t="str">
            <v>CHAMPLIN 358 AMOCO F 3 FR</v>
          </cell>
          <cell r="C792" t="str">
            <v>1002</v>
          </cell>
          <cell r="D792" t="str">
            <v>BRUFF UNIT (WY)</v>
          </cell>
          <cell r="E792" t="str">
            <v>D24</v>
          </cell>
          <cell r="F792" t="str">
            <v>WY</v>
          </cell>
          <cell r="G792" t="str">
            <v>WFS</v>
          </cell>
          <cell r="H792">
            <v>0.26550000000000001</v>
          </cell>
          <cell r="I792" t="str">
            <v>K07</v>
          </cell>
        </row>
        <row r="793">
          <cell r="A793" t="str">
            <v>424102</v>
          </cell>
          <cell r="B793" t="str">
            <v>CHAMPLIN 358 AMOCO F 4 DK</v>
          </cell>
          <cell r="C793" t="str">
            <v>1002</v>
          </cell>
          <cell r="D793" t="str">
            <v>BRUFF UNIT (WY)</v>
          </cell>
          <cell r="E793" t="str">
            <v>C7</v>
          </cell>
          <cell r="F793" t="str">
            <v>WY</v>
          </cell>
          <cell r="G793">
            <v>0</v>
          </cell>
          <cell r="H793">
            <v>0.26550000000000001</v>
          </cell>
          <cell r="I793" t="str">
            <v>K07</v>
          </cell>
        </row>
        <row r="794">
          <cell r="A794" t="str">
            <v>424101</v>
          </cell>
          <cell r="B794" t="str">
            <v>CHAMPLIN 358 AMOCO F 4 FR</v>
          </cell>
          <cell r="C794" t="str">
            <v>1002</v>
          </cell>
          <cell r="D794" t="str">
            <v>BRUFF UNIT (WY)</v>
          </cell>
          <cell r="E794" t="str">
            <v>D24</v>
          </cell>
          <cell r="F794" t="str">
            <v>WY</v>
          </cell>
          <cell r="G794">
            <v>0</v>
          </cell>
          <cell r="H794">
            <v>0.26550000000000001</v>
          </cell>
          <cell r="I794" t="str">
            <v>K07</v>
          </cell>
        </row>
        <row r="795">
          <cell r="A795" t="str">
            <v>528202</v>
          </cell>
          <cell r="B795" t="str">
            <v>CHAMPLIN 358B 6-29 DK</v>
          </cell>
          <cell r="C795" t="str">
            <v>1002</v>
          </cell>
          <cell r="D795" t="str">
            <v>BRUFF UNIT (WY)</v>
          </cell>
          <cell r="E795" t="str">
            <v>D24</v>
          </cell>
          <cell r="F795" t="str">
            <v>WY</v>
          </cell>
          <cell r="G795" t="str">
            <v>WFS</v>
          </cell>
          <cell r="H795">
            <v>0.26550000000000001</v>
          </cell>
          <cell r="I795" t="str">
            <v>K07</v>
          </cell>
        </row>
        <row r="796">
          <cell r="A796" t="str">
            <v>528201</v>
          </cell>
          <cell r="B796" t="str">
            <v>CHAMPLIN 358B 6-29 FR</v>
          </cell>
          <cell r="C796" t="str">
            <v>1002</v>
          </cell>
          <cell r="D796" t="str">
            <v>BRUFF UNIT (WY)</v>
          </cell>
          <cell r="E796" t="str">
            <v>D24</v>
          </cell>
          <cell r="F796" t="str">
            <v>WY</v>
          </cell>
          <cell r="G796" t="str">
            <v>WFS</v>
          </cell>
          <cell r="H796">
            <v>0.26550000000000001</v>
          </cell>
          <cell r="I796" t="str">
            <v>K07</v>
          </cell>
        </row>
        <row r="797">
          <cell r="A797" t="str">
            <v>526802</v>
          </cell>
          <cell r="B797" t="str">
            <v>CHAMPLIN BORDER 35-05 DK</v>
          </cell>
          <cell r="C797" t="str">
            <v>1002</v>
          </cell>
          <cell r="D797" t="str">
            <v>BRUFF UNIT (WY)</v>
          </cell>
          <cell r="E797" t="str">
            <v>D24</v>
          </cell>
          <cell r="F797" t="str">
            <v>WY</v>
          </cell>
          <cell r="G797" t="str">
            <v>WFS</v>
          </cell>
          <cell r="H797">
            <v>0.26550000000000001</v>
          </cell>
          <cell r="I797" t="str">
            <v>K07</v>
          </cell>
        </row>
        <row r="798">
          <cell r="A798" t="str">
            <v>526801</v>
          </cell>
          <cell r="B798" t="str">
            <v>CHAMPLIN BORDER 35-05 FR</v>
          </cell>
          <cell r="C798" t="str">
            <v>1002</v>
          </cell>
          <cell r="D798" t="str">
            <v>BRUFF UNIT (WY)</v>
          </cell>
          <cell r="E798" t="str">
            <v>D24</v>
          </cell>
          <cell r="F798" t="str">
            <v>WY</v>
          </cell>
          <cell r="G798" t="str">
            <v>WFS</v>
          </cell>
          <cell r="H798">
            <v>0.26550000000000001</v>
          </cell>
          <cell r="I798" t="str">
            <v>K07</v>
          </cell>
        </row>
        <row r="799">
          <cell r="A799" t="str">
            <v>527202</v>
          </cell>
          <cell r="B799" t="str">
            <v>CHAMPLIN BORDER 35-06 DK</v>
          </cell>
          <cell r="C799" t="str">
            <v>1002</v>
          </cell>
          <cell r="D799" t="str">
            <v>BRUFF UNIT (WY)</v>
          </cell>
          <cell r="E799" t="str">
            <v>D24</v>
          </cell>
          <cell r="F799" t="str">
            <v>WY</v>
          </cell>
          <cell r="G799" t="str">
            <v>WFS</v>
          </cell>
          <cell r="H799">
            <v>0.26550000000000001</v>
          </cell>
          <cell r="I799" t="str">
            <v>K07</v>
          </cell>
        </row>
        <row r="800">
          <cell r="A800" t="str">
            <v>527201</v>
          </cell>
          <cell r="B800" t="str">
            <v>CHAMPLIN BORDER 35-06 FR</v>
          </cell>
          <cell r="C800" t="str">
            <v>1002</v>
          </cell>
          <cell r="D800" t="str">
            <v>BRUFF UNIT (WY)</v>
          </cell>
          <cell r="E800" t="str">
            <v>D24</v>
          </cell>
          <cell r="F800" t="str">
            <v>WY</v>
          </cell>
          <cell r="G800" t="str">
            <v>WFS</v>
          </cell>
          <cell r="H800">
            <v>0.26550000000000001</v>
          </cell>
          <cell r="I800" t="str">
            <v>K07</v>
          </cell>
        </row>
        <row r="801">
          <cell r="A801" t="str">
            <v>512901</v>
          </cell>
          <cell r="B801" t="str">
            <v>CHAMPLIN BORDER 3-7 FR</v>
          </cell>
          <cell r="C801" t="str">
            <v>1002</v>
          </cell>
          <cell r="D801" t="str">
            <v>BRUFF UNIT (WY)</v>
          </cell>
          <cell r="E801" t="str">
            <v>D24</v>
          </cell>
          <cell r="F801" t="str">
            <v>WY</v>
          </cell>
          <cell r="G801" t="str">
            <v>QEPFS</v>
          </cell>
          <cell r="H801">
            <v>0.42225999999999997</v>
          </cell>
          <cell r="I801" t="str">
            <v>SWGA</v>
          </cell>
        </row>
        <row r="802">
          <cell r="A802" t="str">
            <v>541902</v>
          </cell>
          <cell r="B802" t="str">
            <v>CLIFTON FEDERAL 28-6 DK</v>
          </cell>
          <cell r="C802" t="str">
            <v>1002</v>
          </cell>
          <cell r="D802" t="str">
            <v>BRUFF UNIT (WY)</v>
          </cell>
          <cell r="E802" t="str">
            <v>D24</v>
          </cell>
          <cell r="F802" t="str">
            <v>WY</v>
          </cell>
          <cell r="G802" t="str">
            <v>QEPFS</v>
          </cell>
          <cell r="H802">
            <v>0.42225999999999997</v>
          </cell>
          <cell r="I802" t="str">
            <v>SWGA</v>
          </cell>
        </row>
        <row r="803">
          <cell r="A803" t="str">
            <v>541901</v>
          </cell>
          <cell r="B803" t="str">
            <v>CLIFTON FEDERAL 28-6 FR</v>
          </cell>
          <cell r="C803" t="str">
            <v>1002</v>
          </cell>
          <cell r="D803" t="str">
            <v>BRUFF UNIT (WY)</v>
          </cell>
          <cell r="E803" t="str">
            <v>D24</v>
          </cell>
          <cell r="F803" t="str">
            <v>WY</v>
          </cell>
          <cell r="G803" t="str">
            <v>QEPFS</v>
          </cell>
          <cell r="H803">
            <v>0.42225999999999997</v>
          </cell>
          <cell r="I803" t="str">
            <v>SWGA</v>
          </cell>
        </row>
        <row r="804">
          <cell r="A804" t="str">
            <v>393201</v>
          </cell>
          <cell r="B804" t="str">
            <v>CLIFTON FEDERAL 34-3 FR</v>
          </cell>
          <cell r="C804" t="str">
            <v>1002</v>
          </cell>
          <cell r="D804" t="str">
            <v>BRUFF UNIT (WY)</v>
          </cell>
          <cell r="E804" t="str">
            <v>D24</v>
          </cell>
          <cell r="F804" t="str">
            <v>WY</v>
          </cell>
          <cell r="G804" t="str">
            <v>QEPFS</v>
          </cell>
          <cell r="H804">
            <v>0.42225999999999997</v>
          </cell>
          <cell r="I804" t="str">
            <v>SWGA</v>
          </cell>
        </row>
        <row r="805">
          <cell r="A805" t="str">
            <v>395701</v>
          </cell>
          <cell r="B805" t="str">
            <v>CLIFTON FEDERAL 34-4 FR</v>
          </cell>
          <cell r="C805" t="str">
            <v>1002</v>
          </cell>
          <cell r="D805" t="str">
            <v>BRUFF UNIT (WY)</v>
          </cell>
          <cell r="E805" t="str">
            <v>D24</v>
          </cell>
          <cell r="F805" t="str">
            <v>WY</v>
          </cell>
          <cell r="G805" t="str">
            <v>QEPFS</v>
          </cell>
          <cell r="H805">
            <v>0.42225999999999997</v>
          </cell>
          <cell r="I805" t="str">
            <v>SWGA</v>
          </cell>
        </row>
        <row r="806">
          <cell r="A806" t="str">
            <v>542302</v>
          </cell>
          <cell r="B806" t="str">
            <v>CLIFTON FEDERAL 34-6 DK</v>
          </cell>
          <cell r="C806" t="str">
            <v>1002</v>
          </cell>
          <cell r="D806" t="str">
            <v>BRUFF UNIT (WY)</v>
          </cell>
          <cell r="E806" t="str">
            <v>D24</v>
          </cell>
          <cell r="F806" t="str">
            <v>WY</v>
          </cell>
          <cell r="G806" t="str">
            <v>QEPFS</v>
          </cell>
          <cell r="H806">
            <v>0.42225999999999997</v>
          </cell>
          <cell r="I806" t="str">
            <v>SWGA</v>
          </cell>
        </row>
        <row r="807">
          <cell r="A807" t="str">
            <v>542301</v>
          </cell>
          <cell r="B807" t="str">
            <v>CLIFTON FEDERAL 34-6 FR</v>
          </cell>
          <cell r="C807" t="str">
            <v>1002</v>
          </cell>
          <cell r="D807" t="str">
            <v>BRUFF UNIT (WY)</v>
          </cell>
          <cell r="E807" t="str">
            <v>D24</v>
          </cell>
          <cell r="F807" t="str">
            <v>WY</v>
          </cell>
          <cell r="G807" t="str">
            <v>QEPFS</v>
          </cell>
          <cell r="H807">
            <v>0.42225999999999997</v>
          </cell>
          <cell r="I807" t="str">
            <v>SWGA</v>
          </cell>
        </row>
        <row r="808">
          <cell r="A808" t="str">
            <v>137501</v>
          </cell>
          <cell r="B808" t="str">
            <v>CUMMINGS FEDERAL 8-1 FR</v>
          </cell>
          <cell r="C808" t="str">
            <v>1002</v>
          </cell>
          <cell r="D808" t="str">
            <v>BRUFF UNIT (WY)</v>
          </cell>
          <cell r="E808" t="str">
            <v>C100</v>
          </cell>
          <cell r="F808" t="str">
            <v>WY</v>
          </cell>
          <cell r="G808" t="str">
            <v>QEPFS</v>
          </cell>
          <cell r="H808">
            <v>0.42225999999999997</v>
          </cell>
          <cell r="I808" t="str">
            <v>SWGA</v>
          </cell>
        </row>
        <row r="809">
          <cell r="A809" t="str">
            <v>383301</v>
          </cell>
          <cell r="B809" t="str">
            <v>CUMMINGS FEDERAL 8-2 FR</v>
          </cell>
          <cell r="C809" t="str">
            <v>1002</v>
          </cell>
          <cell r="D809" t="str">
            <v>BRUFF UNIT (WY)</v>
          </cell>
          <cell r="E809" t="str">
            <v>C100</v>
          </cell>
          <cell r="F809" t="str">
            <v>WY</v>
          </cell>
          <cell r="G809" t="str">
            <v>QEPFS</v>
          </cell>
          <cell r="H809">
            <v>0.42225999999999997</v>
          </cell>
          <cell r="I809" t="str">
            <v>SWGA</v>
          </cell>
        </row>
        <row r="810">
          <cell r="A810" t="str">
            <v>026101</v>
          </cell>
          <cell r="B810" t="str">
            <v>DONLEY (NCT 1) 1 FR</v>
          </cell>
          <cell r="C810" t="str">
            <v>1002</v>
          </cell>
          <cell r="D810" t="str">
            <v>BRUFF UNIT (WY)</v>
          </cell>
          <cell r="E810" t="str">
            <v>PC</v>
          </cell>
          <cell r="F810" t="str">
            <v>WY</v>
          </cell>
          <cell r="G810" t="str">
            <v>QEPFS</v>
          </cell>
          <cell r="H810">
            <v>0.42225999999999997</v>
          </cell>
          <cell r="I810" t="str">
            <v>SWGA</v>
          </cell>
        </row>
        <row r="811">
          <cell r="A811" t="str">
            <v>372402</v>
          </cell>
          <cell r="B811" t="str">
            <v>DONLEY (NCT 1) 2 DK</v>
          </cell>
          <cell r="C811" t="str">
            <v>1002</v>
          </cell>
          <cell r="D811" t="str">
            <v>BRUFF UNIT (WY)</v>
          </cell>
          <cell r="E811" t="str">
            <v>D24</v>
          </cell>
          <cell r="F811" t="str">
            <v>WY</v>
          </cell>
          <cell r="G811" t="str">
            <v>QEPFS</v>
          </cell>
          <cell r="H811">
            <v>0.42225999999999997</v>
          </cell>
          <cell r="I811" t="str">
            <v>SWGA</v>
          </cell>
        </row>
        <row r="812">
          <cell r="A812" t="str">
            <v>372401</v>
          </cell>
          <cell r="B812" t="str">
            <v>DONLEY (NCT 1) 2 FR</v>
          </cell>
          <cell r="C812" t="str">
            <v>1002</v>
          </cell>
          <cell r="D812" t="str">
            <v>BRUFF UNIT (WY)</v>
          </cell>
          <cell r="E812" t="str">
            <v>D24</v>
          </cell>
          <cell r="F812" t="str">
            <v>WY</v>
          </cell>
          <cell r="G812" t="str">
            <v>QEPFS</v>
          </cell>
          <cell r="H812">
            <v>0.42225999999999997</v>
          </cell>
          <cell r="I812" t="str">
            <v>SWGA</v>
          </cell>
        </row>
        <row r="813">
          <cell r="A813" t="str">
            <v>587301</v>
          </cell>
          <cell r="B813" t="str">
            <v>DONLEY (NCT 1) 3 FR</v>
          </cell>
          <cell r="C813" t="str">
            <v>1002</v>
          </cell>
          <cell r="D813" t="str">
            <v>BRUFF UNIT (WY)</v>
          </cell>
          <cell r="E813" t="str">
            <v>D24</v>
          </cell>
          <cell r="F813" t="str">
            <v>WY</v>
          </cell>
          <cell r="G813" t="str">
            <v>QEPFS</v>
          </cell>
          <cell r="H813">
            <v>0.42225999999999997</v>
          </cell>
          <cell r="I813" t="str">
            <v>SWGA</v>
          </cell>
        </row>
        <row r="814">
          <cell r="A814" t="str">
            <v>504401</v>
          </cell>
          <cell r="B814" t="str">
            <v>DONLEY (NCT 1) 4 FR</v>
          </cell>
          <cell r="C814" t="str">
            <v>1002</v>
          </cell>
          <cell r="D814" t="str">
            <v>BRUFF UNIT (WY)</v>
          </cell>
          <cell r="E814" t="str">
            <v>D24</v>
          </cell>
          <cell r="F814" t="str">
            <v>WY</v>
          </cell>
          <cell r="G814" t="str">
            <v>WFS</v>
          </cell>
          <cell r="H814">
            <v>0.26550000000000001</v>
          </cell>
          <cell r="I814" t="str">
            <v>K07</v>
          </cell>
        </row>
        <row r="815">
          <cell r="A815" t="str">
            <v>022902</v>
          </cell>
          <cell r="B815" t="str">
            <v>DONLEY (NCT 2) 1 DK</v>
          </cell>
          <cell r="C815" t="str">
            <v>1002</v>
          </cell>
          <cell r="D815" t="str">
            <v>BRUFF UNIT (WY)</v>
          </cell>
          <cell r="E815" t="str">
            <v>PC</v>
          </cell>
          <cell r="F815" t="str">
            <v>WY</v>
          </cell>
          <cell r="G815" t="str">
            <v>QEPFS</v>
          </cell>
          <cell r="H815">
            <v>0.42225999999999997</v>
          </cell>
          <cell r="I815" t="str">
            <v>SWGA</v>
          </cell>
        </row>
        <row r="816">
          <cell r="A816" t="str">
            <v>022901</v>
          </cell>
          <cell r="B816" t="str">
            <v>DONLEY (NCT 2) 1 FR</v>
          </cell>
          <cell r="C816" t="str">
            <v>1002</v>
          </cell>
          <cell r="D816" t="str">
            <v>BRUFF UNIT (WY)</v>
          </cell>
          <cell r="E816" t="str">
            <v>C100</v>
          </cell>
          <cell r="F816" t="str">
            <v>WY</v>
          </cell>
          <cell r="G816" t="str">
            <v>QEPFS</v>
          </cell>
          <cell r="H816">
            <v>0.42225999999999997</v>
          </cell>
          <cell r="I816" t="str">
            <v>SWGA</v>
          </cell>
        </row>
        <row r="817">
          <cell r="A817" t="str">
            <v>506802</v>
          </cell>
          <cell r="B817" t="str">
            <v>DONLEY (NCT 2) 2 DK</v>
          </cell>
          <cell r="C817" t="str">
            <v>1002</v>
          </cell>
          <cell r="D817" t="str">
            <v>BRUFF UNIT (WY)</v>
          </cell>
          <cell r="E817" t="str">
            <v>C100</v>
          </cell>
          <cell r="F817" t="str">
            <v>WY</v>
          </cell>
          <cell r="G817" t="str">
            <v>QEPFS</v>
          </cell>
          <cell r="H817">
            <v>0.42225999999999997</v>
          </cell>
          <cell r="I817" t="str">
            <v>SWGA</v>
          </cell>
        </row>
        <row r="818">
          <cell r="A818" t="str">
            <v>506801</v>
          </cell>
          <cell r="B818" t="str">
            <v>DONLEY (NCT 2) 2 FR</v>
          </cell>
          <cell r="C818" t="str">
            <v>1002</v>
          </cell>
          <cell r="D818" t="str">
            <v>BRUFF UNIT (WY)</v>
          </cell>
          <cell r="E818" t="str">
            <v>C100</v>
          </cell>
          <cell r="F818" t="str">
            <v>WY</v>
          </cell>
          <cell r="G818" t="str">
            <v>QEPFS</v>
          </cell>
          <cell r="H818">
            <v>0.42225999999999997</v>
          </cell>
          <cell r="I818" t="str">
            <v>SWGA</v>
          </cell>
        </row>
        <row r="819">
          <cell r="A819" t="str">
            <v>506702</v>
          </cell>
          <cell r="B819" t="str">
            <v>DONLEY (NCT 2) 3 DK</v>
          </cell>
          <cell r="C819" t="str">
            <v>1002</v>
          </cell>
          <cell r="D819" t="str">
            <v>BRUFF UNIT (WY)</v>
          </cell>
          <cell r="E819" t="str">
            <v>C100</v>
          </cell>
          <cell r="F819" t="str">
            <v>WY</v>
          </cell>
          <cell r="G819" t="str">
            <v>QEPFS</v>
          </cell>
          <cell r="H819">
            <v>0.42225999999999997</v>
          </cell>
          <cell r="I819" t="str">
            <v>SWGA</v>
          </cell>
        </row>
        <row r="820">
          <cell r="A820" t="str">
            <v>506701</v>
          </cell>
          <cell r="B820" t="str">
            <v>DONLEY (NCT 2) 3 FR</v>
          </cell>
          <cell r="C820" t="str">
            <v>1002</v>
          </cell>
          <cell r="D820" t="str">
            <v>BRUFF UNIT (WY)</v>
          </cell>
          <cell r="E820" t="str">
            <v>C100</v>
          </cell>
          <cell r="F820" t="str">
            <v>WY</v>
          </cell>
          <cell r="G820" t="str">
            <v>QEPFS</v>
          </cell>
          <cell r="H820">
            <v>0.42225999999999997</v>
          </cell>
          <cell r="I820" t="str">
            <v>SWGA</v>
          </cell>
        </row>
        <row r="821">
          <cell r="A821" t="str">
            <v>506901</v>
          </cell>
          <cell r="B821" t="str">
            <v>DONLEY (NCT 2) 4 FR</v>
          </cell>
          <cell r="C821" t="str">
            <v>1002</v>
          </cell>
          <cell r="D821" t="str">
            <v>BRUFF UNIT (WY)</v>
          </cell>
          <cell r="E821" t="str">
            <v>C100</v>
          </cell>
          <cell r="F821" t="str">
            <v>WY</v>
          </cell>
          <cell r="G821" t="str">
            <v>QEPFS</v>
          </cell>
          <cell r="H821">
            <v>0.42225999999999997</v>
          </cell>
          <cell r="I821" t="str">
            <v>SWGA</v>
          </cell>
        </row>
        <row r="822">
          <cell r="A822" t="str">
            <v>529002</v>
          </cell>
          <cell r="B822" t="str">
            <v>DONLEY 26-07 DK</v>
          </cell>
          <cell r="C822" t="str">
            <v>1002</v>
          </cell>
          <cell r="D822" t="str">
            <v>BRUFF UNIT (WY)</v>
          </cell>
          <cell r="E822" t="str">
            <v>D24</v>
          </cell>
          <cell r="F822" t="str">
            <v>WY</v>
          </cell>
          <cell r="G822" t="str">
            <v>QEPFS</v>
          </cell>
          <cell r="H822">
            <v>0.42225999999999997</v>
          </cell>
          <cell r="I822" t="str">
            <v>SWGA</v>
          </cell>
        </row>
        <row r="823">
          <cell r="A823" t="str">
            <v>529001</v>
          </cell>
          <cell r="B823" t="str">
            <v>DONLEY 26-07 FR</v>
          </cell>
          <cell r="C823" t="str">
            <v>1002</v>
          </cell>
          <cell r="D823" t="str">
            <v>BRUFF UNIT (WY)</v>
          </cell>
          <cell r="E823" t="str">
            <v>D24</v>
          </cell>
          <cell r="F823" t="str">
            <v>WY</v>
          </cell>
          <cell r="G823" t="str">
            <v>QEPFS</v>
          </cell>
          <cell r="H823">
            <v>0.42225999999999997</v>
          </cell>
          <cell r="I823" t="str">
            <v>SWGA</v>
          </cell>
        </row>
        <row r="824">
          <cell r="A824" t="str">
            <v>516301</v>
          </cell>
          <cell r="B824" t="str">
            <v>DONLEY 26-10 FR</v>
          </cell>
          <cell r="C824" t="str">
            <v>1002</v>
          </cell>
          <cell r="D824" t="str">
            <v>BRUFF UNIT (WY)</v>
          </cell>
          <cell r="E824" t="str">
            <v>D24</v>
          </cell>
          <cell r="F824" t="str">
            <v>WY</v>
          </cell>
          <cell r="G824" t="str">
            <v>WFS</v>
          </cell>
          <cell r="H824">
            <v>0.26550000000000001</v>
          </cell>
          <cell r="I824" t="str">
            <v>K07</v>
          </cell>
        </row>
        <row r="825">
          <cell r="A825" t="str">
            <v>513701</v>
          </cell>
          <cell r="B825" t="str">
            <v>FABIAN DITCH 531-09E FR</v>
          </cell>
          <cell r="C825" t="str">
            <v>1002</v>
          </cell>
          <cell r="D825" t="str">
            <v>BRUFF UNIT (WY)</v>
          </cell>
          <cell r="E825" t="str">
            <v>D24</v>
          </cell>
          <cell r="F825" t="str">
            <v>WY</v>
          </cell>
          <cell r="G825" t="str">
            <v>WFS</v>
          </cell>
          <cell r="H825">
            <v>0.26550000000000001</v>
          </cell>
          <cell r="I825" t="str">
            <v>K07</v>
          </cell>
        </row>
        <row r="826">
          <cell r="A826" t="str">
            <v>528901</v>
          </cell>
          <cell r="B826" t="str">
            <v>FABIAN DITCH 533-09E FR</v>
          </cell>
          <cell r="C826" t="str">
            <v>1002</v>
          </cell>
          <cell r="D826" t="str">
            <v>BRUFF UNIT (WY)</v>
          </cell>
          <cell r="E826" t="str">
            <v>D24</v>
          </cell>
          <cell r="F826" t="str">
            <v>WY</v>
          </cell>
          <cell r="G826" t="str">
            <v>WFS</v>
          </cell>
          <cell r="H826">
            <v>0.26550000000000001</v>
          </cell>
          <cell r="I826" t="str">
            <v>K07</v>
          </cell>
        </row>
        <row r="827">
          <cell r="A827" t="str">
            <v>547302</v>
          </cell>
          <cell r="B827" t="str">
            <v>FABIAN DITCH 549-21E DK</v>
          </cell>
          <cell r="C827" t="str">
            <v>1002</v>
          </cell>
          <cell r="D827" t="str">
            <v>BRUFF UNIT (WY)</v>
          </cell>
          <cell r="E827" t="str">
            <v>D24</v>
          </cell>
          <cell r="F827" t="str">
            <v>WY</v>
          </cell>
          <cell r="G827" t="str">
            <v>WFS</v>
          </cell>
          <cell r="H827">
            <v>0.26550000000000001</v>
          </cell>
          <cell r="I827" t="str">
            <v>K07</v>
          </cell>
        </row>
        <row r="828">
          <cell r="A828" t="str">
            <v>547301</v>
          </cell>
          <cell r="B828" t="str">
            <v>FABIAN DITCH 549-21E FR</v>
          </cell>
          <cell r="C828" t="str">
            <v>1002</v>
          </cell>
          <cell r="D828" t="str">
            <v>BRUFF UNIT (WY)</v>
          </cell>
          <cell r="E828" t="str">
            <v>D24</v>
          </cell>
          <cell r="F828" t="str">
            <v>WY</v>
          </cell>
          <cell r="G828" t="str">
            <v>WFS</v>
          </cell>
          <cell r="H828">
            <v>0.26550000000000001</v>
          </cell>
          <cell r="I828" t="str">
            <v>K07</v>
          </cell>
        </row>
        <row r="829">
          <cell r="A829" t="str">
            <v>529101</v>
          </cell>
          <cell r="B829" t="str">
            <v>FABIAN DITCH 550-21E FR</v>
          </cell>
          <cell r="C829" t="str">
            <v>1002</v>
          </cell>
          <cell r="D829" t="str">
            <v>BRUFF UNIT (WY)</v>
          </cell>
          <cell r="E829" t="str">
            <v>D24</v>
          </cell>
          <cell r="F829" t="str">
            <v>WY</v>
          </cell>
          <cell r="G829" t="str">
            <v>QEPFS</v>
          </cell>
          <cell r="H829">
            <v>0.42225999999999997</v>
          </cell>
          <cell r="I829" t="str">
            <v>SWGA</v>
          </cell>
        </row>
        <row r="830">
          <cell r="A830" t="str">
            <v>556902</v>
          </cell>
          <cell r="B830" t="str">
            <v>FABIAN DITCH 558-27E DK</v>
          </cell>
          <cell r="C830" t="str">
            <v>1002</v>
          </cell>
          <cell r="D830" t="str">
            <v>BRUFF UNIT (WY)</v>
          </cell>
          <cell r="E830" t="str">
            <v>D24</v>
          </cell>
          <cell r="F830" t="str">
            <v>WY</v>
          </cell>
          <cell r="G830" t="str">
            <v>WFS</v>
          </cell>
          <cell r="H830">
            <v>0.26550000000000001</v>
          </cell>
          <cell r="I830" t="str">
            <v>K07</v>
          </cell>
        </row>
        <row r="831">
          <cell r="A831" t="str">
            <v>556901</v>
          </cell>
          <cell r="B831" t="str">
            <v>FABIAN DITCH 558-27E FR</v>
          </cell>
          <cell r="C831" t="str">
            <v>1002</v>
          </cell>
          <cell r="D831" t="str">
            <v>BRUFF UNIT (WY)</v>
          </cell>
          <cell r="E831" t="str">
            <v>D24</v>
          </cell>
          <cell r="F831" t="str">
            <v>WY</v>
          </cell>
          <cell r="G831" t="str">
            <v>WFS</v>
          </cell>
          <cell r="H831">
            <v>0.26550000000000001</v>
          </cell>
          <cell r="I831" t="str">
            <v>K07</v>
          </cell>
        </row>
        <row r="832">
          <cell r="A832" t="str">
            <v>527002</v>
          </cell>
          <cell r="B832" t="str">
            <v>FABIAN DITCH 559-27E DK</v>
          </cell>
          <cell r="C832" t="str">
            <v>1002</v>
          </cell>
          <cell r="D832" t="str">
            <v>BRUFF UNIT (WY)</v>
          </cell>
          <cell r="E832" t="str">
            <v>D24</v>
          </cell>
          <cell r="F832" t="str">
            <v>WY</v>
          </cell>
          <cell r="G832" t="str">
            <v>WFS</v>
          </cell>
          <cell r="H832">
            <v>0.26550000000000001</v>
          </cell>
          <cell r="I832" t="str">
            <v>K07</v>
          </cell>
        </row>
        <row r="833">
          <cell r="A833" t="str">
            <v>527001</v>
          </cell>
          <cell r="B833" t="str">
            <v>FABIAN DITCH 559-27E FR</v>
          </cell>
          <cell r="C833" t="str">
            <v>1002</v>
          </cell>
          <cell r="D833" t="str">
            <v>BRUFF UNIT (WY)</v>
          </cell>
          <cell r="E833" t="str">
            <v>D24</v>
          </cell>
          <cell r="F833" t="str">
            <v>WY</v>
          </cell>
          <cell r="G833" t="str">
            <v>WFS</v>
          </cell>
          <cell r="H833">
            <v>0.26550000000000001</v>
          </cell>
          <cell r="I833" t="str">
            <v>K07</v>
          </cell>
        </row>
        <row r="834">
          <cell r="A834" t="str">
            <v>573302</v>
          </cell>
          <cell r="B834" t="str">
            <v>FABIAN DITCH 568-13E DK</v>
          </cell>
          <cell r="C834" t="str">
            <v>1002</v>
          </cell>
          <cell r="D834" t="str">
            <v>BRUFF UNIT (WY)</v>
          </cell>
          <cell r="E834" t="str">
            <v>D24</v>
          </cell>
          <cell r="F834" t="str">
            <v>WY</v>
          </cell>
          <cell r="G834" t="str">
            <v>QEPFS</v>
          </cell>
          <cell r="H834">
            <v>0.42225999999999997</v>
          </cell>
          <cell r="I834" t="str">
            <v>SWGA</v>
          </cell>
        </row>
        <row r="835">
          <cell r="A835" t="str">
            <v>562002</v>
          </cell>
          <cell r="B835" t="str">
            <v>FABIAN DITCH 580-13E DK</v>
          </cell>
          <cell r="C835" t="str">
            <v>1002</v>
          </cell>
          <cell r="D835" t="str">
            <v>BRUFF UNIT (WY)</v>
          </cell>
          <cell r="E835" t="str">
            <v>D24</v>
          </cell>
          <cell r="F835" t="str">
            <v>WY</v>
          </cell>
          <cell r="G835" t="str">
            <v>WFS</v>
          </cell>
          <cell r="H835">
            <v>0.26550000000000001</v>
          </cell>
          <cell r="I835" t="str">
            <v>K07</v>
          </cell>
        </row>
        <row r="836">
          <cell r="A836" t="str">
            <v>562001</v>
          </cell>
          <cell r="B836" t="str">
            <v>FABIAN DITCH 580-13E FR</v>
          </cell>
          <cell r="C836" t="str">
            <v>1002</v>
          </cell>
          <cell r="D836" t="str">
            <v>BRUFF UNIT (WY)</v>
          </cell>
          <cell r="E836" t="str">
            <v>D24</v>
          </cell>
          <cell r="F836" t="str">
            <v>WY</v>
          </cell>
          <cell r="G836" t="str">
            <v>WFS</v>
          </cell>
          <cell r="H836">
            <v>0.26550000000000001</v>
          </cell>
          <cell r="I836" t="str">
            <v>K07</v>
          </cell>
        </row>
        <row r="837">
          <cell r="A837" t="str">
            <v>523001</v>
          </cell>
          <cell r="B837" t="str">
            <v>FABIAN DITCH BORDER 523-07E FR</v>
          </cell>
          <cell r="C837" t="str">
            <v>1002</v>
          </cell>
          <cell r="D837" t="str">
            <v>BRUFF UNIT (WY)</v>
          </cell>
          <cell r="E837" t="str">
            <v>D24</v>
          </cell>
          <cell r="F837" t="str">
            <v>WY</v>
          </cell>
          <cell r="G837" t="str">
            <v>WFS</v>
          </cell>
          <cell r="H837">
            <v>0.26550000000000001</v>
          </cell>
          <cell r="I837" t="str">
            <v>K07</v>
          </cell>
        </row>
        <row r="838">
          <cell r="A838" t="str">
            <v>527301</v>
          </cell>
          <cell r="B838" t="str">
            <v>FABIAN DITCH BORDER 565-33E FR</v>
          </cell>
          <cell r="C838" t="str">
            <v>1002</v>
          </cell>
          <cell r="D838" t="str">
            <v>BRUFF UNIT (WY)</v>
          </cell>
          <cell r="E838" t="str">
            <v>D24</v>
          </cell>
          <cell r="F838" t="str">
            <v>WY</v>
          </cell>
          <cell r="G838" t="str">
            <v>QEPFS</v>
          </cell>
          <cell r="H838">
            <v>0.42225999999999997</v>
          </cell>
          <cell r="I838" t="str">
            <v>SWGA</v>
          </cell>
        </row>
        <row r="839">
          <cell r="A839" t="str">
            <v>138001</v>
          </cell>
          <cell r="B839" t="str">
            <v>GOVT UNIT 1-12 #1 FR</v>
          </cell>
          <cell r="C839" t="str">
            <v>1002</v>
          </cell>
          <cell r="D839" t="str">
            <v>BRUFF UNIT (WY)</v>
          </cell>
          <cell r="E839" t="str">
            <v>D24</v>
          </cell>
          <cell r="F839" t="str">
            <v>WY</v>
          </cell>
          <cell r="G839" t="str">
            <v>QEPFS</v>
          </cell>
          <cell r="H839">
            <v>0.42225999999999997</v>
          </cell>
          <cell r="I839" t="str">
            <v>SWGA</v>
          </cell>
        </row>
        <row r="840">
          <cell r="A840" t="str">
            <v>415201</v>
          </cell>
          <cell r="B840" t="str">
            <v>GOVT UNIT 1-12 #2  FR</v>
          </cell>
          <cell r="C840" t="str">
            <v>1002</v>
          </cell>
          <cell r="D840" t="str">
            <v>BRUFF UNIT (WY)</v>
          </cell>
          <cell r="E840" t="str">
            <v>D24</v>
          </cell>
          <cell r="F840" t="str">
            <v>WY</v>
          </cell>
          <cell r="G840">
            <v>0</v>
          </cell>
          <cell r="H840">
            <v>0.26550000000000001</v>
          </cell>
          <cell r="I840" t="str">
            <v>K07</v>
          </cell>
        </row>
        <row r="841">
          <cell r="A841" t="str">
            <v>541202</v>
          </cell>
          <cell r="B841" t="str">
            <v>GRANGER 8-2 DK</v>
          </cell>
          <cell r="C841" t="str">
            <v>1002</v>
          </cell>
          <cell r="D841" t="str">
            <v>BRUFF UNIT (WY)</v>
          </cell>
          <cell r="E841" t="str">
            <v>D24</v>
          </cell>
          <cell r="F841" t="str">
            <v>WY</v>
          </cell>
          <cell r="G841" t="str">
            <v>QEPFS</v>
          </cell>
          <cell r="H841">
            <v>0.42225999999999997</v>
          </cell>
          <cell r="I841" t="str">
            <v>SWGA</v>
          </cell>
        </row>
        <row r="842">
          <cell r="A842" t="str">
            <v>075502</v>
          </cell>
          <cell r="B842" t="str">
            <v>GREEN RIVER FEE 1 DK</v>
          </cell>
          <cell r="C842" t="str">
            <v>1002</v>
          </cell>
          <cell r="D842" t="str">
            <v>BRUFF UNIT (WY)</v>
          </cell>
          <cell r="E842" t="str">
            <v>PC</v>
          </cell>
          <cell r="F842" t="str">
            <v>WY</v>
          </cell>
          <cell r="G842" t="str">
            <v>WFS</v>
          </cell>
          <cell r="H842">
            <v>0.42225999999999997</v>
          </cell>
          <cell r="I842">
            <v>0</v>
          </cell>
        </row>
        <row r="843">
          <cell r="A843" t="str">
            <v>075501</v>
          </cell>
          <cell r="B843" t="str">
            <v>GREEN RIVER FEE 1 FR</v>
          </cell>
          <cell r="C843" t="str">
            <v>1002</v>
          </cell>
          <cell r="D843" t="str">
            <v>BRUFF UNIT (WY)</v>
          </cell>
          <cell r="E843" t="str">
            <v>PC</v>
          </cell>
          <cell r="F843" t="str">
            <v>WY</v>
          </cell>
          <cell r="G843" t="str">
            <v>WFS</v>
          </cell>
          <cell r="H843">
            <v>0.42225999999999997</v>
          </cell>
          <cell r="I843">
            <v>0</v>
          </cell>
        </row>
        <row r="844">
          <cell r="A844" t="str">
            <v>397001</v>
          </cell>
          <cell r="B844" t="str">
            <v>GREEN RIVER FEE 2 FR</v>
          </cell>
          <cell r="C844" t="str">
            <v>1002</v>
          </cell>
          <cell r="D844" t="str">
            <v>BRUFF UNIT (WY)</v>
          </cell>
          <cell r="E844" t="str">
            <v>D24</v>
          </cell>
          <cell r="F844" t="str">
            <v>WY</v>
          </cell>
          <cell r="G844" t="str">
            <v>WFS</v>
          </cell>
          <cell r="H844">
            <v>0.26550000000000001</v>
          </cell>
          <cell r="I844" t="str">
            <v>K07</v>
          </cell>
        </row>
        <row r="845">
          <cell r="A845" t="str">
            <v>421302</v>
          </cell>
          <cell r="B845" t="str">
            <v>GREEN RIVER FEE 3 DK D24NC</v>
          </cell>
          <cell r="C845" t="str">
            <v>1002</v>
          </cell>
          <cell r="D845" t="str">
            <v>BRUFF UNIT (WY)</v>
          </cell>
          <cell r="E845" t="str">
            <v>D24NC</v>
          </cell>
          <cell r="F845" t="str">
            <v>WY</v>
          </cell>
          <cell r="G845">
            <v>0</v>
          </cell>
          <cell r="H845">
            <v>0.26550000000000001</v>
          </cell>
          <cell r="I845" t="str">
            <v>K07</v>
          </cell>
        </row>
        <row r="846">
          <cell r="A846" t="str">
            <v>421301</v>
          </cell>
          <cell r="B846" t="str">
            <v>GREEN RIVER FEE 3 FR D24NC</v>
          </cell>
          <cell r="C846" t="str">
            <v>1002</v>
          </cell>
          <cell r="D846" t="str">
            <v>BRUFF UNIT (WY)</v>
          </cell>
          <cell r="E846" t="str">
            <v>D24NC</v>
          </cell>
          <cell r="F846" t="str">
            <v>WY</v>
          </cell>
          <cell r="G846">
            <v>0</v>
          </cell>
          <cell r="H846">
            <v>0.26550000000000001</v>
          </cell>
          <cell r="I846" t="str">
            <v>K07</v>
          </cell>
        </row>
        <row r="847">
          <cell r="A847" t="str">
            <v>421401</v>
          </cell>
          <cell r="B847" t="str">
            <v>GREEN RIVER FEE 4 FR</v>
          </cell>
          <cell r="C847" t="str">
            <v>1002</v>
          </cell>
          <cell r="D847" t="str">
            <v>BRUFF UNIT (WY)</v>
          </cell>
          <cell r="E847" t="str">
            <v>D24</v>
          </cell>
          <cell r="F847" t="str">
            <v>WY</v>
          </cell>
          <cell r="G847" t="str">
            <v>WFS</v>
          </cell>
          <cell r="H847">
            <v>0.26550000000000001</v>
          </cell>
          <cell r="I847" t="str">
            <v>K07</v>
          </cell>
        </row>
        <row r="848">
          <cell r="A848" t="str">
            <v>526602</v>
          </cell>
          <cell r="B848" t="str">
            <v>HAGOOD FED 12-5 DK</v>
          </cell>
          <cell r="C848" t="str">
            <v>1002</v>
          </cell>
          <cell r="D848" t="str">
            <v>BRUFF UNIT (WY)</v>
          </cell>
          <cell r="E848" t="str">
            <v>D24</v>
          </cell>
          <cell r="F848" t="str">
            <v>WY</v>
          </cell>
          <cell r="G848" t="str">
            <v>WFS</v>
          </cell>
          <cell r="H848">
            <v>0.26550000000000001</v>
          </cell>
          <cell r="I848" t="str">
            <v>K07</v>
          </cell>
        </row>
        <row r="849">
          <cell r="A849" t="str">
            <v>526601</v>
          </cell>
          <cell r="B849" t="str">
            <v>HAGOOD FED 12-5 FR</v>
          </cell>
          <cell r="C849" t="str">
            <v>1002</v>
          </cell>
          <cell r="D849" t="str">
            <v>BRUFF UNIT (WY)</v>
          </cell>
          <cell r="E849" t="str">
            <v>D24</v>
          </cell>
          <cell r="F849" t="str">
            <v>WY</v>
          </cell>
          <cell r="G849" t="str">
            <v>WFS</v>
          </cell>
          <cell r="H849">
            <v>0.26550000000000001</v>
          </cell>
          <cell r="I849" t="str">
            <v>K07</v>
          </cell>
        </row>
        <row r="850">
          <cell r="A850" t="str">
            <v>531901</v>
          </cell>
          <cell r="B850" t="str">
            <v>HAGOOD FED 12-6 FR</v>
          </cell>
          <cell r="C850" t="str">
            <v>1002</v>
          </cell>
          <cell r="D850" t="str">
            <v>BRUFF UNIT (WY)</v>
          </cell>
          <cell r="E850" t="str">
            <v>D24</v>
          </cell>
          <cell r="F850" t="str">
            <v>WY</v>
          </cell>
          <cell r="G850" t="str">
            <v>QEPFS</v>
          </cell>
          <cell r="H850">
            <v>0.42225999999999997</v>
          </cell>
          <cell r="I850" t="str">
            <v>SWGA</v>
          </cell>
        </row>
        <row r="851">
          <cell r="A851" t="str">
            <v>532001</v>
          </cell>
          <cell r="B851" t="str">
            <v>HAGOOD FED 12-7 FR</v>
          </cell>
          <cell r="C851" t="str">
            <v>1002</v>
          </cell>
          <cell r="D851" t="str">
            <v>BRUFF UNIT (WY)</v>
          </cell>
          <cell r="E851" t="str">
            <v>D24</v>
          </cell>
          <cell r="F851" t="str">
            <v>WY</v>
          </cell>
          <cell r="G851" t="str">
            <v>QEPFS</v>
          </cell>
          <cell r="H851">
            <v>0.42225999999999997</v>
          </cell>
          <cell r="I851" t="str">
            <v>SWGA</v>
          </cell>
        </row>
        <row r="852">
          <cell r="A852" t="str">
            <v>532101</v>
          </cell>
          <cell r="B852" t="str">
            <v>HAGOOD FED 12-8 FR</v>
          </cell>
          <cell r="C852" t="str">
            <v>1002</v>
          </cell>
          <cell r="D852" t="str">
            <v>BRUFF UNIT (WY)</v>
          </cell>
          <cell r="E852" t="str">
            <v>D24</v>
          </cell>
          <cell r="F852" t="str">
            <v>WY</v>
          </cell>
          <cell r="G852" t="str">
            <v>QEPFS</v>
          </cell>
          <cell r="H852">
            <v>0.42225999999999997</v>
          </cell>
          <cell r="I852" t="str">
            <v>SWGA</v>
          </cell>
        </row>
        <row r="853">
          <cell r="A853" t="str">
            <v>531302</v>
          </cell>
          <cell r="B853" t="str">
            <v>HALEY FED 4-5 DK</v>
          </cell>
          <cell r="C853" t="str">
            <v>1002</v>
          </cell>
          <cell r="D853" t="str">
            <v>BRUFF UNIT (WY)</v>
          </cell>
          <cell r="E853" t="str">
            <v>D24</v>
          </cell>
          <cell r="F853" t="str">
            <v>WY</v>
          </cell>
          <cell r="G853" t="str">
            <v>QEPFS</v>
          </cell>
          <cell r="H853">
            <v>0.42225999999999997</v>
          </cell>
          <cell r="I853" t="str">
            <v>SWGA</v>
          </cell>
        </row>
        <row r="854">
          <cell r="A854" t="str">
            <v>532201</v>
          </cell>
          <cell r="B854" t="str">
            <v>HALEY FED 4-6 FR</v>
          </cell>
          <cell r="C854" t="str">
            <v>1002</v>
          </cell>
          <cell r="D854" t="str">
            <v>BRUFF UNIT (WY)</v>
          </cell>
          <cell r="E854" t="str">
            <v>D24</v>
          </cell>
          <cell r="F854" t="str">
            <v>WY</v>
          </cell>
          <cell r="G854" t="str">
            <v>QEPFS</v>
          </cell>
          <cell r="H854">
            <v>0.42225999999999997</v>
          </cell>
          <cell r="I854" t="str">
            <v>SWGA</v>
          </cell>
        </row>
        <row r="855">
          <cell r="A855" t="str">
            <v>532301</v>
          </cell>
          <cell r="B855" t="str">
            <v>HALEY FED 4-7 FR</v>
          </cell>
          <cell r="C855" t="str">
            <v>1002</v>
          </cell>
          <cell r="D855" t="str">
            <v>BRUFF UNIT (WY)</v>
          </cell>
          <cell r="E855" t="str">
            <v>D24</v>
          </cell>
          <cell r="F855" t="str">
            <v>WY</v>
          </cell>
          <cell r="G855" t="str">
            <v>QEPFS</v>
          </cell>
          <cell r="H855">
            <v>0.42225999999999997</v>
          </cell>
          <cell r="I855" t="str">
            <v>SWGA</v>
          </cell>
        </row>
        <row r="856">
          <cell r="A856" t="str">
            <v>532401</v>
          </cell>
          <cell r="B856" t="str">
            <v>HALEY FED 4-8 FR</v>
          </cell>
          <cell r="C856" t="str">
            <v>1002</v>
          </cell>
          <cell r="D856" t="str">
            <v>BRUFF UNIT (WY)</v>
          </cell>
          <cell r="E856" t="str">
            <v>D24</v>
          </cell>
          <cell r="F856" t="str">
            <v>WY</v>
          </cell>
          <cell r="G856" t="str">
            <v>QEPFS</v>
          </cell>
          <cell r="H856">
            <v>0.42225999999999997</v>
          </cell>
          <cell r="I856" t="str">
            <v>SWGA</v>
          </cell>
        </row>
        <row r="857">
          <cell r="A857" t="str">
            <v>547402</v>
          </cell>
          <cell r="B857" t="str">
            <v>KOBUS 606-03E DK</v>
          </cell>
          <cell r="C857" t="str">
            <v>1002</v>
          </cell>
          <cell r="D857" t="str">
            <v>BRUFF UNIT (WY)</v>
          </cell>
          <cell r="E857" t="str">
            <v>D24</v>
          </cell>
          <cell r="F857" t="str">
            <v>WY</v>
          </cell>
          <cell r="G857" t="str">
            <v>WFS</v>
          </cell>
          <cell r="H857">
            <v>0.26550000000000001</v>
          </cell>
          <cell r="I857" t="str">
            <v>K07</v>
          </cell>
        </row>
        <row r="858">
          <cell r="A858" t="str">
            <v>547401</v>
          </cell>
          <cell r="B858" t="str">
            <v>KOBUS 606-03E FR</v>
          </cell>
          <cell r="C858" t="str">
            <v>1002</v>
          </cell>
          <cell r="D858" t="str">
            <v>BRUFF UNIT (WY)</v>
          </cell>
          <cell r="E858" t="str">
            <v>D24</v>
          </cell>
          <cell r="F858" t="str">
            <v>WY</v>
          </cell>
          <cell r="G858" t="str">
            <v>WFS</v>
          </cell>
          <cell r="H858">
            <v>0.26550000000000001</v>
          </cell>
          <cell r="I858" t="str">
            <v>K07</v>
          </cell>
        </row>
        <row r="859">
          <cell r="A859" t="str">
            <v>570502</v>
          </cell>
          <cell r="B859" t="str">
            <v>KOBUS 616-09E DK</v>
          </cell>
          <cell r="C859" t="str">
            <v>1002</v>
          </cell>
          <cell r="D859" t="str">
            <v>BRUFF UNIT (WY)</v>
          </cell>
          <cell r="E859" t="str">
            <v>D24</v>
          </cell>
          <cell r="F859" t="str">
            <v>WY</v>
          </cell>
          <cell r="G859" t="str">
            <v>WFS</v>
          </cell>
          <cell r="H859">
            <v>0.26550000000000001</v>
          </cell>
          <cell r="I859" t="str">
            <v>K07</v>
          </cell>
        </row>
        <row r="860">
          <cell r="A860" t="str">
            <v>570501</v>
          </cell>
          <cell r="B860" t="str">
            <v>KOBUS 616-09E FR</v>
          </cell>
          <cell r="C860" t="str">
            <v>1002</v>
          </cell>
          <cell r="D860" t="str">
            <v>BRUFF UNIT (WY)</v>
          </cell>
          <cell r="E860" t="str">
            <v>D24</v>
          </cell>
          <cell r="F860" t="str">
            <v>WY</v>
          </cell>
          <cell r="G860" t="str">
            <v>WFS</v>
          </cell>
          <cell r="H860">
            <v>0.26550000000000001</v>
          </cell>
          <cell r="I860" t="str">
            <v>K07</v>
          </cell>
        </row>
        <row r="861">
          <cell r="A861" t="str">
            <v>576002</v>
          </cell>
          <cell r="B861" t="str">
            <v>KOBUS 617-09E DK</v>
          </cell>
          <cell r="C861" t="str">
            <v>1002</v>
          </cell>
          <cell r="D861" t="str">
            <v>BRUFF UNIT (WY)</v>
          </cell>
          <cell r="E861" t="str">
            <v>D24</v>
          </cell>
          <cell r="F861" t="str">
            <v>WY</v>
          </cell>
          <cell r="G861" t="str">
            <v>WFS</v>
          </cell>
          <cell r="H861">
            <v>0.26550000000000001</v>
          </cell>
          <cell r="I861" t="str">
            <v>K07</v>
          </cell>
        </row>
        <row r="862">
          <cell r="A862" t="str">
            <v>576001</v>
          </cell>
          <cell r="B862" t="str">
            <v>KOBUS 617-09E FR</v>
          </cell>
          <cell r="C862" t="str">
            <v>1002</v>
          </cell>
          <cell r="D862" t="str">
            <v>BRUFF UNIT (WY)</v>
          </cell>
          <cell r="E862" t="str">
            <v>D24</v>
          </cell>
          <cell r="F862" t="str">
            <v>WY</v>
          </cell>
          <cell r="G862" t="str">
            <v>WFS</v>
          </cell>
          <cell r="H862">
            <v>0.26550000000000001</v>
          </cell>
          <cell r="I862" t="str">
            <v>K07</v>
          </cell>
        </row>
        <row r="863">
          <cell r="A863" t="str">
            <v>528402</v>
          </cell>
          <cell r="B863" t="str">
            <v>KOBUS 618-09E DK</v>
          </cell>
          <cell r="C863" t="str">
            <v>1002</v>
          </cell>
          <cell r="D863" t="str">
            <v>BRUFF UNIT (WY)</v>
          </cell>
          <cell r="E863" t="str">
            <v>D24</v>
          </cell>
          <cell r="F863" t="str">
            <v>WY</v>
          </cell>
          <cell r="G863" t="str">
            <v>WFS</v>
          </cell>
          <cell r="H863">
            <v>0.26550000000000001</v>
          </cell>
          <cell r="I863" t="str">
            <v>K07</v>
          </cell>
        </row>
        <row r="864">
          <cell r="A864" t="str">
            <v>528401</v>
          </cell>
          <cell r="B864" t="str">
            <v>KOBUS 618-09E FR</v>
          </cell>
          <cell r="C864" t="str">
            <v>1002</v>
          </cell>
          <cell r="D864" t="str">
            <v>BRUFF UNIT (WY)</v>
          </cell>
          <cell r="E864" t="str">
            <v>D24</v>
          </cell>
          <cell r="F864" t="str">
            <v>WY</v>
          </cell>
          <cell r="G864" t="str">
            <v>WFS</v>
          </cell>
          <cell r="H864">
            <v>0.26550000000000001</v>
          </cell>
          <cell r="I864" t="str">
            <v>K07</v>
          </cell>
        </row>
        <row r="865">
          <cell r="A865" t="str">
            <v>573402</v>
          </cell>
          <cell r="B865" t="str">
            <v>KOBUS 630-15E DK</v>
          </cell>
          <cell r="C865" t="str">
            <v>1002</v>
          </cell>
          <cell r="D865" t="str">
            <v>BRUFF UNIT (WY)</v>
          </cell>
          <cell r="E865" t="str">
            <v>D24</v>
          </cell>
          <cell r="F865" t="str">
            <v>WY</v>
          </cell>
          <cell r="G865" t="str">
            <v>WFS</v>
          </cell>
          <cell r="H865">
            <v>0.26550000000000001</v>
          </cell>
          <cell r="I865" t="str">
            <v>K07</v>
          </cell>
        </row>
        <row r="866">
          <cell r="A866" t="str">
            <v>573401</v>
          </cell>
          <cell r="B866" t="str">
            <v>KOBUS 630-15E FR</v>
          </cell>
          <cell r="C866" t="str">
            <v>1002</v>
          </cell>
          <cell r="D866" t="str">
            <v>BRUFF UNIT (WY)</v>
          </cell>
          <cell r="E866" t="str">
            <v>D24</v>
          </cell>
          <cell r="F866" t="str">
            <v>WY</v>
          </cell>
          <cell r="G866" t="str">
            <v>WFS</v>
          </cell>
          <cell r="H866">
            <v>0.26550000000000001</v>
          </cell>
          <cell r="I866" t="str">
            <v>K07</v>
          </cell>
        </row>
        <row r="867">
          <cell r="A867" t="str">
            <v>516502</v>
          </cell>
          <cell r="B867" t="str">
            <v>KOBUS 631-15E DK</v>
          </cell>
          <cell r="C867" t="str">
            <v>1002</v>
          </cell>
          <cell r="D867" t="str">
            <v>BRUFF UNIT (WY)</v>
          </cell>
          <cell r="E867" t="str">
            <v>D24</v>
          </cell>
          <cell r="F867" t="str">
            <v>WY</v>
          </cell>
          <cell r="G867" t="str">
            <v>WFS</v>
          </cell>
          <cell r="H867">
            <v>0.26550000000000001</v>
          </cell>
          <cell r="I867" t="str">
            <v>K07</v>
          </cell>
        </row>
        <row r="868">
          <cell r="A868" t="str">
            <v>516501</v>
          </cell>
          <cell r="B868" t="str">
            <v>KOBUS 631-15E FR</v>
          </cell>
          <cell r="C868" t="str">
            <v>1002</v>
          </cell>
          <cell r="D868" t="str">
            <v>BRUFF UNIT (WY)</v>
          </cell>
          <cell r="E868" t="str">
            <v>D24</v>
          </cell>
          <cell r="F868" t="str">
            <v>WY</v>
          </cell>
          <cell r="G868" t="str">
            <v>WFS</v>
          </cell>
          <cell r="H868">
            <v>0.26550000000000001</v>
          </cell>
          <cell r="I868" t="str">
            <v>K07</v>
          </cell>
        </row>
        <row r="869">
          <cell r="A869" t="str">
            <v>560302</v>
          </cell>
          <cell r="B869" t="str">
            <v>KOBUS 645-15E DK</v>
          </cell>
          <cell r="C869" t="str">
            <v>1002</v>
          </cell>
          <cell r="D869" t="str">
            <v>BRUFF UNIT (WY)</v>
          </cell>
          <cell r="E869" t="str">
            <v>D24</v>
          </cell>
          <cell r="F869" t="str">
            <v>WY</v>
          </cell>
          <cell r="G869" t="str">
            <v>WFS</v>
          </cell>
          <cell r="H869">
            <v>0.26550000000000001</v>
          </cell>
          <cell r="I869" t="str">
            <v>K07</v>
          </cell>
        </row>
        <row r="870">
          <cell r="A870" t="str">
            <v>560301</v>
          </cell>
          <cell r="B870" t="str">
            <v>KOBUS 645-15E FR</v>
          </cell>
          <cell r="C870" t="str">
            <v>1002</v>
          </cell>
          <cell r="D870" t="str">
            <v>BRUFF UNIT (WY)</v>
          </cell>
          <cell r="E870" t="str">
            <v>D24</v>
          </cell>
          <cell r="F870" t="str">
            <v>WY</v>
          </cell>
          <cell r="G870" t="str">
            <v>WFS</v>
          </cell>
          <cell r="H870">
            <v>0.26550000000000001</v>
          </cell>
          <cell r="I870" t="str">
            <v>K07</v>
          </cell>
        </row>
        <row r="871">
          <cell r="A871" t="str">
            <v>561002</v>
          </cell>
          <cell r="B871" t="str">
            <v>KOBUS 649-11E DK</v>
          </cell>
          <cell r="C871" t="str">
            <v>1002</v>
          </cell>
          <cell r="D871" t="str">
            <v>BRUFF UNIT (WY)</v>
          </cell>
          <cell r="E871" t="str">
            <v>D24</v>
          </cell>
          <cell r="F871" t="str">
            <v>WY</v>
          </cell>
          <cell r="G871" t="str">
            <v>WFS</v>
          </cell>
          <cell r="H871">
            <v>0.26550000000000001</v>
          </cell>
          <cell r="I871" t="str">
            <v>K07</v>
          </cell>
        </row>
        <row r="872">
          <cell r="A872" t="str">
            <v>561001</v>
          </cell>
          <cell r="B872" t="str">
            <v>KOBUS 649-11E FR</v>
          </cell>
          <cell r="C872" t="str">
            <v>1002</v>
          </cell>
          <cell r="D872" t="str">
            <v>BRUFF UNIT (WY)</v>
          </cell>
          <cell r="E872" t="str">
            <v>D24</v>
          </cell>
          <cell r="F872" t="str">
            <v>WY</v>
          </cell>
          <cell r="G872" t="str">
            <v>WFS</v>
          </cell>
          <cell r="H872">
            <v>0.26550000000000001</v>
          </cell>
          <cell r="I872" t="str">
            <v>K07</v>
          </cell>
        </row>
        <row r="873">
          <cell r="A873" t="str">
            <v>138202</v>
          </cell>
          <cell r="B873" t="str">
            <v>LANSBERRY FED 1-30 DK</v>
          </cell>
          <cell r="C873" t="str">
            <v>1002</v>
          </cell>
          <cell r="D873" t="str">
            <v>BRUFF UNIT (WY)</v>
          </cell>
          <cell r="E873" t="str">
            <v>D24</v>
          </cell>
          <cell r="F873" t="str">
            <v>WY</v>
          </cell>
          <cell r="G873" t="str">
            <v>QEPFS</v>
          </cell>
          <cell r="H873">
            <v>0.42225999999999997</v>
          </cell>
          <cell r="I873" t="str">
            <v>SWGA</v>
          </cell>
        </row>
        <row r="874">
          <cell r="A874" t="str">
            <v>138201</v>
          </cell>
          <cell r="B874" t="str">
            <v>LANSBERRY FED 1-30 FR</v>
          </cell>
          <cell r="C874" t="str">
            <v>1002</v>
          </cell>
          <cell r="D874" t="str">
            <v>BRUFF UNIT (WY)</v>
          </cell>
          <cell r="E874" t="str">
            <v>C100</v>
          </cell>
          <cell r="F874" t="str">
            <v>WY</v>
          </cell>
          <cell r="G874" t="str">
            <v>QEPFS</v>
          </cell>
          <cell r="H874">
            <v>0.42225999999999997</v>
          </cell>
          <cell r="I874" t="str">
            <v>SWGA</v>
          </cell>
        </row>
        <row r="875">
          <cell r="A875" t="str">
            <v>534001</v>
          </cell>
          <cell r="B875" t="str">
            <v>LANSDALE 28-5 FR</v>
          </cell>
          <cell r="C875" t="str">
            <v>1002</v>
          </cell>
          <cell r="D875" t="str">
            <v>BRUFF UNIT (WY)</v>
          </cell>
          <cell r="E875" t="str">
            <v>D24</v>
          </cell>
          <cell r="F875" t="str">
            <v>WY</v>
          </cell>
          <cell r="G875" t="str">
            <v>QEPFS</v>
          </cell>
          <cell r="H875">
            <v>0.42225999999999997</v>
          </cell>
          <cell r="I875" t="str">
            <v>SWGA</v>
          </cell>
        </row>
        <row r="876">
          <cell r="A876" t="str">
            <v>534101</v>
          </cell>
          <cell r="B876" t="str">
            <v>LANSDALE 28-6 FR</v>
          </cell>
          <cell r="C876" t="str">
            <v>1002</v>
          </cell>
          <cell r="D876" t="str">
            <v>BRUFF UNIT (WY)</v>
          </cell>
          <cell r="E876" t="str">
            <v>D24</v>
          </cell>
          <cell r="F876" t="str">
            <v>WY</v>
          </cell>
          <cell r="G876" t="str">
            <v>QEPFS</v>
          </cell>
          <cell r="H876">
            <v>0.42225999999999997</v>
          </cell>
          <cell r="I876" t="str">
            <v>SWGA</v>
          </cell>
        </row>
        <row r="877">
          <cell r="A877" t="str">
            <v>533501</v>
          </cell>
          <cell r="B877" t="str">
            <v>LANSDALE 28-7 FR</v>
          </cell>
          <cell r="C877" t="str">
            <v>1002</v>
          </cell>
          <cell r="D877" t="str">
            <v>BRUFF UNIT (WY)</v>
          </cell>
          <cell r="E877" t="str">
            <v>D24</v>
          </cell>
          <cell r="F877" t="str">
            <v>WY</v>
          </cell>
          <cell r="G877" t="str">
            <v>QEPFS</v>
          </cell>
          <cell r="H877">
            <v>0.42225999999999997</v>
          </cell>
          <cell r="I877" t="str">
            <v>SWGA</v>
          </cell>
        </row>
        <row r="878">
          <cell r="A878" t="str">
            <v>532501</v>
          </cell>
          <cell r="B878" t="str">
            <v>LANSDALE FED 4-5 FR</v>
          </cell>
          <cell r="C878" t="str">
            <v>1002</v>
          </cell>
          <cell r="D878" t="str">
            <v>BRUFF UNIT (WY)</v>
          </cell>
          <cell r="E878" t="str">
            <v>D24</v>
          </cell>
          <cell r="F878" t="str">
            <v>WY</v>
          </cell>
          <cell r="G878" t="str">
            <v>QEPFS</v>
          </cell>
          <cell r="H878">
            <v>0.42225999999999997</v>
          </cell>
          <cell r="I878" t="str">
            <v>SWGA</v>
          </cell>
        </row>
        <row r="879">
          <cell r="A879" t="str">
            <v>532601</v>
          </cell>
          <cell r="B879" t="str">
            <v>LANSDALE FED 4-6 FR</v>
          </cell>
          <cell r="C879" t="str">
            <v>1002</v>
          </cell>
          <cell r="D879" t="str">
            <v>BRUFF UNIT (WY)</v>
          </cell>
          <cell r="E879" t="str">
            <v>D24</v>
          </cell>
          <cell r="F879" t="str">
            <v>WY</v>
          </cell>
          <cell r="G879" t="str">
            <v>QEPFS</v>
          </cell>
          <cell r="H879">
            <v>0.42225999999999997</v>
          </cell>
          <cell r="I879" t="str">
            <v>SWGA</v>
          </cell>
        </row>
        <row r="880">
          <cell r="A880" t="str">
            <v>533901</v>
          </cell>
          <cell r="B880" t="str">
            <v>LANSDALE FEDERAL 10-8 FR</v>
          </cell>
          <cell r="C880" t="str">
            <v>1002</v>
          </cell>
          <cell r="D880" t="str">
            <v>BRUFF UNIT (WY)</v>
          </cell>
          <cell r="E880" t="str">
            <v>D24</v>
          </cell>
          <cell r="F880" t="str">
            <v>WY</v>
          </cell>
          <cell r="G880" t="str">
            <v>QEPFS</v>
          </cell>
          <cell r="H880">
            <v>0.42225999999999997</v>
          </cell>
          <cell r="I880" t="str">
            <v>SWGA</v>
          </cell>
        </row>
        <row r="881">
          <cell r="A881" t="str">
            <v>421502</v>
          </cell>
          <cell r="B881" t="str">
            <v>LAWLER FED 30-4 DK C100</v>
          </cell>
          <cell r="C881" t="str">
            <v>1002</v>
          </cell>
          <cell r="D881" t="str">
            <v>BRUFF UNIT (WY)</v>
          </cell>
          <cell r="E881" t="str">
            <v>C100</v>
          </cell>
          <cell r="F881" t="str">
            <v>WY</v>
          </cell>
          <cell r="G881" t="str">
            <v>WFS</v>
          </cell>
          <cell r="H881">
            <v>0.26550000000000001</v>
          </cell>
          <cell r="I881" t="str">
            <v>K07</v>
          </cell>
        </row>
        <row r="882">
          <cell r="A882" t="str">
            <v>421501</v>
          </cell>
          <cell r="B882" t="str">
            <v>LAWLER FED 30-4 FR</v>
          </cell>
          <cell r="C882" t="str">
            <v>1002</v>
          </cell>
          <cell r="D882" t="str">
            <v>BRUFF UNIT (WY)</v>
          </cell>
          <cell r="E882" t="str">
            <v>D24</v>
          </cell>
          <cell r="F882" t="str">
            <v>WY</v>
          </cell>
          <cell r="G882" t="str">
            <v>WFS</v>
          </cell>
          <cell r="H882">
            <v>0.26550000000000001</v>
          </cell>
          <cell r="I882" t="str">
            <v>K07</v>
          </cell>
        </row>
        <row r="883">
          <cell r="A883" t="str">
            <v>020301</v>
          </cell>
          <cell r="B883" t="str">
            <v>LAWLER FEDERAL 1-30 FR</v>
          </cell>
          <cell r="C883" t="str">
            <v>1002</v>
          </cell>
          <cell r="D883" t="str">
            <v>BRUFF UNIT (WY)</v>
          </cell>
          <cell r="E883" t="str">
            <v>PC</v>
          </cell>
          <cell r="F883" t="str">
            <v>WY</v>
          </cell>
          <cell r="G883">
            <v>0</v>
          </cell>
          <cell r="H883">
            <v>0.26550000000000001</v>
          </cell>
          <cell r="I883" t="str">
            <v>K07</v>
          </cell>
        </row>
        <row r="884">
          <cell r="A884" t="str">
            <v>397502</v>
          </cell>
          <cell r="B884" t="str">
            <v>LAWLER FEDERAL 2-30 DK</v>
          </cell>
          <cell r="C884" t="str">
            <v>1002</v>
          </cell>
          <cell r="D884" t="str">
            <v>BRUFF UNIT (WY)</v>
          </cell>
          <cell r="E884" t="str">
            <v>C100</v>
          </cell>
          <cell r="F884" t="str">
            <v>WY</v>
          </cell>
          <cell r="G884" t="str">
            <v>QEPFS</v>
          </cell>
          <cell r="H884">
            <v>0.42225999999999997</v>
          </cell>
          <cell r="I884" t="str">
            <v>SWGA</v>
          </cell>
        </row>
        <row r="885">
          <cell r="A885" t="str">
            <v>397501</v>
          </cell>
          <cell r="B885" t="str">
            <v>LAWLER FEDERAL 2-30 FR</v>
          </cell>
          <cell r="C885" t="str">
            <v>1002</v>
          </cell>
          <cell r="D885" t="str">
            <v>BRUFF UNIT (WY)</v>
          </cell>
          <cell r="E885" t="str">
            <v>D24</v>
          </cell>
          <cell r="F885" t="str">
            <v>WY</v>
          </cell>
          <cell r="G885" t="str">
            <v>QEPFS</v>
          </cell>
          <cell r="H885">
            <v>0.42225999999999997</v>
          </cell>
          <cell r="I885" t="str">
            <v>SWGA</v>
          </cell>
        </row>
        <row r="886">
          <cell r="A886" t="str">
            <v>382801</v>
          </cell>
          <cell r="B886" t="str">
            <v>LAWLER FEDERAL 2-32 FR</v>
          </cell>
          <cell r="C886" t="str">
            <v>1002</v>
          </cell>
          <cell r="D886" t="str">
            <v>BRUFF UNIT (WY)</v>
          </cell>
          <cell r="E886" t="str">
            <v>C100</v>
          </cell>
          <cell r="F886" t="str">
            <v>WY</v>
          </cell>
          <cell r="G886" t="str">
            <v>QEPFS</v>
          </cell>
          <cell r="H886">
            <v>0.42225999999999997</v>
          </cell>
          <cell r="I886" t="str">
            <v>SWGA</v>
          </cell>
        </row>
        <row r="887">
          <cell r="A887" t="str">
            <v>408101</v>
          </cell>
          <cell r="B887" t="str">
            <v>LAWLER FEDERAL 30-3 FR</v>
          </cell>
          <cell r="C887" t="str">
            <v>1002</v>
          </cell>
          <cell r="D887" t="str">
            <v>BRUFF UNIT (WY)</v>
          </cell>
          <cell r="E887" t="str">
            <v>D24</v>
          </cell>
          <cell r="F887" t="str">
            <v>WY</v>
          </cell>
          <cell r="G887" t="str">
            <v>WFS</v>
          </cell>
          <cell r="H887">
            <v>0.26550000000000001</v>
          </cell>
          <cell r="I887" t="str">
            <v>K07</v>
          </cell>
        </row>
        <row r="888">
          <cell r="A888" t="str">
            <v>392301</v>
          </cell>
          <cell r="B888" t="str">
            <v>MATHERLY 2-6 FR</v>
          </cell>
          <cell r="C888" t="str">
            <v>1002</v>
          </cell>
          <cell r="D888" t="str">
            <v>BRUFF UNIT (WY)</v>
          </cell>
          <cell r="E888" t="str">
            <v>C100</v>
          </cell>
          <cell r="F888" t="str">
            <v>WY</v>
          </cell>
          <cell r="G888" t="str">
            <v>QEPFS</v>
          </cell>
          <cell r="H888">
            <v>0.42225999999999997</v>
          </cell>
          <cell r="I888">
            <v>0</v>
          </cell>
        </row>
        <row r="889">
          <cell r="A889" t="str">
            <v>075401</v>
          </cell>
          <cell r="B889" t="str">
            <v>MATHERLY FED 1-6 FR</v>
          </cell>
          <cell r="C889" t="str">
            <v>1002</v>
          </cell>
          <cell r="D889" t="str">
            <v>BRUFF UNIT (WY)</v>
          </cell>
          <cell r="E889" t="str">
            <v>C100</v>
          </cell>
          <cell r="F889" t="str">
            <v>WY</v>
          </cell>
          <cell r="G889" t="str">
            <v>QEPFS</v>
          </cell>
          <cell r="H889">
            <v>0.42225999999999997</v>
          </cell>
          <cell r="I889">
            <v>0</v>
          </cell>
        </row>
        <row r="890">
          <cell r="A890" t="str">
            <v>517102</v>
          </cell>
          <cell r="B890" t="str">
            <v>MCNAMARA 34-6 DK</v>
          </cell>
          <cell r="C890" t="str">
            <v>1002</v>
          </cell>
          <cell r="D890" t="str">
            <v>BRUFF UNIT (WY)</v>
          </cell>
          <cell r="E890" t="str">
            <v>D24</v>
          </cell>
          <cell r="F890" t="str">
            <v>WY</v>
          </cell>
          <cell r="G890" t="str">
            <v>WFS</v>
          </cell>
          <cell r="H890">
            <v>0.26550000000000001</v>
          </cell>
          <cell r="I890" t="str">
            <v>K07</v>
          </cell>
        </row>
        <row r="891">
          <cell r="A891" t="str">
            <v>517101</v>
          </cell>
          <cell r="B891" t="str">
            <v>MCNAMARA 34-6 FR</v>
          </cell>
          <cell r="C891" t="str">
            <v>1002</v>
          </cell>
          <cell r="D891" t="str">
            <v>BRUFF UNIT (WY)</v>
          </cell>
          <cell r="E891" t="str">
            <v>D24</v>
          </cell>
          <cell r="F891" t="str">
            <v>WY</v>
          </cell>
          <cell r="G891" t="str">
            <v>WFS</v>
          </cell>
          <cell r="H891">
            <v>0.26550000000000001</v>
          </cell>
          <cell r="I891" t="str">
            <v>K07</v>
          </cell>
        </row>
        <row r="892">
          <cell r="A892" t="str">
            <v>517202</v>
          </cell>
          <cell r="B892" t="str">
            <v>MCNAMARA 34-9 DK</v>
          </cell>
          <cell r="C892" t="str">
            <v>1002</v>
          </cell>
          <cell r="D892" t="str">
            <v>BRUFF UNIT (WY)</v>
          </cell>
          <cell r="E892" t="str">
            <v>D24</v>
          </cell>
          <cell r="F892" t="str">
            <v>WY</v>
          </cell>
          <cell r="G892" t="str">
            <v>WFS</v>
          </cell>
          <cell r="H892">
            <v>0.26550000000000001</v>
          </cell>
          <cell r="I892" t="str">
            <v>K07</v>
          </cell>
        </row>
        <row r="893">
          <cell r="A893" t="str">
            <v>517201</v>
          </cell>
          <cell r="B893" t="str">
            <v>MCNAMARA 34-9 FR</v>
          </cell>
          <cell r="C893" t="str">
            <v>1002</v>
          </cell>
          <cell r="D893" t="str">
            <v>BRUFF UNIT (WY)</v>
          </cell>
          <cell r="E893" t="str">
            <v>D24</v>
          </cell>
          <cell r="F893" t="str">
            <v>WY</v>
          </cell>
          <cell r="G893" t="str">
            <v>WFS</v>
          </cell>
          <cell r="H893">
            <v>0.26550000000000001</v>
          </cell>
          <cell r="I893" t="str">
            <v>K07</v>
          </cell>
        </row>
        <row r="894">
          <cell r="A894" t="str">
            <v>137801</v>
          </cell>
          <cell r="B894" t="str">
            <v>MERWIN STATE 1-32 FR</v>
          </cell>
          <cell r="C894" t="str">
            <v>1002</v>
          </cell>
          <cell r="D894" t="str">
            <v>BRUFF UNIT (WY)</v>
          </cell>
          <cell r="E894" t="str">
            <v>C100</v>
          </cell>
          <cell r="F894" t="str">
            <v>WY</v>
          </cell>
          <cell r="G894" t="str">
            <v>QEPFS</v>
          </cell>
          <cell r="H894">
            <v>0.42225999999999997</v>
          </cell>
          <cell r="I894" t="str">
            <v>SWGA</v>
          </cell>
        </row>
        <row r="895">
          <cell r="A895" t="str">
            <v>376202I</v>
          </cell>
          <cell r="B895" t="str">
            <v>MFS STATE 10-2 DK (INJECTION)</v>
          </cell>
          <cell r="C895" t="str">
            <v>1002</v>
          </cell>
          <cell r="D895" t="str">
            <v>BRUFF UNIT (WY)</v>
          </cell>
          <cell r="F895" t="str">
            <v>WY</v>
          </cell>
          <cell r="G895" t="str">
            <v>QEPFS</v>
          </cell>
          <cell r="H895">
            <v>0.42225999999999997</v>
          </cell>
          <cell r="I895" t="str">
            <v>SWGA</v>
          </cell>
        </row>
        <row r="896">
          <cell r="A896" t="str">
            <v>543402</v>
          </cell>
          <cell r="B896" t="str">
            <v>MOUNTAIN FUEL 10-5 DK</v>
          </cell>
          <cell r="C896" t="str">
            <v>1002</v>
          </cell>
          <cell r="D896" t="str">
            <v>BRUFF UNIT (WY)</v>
          </cell>
          <cell r="E896" t="str">
            <v>D24</v>
          </cell>
          <cell r="F896" t="str">
            <v>WY</v>
          </cell>
          <cell r="G896" t="str">
            <v>QEPFS</v>
          </cell>
          <cell r="H896">
            <v>0.42225999999999997</v>
          </cell>
          <cell r="I896" t="str">
            <v>SWGA</v>
          </cell>
        </row>
        <row r="897">
          <cell r="A897" t="str">
            <v>422401</v>
          </cell>
          <cell r="B897" t="str">
            <v>MOXA 1 FR</v>
          </cell>
          <cell r="C897" t="str">
            <v>1002</v>
          </cell>
          <cell r="D897" t="str">
            <v>BRUFF UNIT (WY)</v>
          </cell>
          <cell r="E897" t="str">
            <v>C100</v>
          </cell>
          <cell r="F897" t="str">
            <v>WY</v>
          </cell>
          <cell r="G897" t="str">
            <v>QEPFS</v>
          </cell>
          <cell r="H897">
            <v>0.42225999999999997</v>
          </cell>
          <cell r="I897" t="str">
            <v>SWGA</v>
          </cell>
        </row>
        <row r="898">
          <cell r="A898" t="str">
            <v>409602</v>
          </cell>
          <cell r="B898" t="str">
            <v>PANDO FEDERAL 32-4 DK(FR PROD)</v>
          </cell>
          <cell r="C898" t="str">
            <v>1002</v>
          </cell>
          <cell r="D898" t="str">
            <v>BRUFF UNIT (WY)</v>
          </cell>
          <cell r="E898" t="str">
            <v>D24</v>
          </cell>
          <cell r="F898" t="str">
            <v>WY</v>
          </cell>
          <cell r="G898" t="str">
            <v>QEPFS</v>
          </cell>
          <cell r="H898">
            <v>0.42225999999999997</v>
          </cell>
          <cell r="I898" t="str">
            <v>SWGA</v>
          </cell>
        </row>
        <row r="899">
          <cell r="A899" t="str">
            <v>542902</v>
          </cell>
          <cell r="B899" t="str">
            <v>PANDO FEDERAL 32-5 DK</v>
          </cell>
          <cell r="C899" t="str">
            <v>1002</v>
          </cell>
          <cell r="D899" t="str">
            <v>BRUFF UNIT (WY)</v>
          </cell>
          <cell r="E899" t="str">
            <v>D24</v>
          </cell>
          <cell r="F899" t="str">
            <v>WY</v>
          </cell>
          <cell r="G899" t="str">
            <v>QEPFS</v>
          </cell>
          <cell r="H899">
            <v>0.42225999999999997</v>
          </cell>
          <cell r="I899" t="str">
            <v>SWGA</v>
          </cell>
        </row>
        <row r="900">
          <cell r="A900" t="str">
            <v>542901</v>
          </cell>
          <cell r="B900" t="str">
            <v>PANDO FEDERAL 32-5 FR</v>
          </cell>
          <cell r="C900" t="str">
            <v>1002</v>
          </cell>
          <cell r="D900" t="str">
            <v>BRUFF UNIT (WY)</v>
          </cell>
          <cell r="E900" t="str">
            <v>D24</v>
          </cell>
          <cell r="F900" t="str">
            <v>WY</v>
          </cell>
          <cell r="G900" t="str">
            <v>QEPFS</v>
          </cell>
          <cell r="H900">
            <v>0.42225999999999997</v>
          </cell>
          <cell r="I900" t="str">
            <v>SWGA</v>
          </cell>
        </row>
        <row r="901">
          <cell r="A901" t="str">
            <v>543002</v>
          </cell>
          <cell r="B901" t="str">
            <v>PANDO FEDERAL 32-6 DK</v>
          </cell>
          <cell r="C901" t="str">
            <v>1002</v>
          </cell>
          <cell r="D901" t="str">
            <v>BRUFF UNIT (WY)</v>
          </cell>
          <cell r="E901" t="str">
            <v>D24</v>
          </cell>
          <cell r="F901" t="str">
            <v>WY</v>
          </cell>
          <cell r="G901" t="str">
            <v>QEPFS</v>
          </cell>
          <cell r="H901">
            <v>0.42225999999999997</v>
          </cell>
          <cell r="I901" t="str">
            <v>SWGA</v>
          </cell>
        </row>
        <row r="902">
          <cell r="A902" t="str">
            <v>543001</v>
          </cell>
          <cell r="B902" t="str">
            <v>PANDO FEDERAL 32-6 FR</v>
          </cell>
          <cell r="C902" t="str">
            <v>1002</v>
          </cell>
          <cell r="D902" t="str">
            <v>BRUFF UNIT (WY)</v>
          </cell>
          <cell r="E902" t="str">
            <v>D24</v>
          </cell>
          <cell r="F902" t="str">
            <v>WY</v>
          </cell>
          <cell r="G902" t="str">
            <v>QEPFS</v>
          </cell>
          <cell r="H902">
            <v>0.42225999999999997</v>
          </cell>
          <cell r="I902" t="str">
            <v>SWGA</v>
          </cell>
        </row>
        <row r="903">
          <cell r="A903" t="str">
            <v>543102</v>
          </cell>
          <cell r="B903" t="str">
            <v>PANDO FEDERAL 32-7 DK</v>
          </cell>
          <cell r="C903" t="str">
            <v>1002</v>
          </cell>
          <cell r="D903" t="str">
            <v>BRUFF UNIT (WY)</v>
          </cell>
          <cell r="E903" t="str">
            <v>D24</v>
          </cell>
          <cell r="F903" t="str">
            <v>WY</v>
          </cell>
          <cell r="G903" t="str">
            <v>QEPFS</v>
          </cell>
          <cell r="H903">
            <v>0.42225999999999997</v>
          </cell>
          <cell r="I903" t="str">
            <v>SWGA</v>
          </cell>
        </row>
        <row r="904">
          <cell r="A904" t="str">
            <v>543101</v>
          </cell>
          <cell r="B904" t="str">
            <v>PANDO FEDERAL 32-7 FR</v>
          </cell>
          <cell r="C904" t="str">
            <v>1002</v>
          </cell>
          <cell r="D904" t="str">
            <v>BRUFF UNIT (WY)</v>
          </cell>
          <cell r="E904" t="str">
            <v>D24</v>
          </cell>
          <cell r="F904" t="str">
            <v>WY</v>
          </cell>
          <cell r="G904" t="str">
            <v>QEPFS</v>
          </cell>
          <cell r="H904">
            <v>0.42225999999999997</v>
          </cell>
          <cell r="I904" t="str">
            <v>SWGA</v>
          </cell>
        </row>
        <row r="905">
          <cell r="A905" t="str">
            <v>543202</v>
          </cell>
          <cell r="B905" t="str">
            <v>PANDO FEDERAL 32-8 DK</v>
          </cell>
          <cell r="C905" t="str">
            <v>1002</v>
          </cell>
          <cell r="D905" t="str">
            <v>BRUFF UNIT (WY)</v>
          </cell>
          <cell r="E905" t="str">
            <v>D24</v>
          </cell>
          <cell r="F905" t="str">
            <v>WY</v>
          </cell>
          <cell r="G905" t="str">
            <v>QEPFS</v>
          </cell>
          <cell r="H905">
            <v>0.42225999999999997</v>
          </cell>
          <cell r="I905" t="str">
            <v>SWGA</v>
          </cell>
        </row>
        <row r="906">
          <cell r="A906" t="str">
            <v>543201</v>
          </cell>
          <cell r="B906" t="str">
            <v>PANDO FEDERAL 32-8 FR</v>
          </cell>
          <cell r="C906" t="str">
            <v>1002</v>
          </cell>
          <cell r="D906" t="str">
            <v>BRUFF UNIT (WY)</v>
          </cell>
          <cell r="E906" t="str">
            <v>D24</v>
          </cell>
          <cell r="F906" t="str">
            <v>WY</v>
          </cell>
          <cell r="G906" t="str">
            <v>QEPFS</v>
          </cell>
          <cell r="H906">
            <v>0.42225999999999997</v>
          </cell>
          <cell r="I906" t="str">
            <v>SWGA</v>
          </cell>
        </row>
        <row r="907">
          <cell r="A907" t="str">
            <v>488701</v>
          </cell>
          <cell r="B907" t="str">
            <v>PORTER HOLLOW 12-3 (SEE DK)</v>
          </cell>
          <cell r="C907" t="str">
            <v>1002</v>
          </cell>
          <cell r="D907" t="str">
            <v>BRUFF UNIT (WY)</v>
          </cell>
          <cell r="E907" t="str">
            <v>D24</v>
          </cell>
          <cell r="F907" t="str">
            <v>WY</v>
          </cell>
          <cell r="G907" t="str">
            <v>WFS</v>
          </cell>
          <cell r="H907">
            <v>0.42225999999999997</v>
          </cell>
          <cell r="I907">
            <v>0</v>
          </cell>
        </row>
        <row r="908">
          <cell r="A908" t="str">
            <v>488702</v>
          </cell>
          <cell r="B908" t="str">
            <v>PORTER HOLLOW 12-3 DK</v>
          </cell>
          <cell r="C908" t="str">
            <v>1002</v>
          </cell>
          <cell r="D908" t="str">
            <v>BRUFF UNIT (WY)</v>
          </cell>
          <cell r="E908" t="str">
            <v>C100</v>
          </cell>
          <cell r="F908" t="str">
            <v>WY</v>
          </cell>
          <cell r="G908" t="str">
            <v>WFS</v>
          </cell>
          <cell r="H908">
            <v>0.42225999999999997</v>
          </cell>
          <cell r="I908">
            <v>0</v>
          </cell>
        </row>
        <row r="909">
          <cell r="A909" t="str">
            <v>488802</v>
          </cell>
          <cell r="B909" t="str">
            <v>PORTER HOLLOW 12-4 DK</v>
          </cell>
          <cell r="C909" t="str">
            <v>1002</v>
          </cell>
          <cell r="D909" t="str">
            <v>BRUFF UNIT (WY)</v>
          </cell>
          <cell r="E909" t="str">
            <v>C100</v>
          </cell>
          <cell r="F909" t="str">
            <v>WY</v>
          </cell>
          <cell r="G909" t="str">
            <v>WFS</v>
          </cell>
          <cell r="H909">
            <v>0.42225999999999997</v>
          </cell>
          <cell r="I909">
            <v>0</v>
          </cell>
        </row>
        <row r="910">
          <cell r="A910" t="str">
            <v>488801</v>
          </cell>
          <cell r="B910" t="str">
            <v>PORTER HOLLOW 12-4 FR</v>
          </cell>
          <cell r="C910" t="str">
            <v>1002</v>
          </cell>
          <cell r="D910" t="str">
            <v>BRUFF UNIT (WY)</v>
          </cell>
          <cell r="E910" t="str">
            <v>D24</v>
          </cell>
          <cell r="F910" t="str">
            <v>WY</v>
          </cell>
          <cell r="G910" t="str">
            <v>WFS</v>
          </cell>
          <cell r="H910">
            <v>0.42225999999999997</v>
          </cell>
          <cell r="I910">
            <v>0</v>
          </cell>
        </row>
        <row r="911">
          <cell r="A911" t="str">
            <v>514001</v>
          </cell>
          <cell r="B911" t="str">
            <v>STATE OF WYOMING 24-06D FR</v>
          </cell>
          <cell r="C911" t="str">
            <v>1002</v>
          </cell>
          <cell r="D911" t="str">
            <v>BRUFF UNIT (WY)</v>
          </cell>
          <cell r="E911" t="str">
            <v>D24</v>
          </cell>
          <cell r="F911" t="str">
            <v>WY</v>
          </cell>
          <cell r="G911" t="str">
            <v>WFS</v>
          </cell>
          <cell r="H911">
            <v>0.26550000000000001</v>
          </cell>
          <cell r="I911" t="str">
            <v>K07</v>
          </cell>
        </row>
        <row r="912">
          <cell r="A912" t="str">
            <v>516401</v>
          </cell>
          <cell r="B912" t="str">
            <v>STATE OF WYOMING 24-09 FR</v>
          </cell>
          <cell r="C912" t="str">
            <v>1002</v>
          </cell>
          <cell r="D912" t="str">
            <v>BRUFF UNIT (WY)</v>
          </cell>
          <cell r="E912" t="str">
            <v>D24</v>
          </cell>
          <cell r="F912" t="str">
            <v>WY</v>
          </cell>
          <cell r="G912" t="str">
            <v>WFS</v>
          </cell>
          <cell r="H912">
            <v>0.26550000000000001</v>
          </cell>
          <cell r="I912" t="str">
            <v>K07</v>
          </cell>
        </row>
        <row r="913">
          <cell r="A913" t="str">
            <v>527102</v>
          </cell>
          <cell r="B913" t="str">
            <v>STATE OF WYOMING 36-9D DK</v>
          </cell>
          <cell r="C913" t="str">
            <v>1002</v>
          </cell>
          <cell r="D913" t="str">
            <v>BRUFF UNIT (WY)</v>
          </cell>
          <cell r="E913" t="str">
            <v>D24</v>
          </cell>
          <cell r="F913" t="str">
            <v>WY</v>
          </cell>
          <cell r="G913" t="str">
            <v>QEPFS</v>
          </cell>
          <cell r="H913">
            <v>0.42225999999999997</v>
          </cell>
          <cell r="I913" t="str">
            <v>SWGA</v>
          </cell>
        </row>
        <row r="914">
          <cell r="A914" t="str">
            <v>519901</v>
          </cell>
          <cell r="B914" t="str">
            <v>TRIPP 14-5 FR</v>
          </cell>
          <cell r="C914" t="str">
            <v>1002</v>
          </cell>
          <cell r="D914" t="str">
            <v>BRUFF UNIT (WY)</v>
          </cell>
          <cell r="E914" t="str">
            <v>D24</v>
          </cell>
          <cell r="F914" t="str">
            <v>WY</v>
          </cell>
          <cell r="G914" t="str">
            <v>QEPFS</v>
          </cell>
          <cell r="H914">
            <v>0.42225999999999997</v>
          </cell>
          <cell r="I914" t="str">
            <v>SWGA</v>
          </cell>
        </row>
        <row r="915">
          <cell r="A915" t="str">
            <v>512802</v>
          </cell>
          <cell r="B915" t="str">
            <v>TRIPP 14-7 DK</v>
          </cell>
          <cell r="C915" t="str">
            <v>1002</v>
          </cell>
          <cell r="D915" t="str">
            <v>BRUFF UNIT (WY)</v>
          </cell>
          <cell r="E915" t="str">
            <v>D24</v>
          </cell>
          <cell r="F915" t="str">
            <v>WY</v>
          </cell>
          <cell r="G915" t="str">
            <v>WFS</v>
          </cell>
          <cell r="H915">
            <v>0.26550000000000001</v>
          </cell>
          <cell r="I915" t="str">
            <v>K07</v>
          </cell>
        </row>
        <row r="916">
          <cell r="A916" t="str">
            <v>512801</v>
          </cell>
          <cell r="B916" t="str">
            <v>TRIPP 14-7 FR</v>
          </cell>
          <cell r="C916" t="str">
            <v>1002</v>
          </cell>
          <cell r="D916" t="str">
            <v>BRUFF UNIT (WY)</v>
          </cell>
          <cell r="E916" t="str">
            <v>D24</v>
          </cell>
          <cell r="F916" t="str">
            <v>WY</v>
          </cell>
          <cell r="G916" t="str">
            <v>WFS</v>
          </cell>
          <cell r="H916">
            <v>0.26550000000000001</v>
          </cell>
          <cell r="I916" t="str">
            <v>K07</v>
          </cell>
        </row>
        <row r="917">
          <cell r="A917" t="str">
            <v>040802</v>
          </cell>
          <cell r="B917" t="str">
            <v>WG MCNAMARA (NCT) W1 DK</v>
          </cell>
          <cell r="C917" t="str">
            <v>1002</v>
          </cell>
          <cell r="D917" t="str">
            <v>BRUFF UNIT (WY)</v>
          </cell>
          <cell r="E917" t="str">
            <v>PC</v>
          </cell>
          <cell r="F917" t="str">
            <v>WY</v>
          </cell>
          <cell r="G917" t="str">
            <v>QEPFS</v>
          </cell>
          <cell r="H917">
            <v>0.42225999999999997</v>
          </cell>
          <cell r="I917" t="str">
            <v>SWGA</v>
          </cell>
        </row>
        <row r="918">
          <cell r="A918" t="str">
            <v>040801</v>
          </cell>
          <cell r="B918" t="str">
            <v>WG MCNAMARA (NCT) W1 FR</v>
          </cell>
          <cell r="C918" t="str">
            <v>1002</v>
          </cell>
          <cell r="D918" t="str">
            <v>BRUFF UNIT (WY)</v>
          </cell>
          <cell r="E918" t="str">
            <v>D24</v>
          </cell>
          <cell r="F918" t="str">
            <v>WY</v>
          </cell>
          <cell r="G918" t="str">
            <v>QEPFS</v>
          </cell>
          <cell r="H918">
            <v>0.42225999999999997</v>
          </cell>
          <cell r="I918" t="str">
            <v>SWGA</v>
          </cell>
        </row>
        <row r="919">
          <cell r="A919" t="str">
            <v>370101</v>
          </cell>
          <cell r="B919" t="str">
            <v>WG MCNAMARA (NCT) W2 FR</v>
          </cell>
          <cell r="C919" t="str">
            <v>1002</v>
          </cell>
          <cell r="D919" t="str">
            <v>BRUFF UNIT (WY)</v>
          </cell>
          <cell r="E919" t="str">
            <v>D24</v>
          </cell>
          <cell r="F919" t="str">
            <v>WY</v>
          </cell>
          <cell r="G919" t="str">
            <v>QEPFS</v>
          </cell>
          <cell r="H919">
            <v>0.42225999999999997</v>
          </cell>
          <cell r="I919" t="str">
            <v>SWGA</v>
          </cell>
        </row>
        <row r="920">
          <cell r="A920" t="str">
            <v>504302</v>
          </cell>
          <cell r="B920" t="str">
            <v>WG MCNAMARA 3 DK</v>
          </cell>
          <cell r="C920" t="str">
            <v>1002</v>
          </cell>
          <cell r="D920" t="str">
            <v>BRUFF UNIT (WY)</v>
          </cell>
          <cell r="E920" t="str">
            <v>D24</v>
          </cell>
          <cell r="F920" t="str">
            <v>WY</v>
          </cell>
          <cell r="G920">
            <v>0</v>
          </cell>
          <cell r="H920">
            <v>0.26550000000000001</v>
          </cell>
          <cell r="I920" t="str">
            <v>K07</v>
          </cell>
        </row>
        <row r="921">
          <cell r="A921" t="str">
            <v>504301</v>
          </cell>
          <cell r="B921" t="str">
            <v>WG MCNAMARA 3 FR</v>
          </cell>
          <cell r="C921" t="str">
            <v>1002</v>
          </cell>
          <cell r="D921" t="str">
            <v>BRUFF UNIT (WY)</v>
          </cell>
          <cell r="E921" t="str">
            <v>D24</v>
          </cell>
          <cell r="F921" t="str">
            <v>WY</v>
          </cell>
          <cell r="G921">
            <v>0</v>
          </cell>
          <cell r="H921">
            <v>0.26550000000000001</v>
          </cell>
          <cell r="I921" t="str">
            <v>K07</v>
          </cell>
        </row>
        <row r="922">
          <cell r="A922" t="str">
            <v>417402</v>
          </cell>
          <cell r="B922" t="str">
            <v>WG MCNAMARA 4 DK</v>
          </cell>
          <cell r="C922" t="str">
            <v>1002</v>
          </cell>
          <cell r="D922" t="str">
            <v>BRUFF UNIT (WY)</v>
          </cell>
          <cell r="E922" t="str">
            <v>D24</v>
          </cell>
          <cell r="F922" t="str">
            <v>WY</v>
          </cell>
          <cell r="G922" t="str">
            <v>WFS</v>
          </cell>
          <cell r="H922">
            <v>0.26550000000000001</v>
          </cell>
          <cell r="I922" t="str">
            <v>K07</v>
          </cell>
        </row>
        <row r="923">
          <cell r="A923" t="str">
            <v>417401</v>
          </cell>
          <cell r="B923" t="str">
            <v>WG MCNAMARA 4 FR</v>
          </cell>
          <cell r="C923" t="str">
            <v>1002</v>
          </cell>
          <cell r="D923" t="str">
            <v>BRUFF UNIT (WY)</v>
          </cell>
          <cell r="E923" t="str">
            <v>D24</v>
          </cell>
          <cell r="F923" t="str">
            <v>WY</v>
          </cell>
          <cell r="G923" t="str">
            <v>WFS</v>
          </cell>
          <cell r="H923">
            <v>0.26550000000000001</v>
          </cell>
          <cell r="I923" t="str">
            <v>K07</v>
          </cell>
        </row>
        <row r="924">
          <cell r="A924" t="str">
            <v>535601</v>
          </cell>
          <cell r="B924" t="str">
            <v>WILSON RANCH UNIT 5-08 FR</v>
          </cell>
          <cell r="C924" t="str">
            <v>1002</v>
          </cell>
          <cell r="D924" t="str">
            <v>BRUFF UNIT (WY)</v>
          </cell>
          <cell r="E924" t="str">
            <v>D24</v>
          </cell>
          <cell r="F924" t="str">
            <v>WY</v>
          </cell>
          <cell r="G924" t="str">
            <v>WFS</v>
          </cell>
          <cell r="H924">
            <v>0.26550000000000001</v>
          </cell>
          <cell r="I924" t="str">
            <v>K07</v>
          </cell>
        </row>
        <row r="925">
          <cell r="A925" t="str">
            <v>026902</v>
          </cell>
          <cell r="B925" t="str">
            <v>WYO 'U' (NCT 1) 1 DK (FR PROD)</v>
          </cell>
          <cell r="C925" t="str">
            <v>1002</v>
          </cell>
          <cell r="D925" t="str">
            <v>BRUFF UNIT (WY)</v>
          </cell>
          <cell r="E925" t="str">
            <v>PC</v>
          </cell>
          <cell r="F925" t="str">
            <v>WY</v>
          </cell>
          <cell r="G925" t="str">
            <v>QEPFS</v>
          </cell>
          <cell r="H925">
            <v>0.42225999999999997</v>
          </cell>
          <cell r="I925" t="str">
            <v>SWGA</v>
          </cell>
        </row>
        <row r="926">
          <cell r="A926" t="str">
            <v>026901</v>
          </cell>
          <cell r="B926" t="str">
            <v>WYO 'U' (NCT 1) 1 FR</v>
          </cell>
          <cell r="C926" t="str">
            <v>1002</v>
          </cell>
          <cell r="D926" t="str">
            <v>BRUFF UNIT (WY)</v>
          </cell>
          <cell r="E926" t="str">
            <v>D24</v>
          </cell>
          <cell r="F926" t="str">
            <v>WY</v>
          </cell>
          <cell r="G926" t="str">
            <v>QEPFS</v>
          </cell>
          <cell r="H926">
            <v>0.42225999999999997</v>
          </cell>
          <cell r="I926" t="str">
            <v>SWGA</v>
          </cell>
        </row>
        <row r="927">
          <cell r="A927" t="str">
            <v>587102</v>
          </cell>
          <cell r="B927" t="str">
            <v>WYO 'U' (NCT 1) 2 DK</v>
          </cell>
          <cell r="C927" t="str">
            <v>1002</v>
          </cell>
          <cell r="D927" t="str">
            <v>BRUFF UNIT (WY)</v>
          </cell>
          <cell r="E927" t="str">
            <v>D24</v>
          </cell>
          <cell r="F927" t="str">
            <v>WY</v>
          </cell>
          <cell r="G927" t="str">
            <v>QEPFS</v>
          </cell>
          <cell r="H927">
            <v>0.42225999999999997</v>
          </cell>
          <cell r="I927" t="str">
            <v>SWGA</v>
          </cell>
        </row>
        <row r="928">
          <cell r="A928" t="str">
            <v>587101</v>
          </cell>
          <cell r="B928" t="str">
            <v>WYO 'U' (NCT 1) 2 FR</v>
          </cell>
          <cell r="C928" t="str">
            <v>1002</v>
          </cell>
          <cell r="D928" t="str">
            <v>BRUFF UNIT (WY)</v>
          </cell>
          <cell r="E928" t="str">
            <v>D24</v>
          </cell>
          <cell r="F928" t="str">
            <v>WY</v>
          </cell>
          <cell r="G928" t="str">
            <v>QEPFS</v>
          </cell>
          <cell r="H928">
            <v>0.42225999999999997</v>
          </cell>
          <cell r="I928" t="str">
            <v>SWGA</v>
          </cell>
        </row>
        <row r="929">
          <cell r="A929" t="str">
            <v>587201</v>
          </cell>
          <cell r="B929" t="str">
            <v>WYO 'U' (NCT 1) 3 FR</v>
          </cell>
          <cell r="C929" t="str">
            <v>1002</v>
          </cell>
          <cell r="D929" t="str">
            <v>BRUFF UNIT (WY)</v>
          </cell>
          <cell r="E929" t="str">
            <v>D24</v>
          </cell>
          <cell r="F929" t="str">
            <v>WY</v>
          </cell>
          <cell r="G929" t="str">
            <v>WFS</v>
          </cell>
          <cell r="H929">
            <v>0.26550000000000001</v>
          </cell>
          <cell r="I929" t="str">
            <v>K07</v>
          </cell>
        </row>
        <row r="930">
          <cell r="A930" t="str">
            <v>529702</v>
          </cell>
          <cell r="B930" t="str">
            <v>WYO 'U' (NCT 1) 4 DK</v>
          </cell>
          <cell r="C930" t="str">
            <v>1002</v>
          </cell>
          <cell r="D930" t="str">
            <v>BRUFF UNIT (WY)</v>
          </cell>
          <cell r="E930" t="str">
            <v>D24</v>
          </cell>
          <cell r="F930" t="str">
            <v>WY</v>
          </cell>
          <cell r="G930" t="str">
            <v>QEPFS</v>
          </cell>
          <cell r="H930">
            <v>0.42225999999999997</v>
          </cell>
          <cell r="I930" t="str">
            <v>SWGA</v>
          </cell>
        </row>
        <row r="931">
          <cell r="A931" t="str">
            <v>529701</v>
          </cell>
          <cell r="B931" t="str">
            <v>WYO 'U' (NCT 1) 4 FR</v>
          </cell>
          <cell r="C931" t="str">
            <v>1002</v>
          </cell>
          <cell r="D931" t="str">
            <v>BRUFF UNIT (WY)</v>
          </cell>
          <cell r="E931" t="str">
            <v>D24</v>
          </cell>
          <cell r="F931" t="str">
            <v>WY</v>
          </cell>
          <cell r="G931" t="str">
            <v>WFS</v>
          </cell>
          <cell r="H931">
            <v>0.42225999999999997</v>
          </cell>
          <cell r="I931">
            <v>0</v>
          </cell>
        </row>
        <row r="932">
          <cell r="A932" t="str">
            <v>504601</v>
          </cell>
          <cell r="B932" t="str">
            <v>WYO 'U' (NCT 1) 5 FR</v>
          </cell>
          <cell r="C932" t="str">
            <v>1002</v>
          </cell>
          <cell r="D932" t="str">
            <v>BRUFF UNIT (WY)</v>
          </cell>
          <cell r="E932" t="str">
            <v>D24</v>
          </cell>
          <cell r="F932" t="str">
            <v>WY</v>
          </cell>
          <cell r="G932" t="str">
            <v>WFS</v>
          </cell>
          <cell r="H932">
            <v>0.26550000000000001</v>
          </cell>
          <cell r="I932" t="str">
            <v>K07</v>
          </cell>
        </row>
        <row r="933">
          <cell r="A933" t="str">
            <v>037302</v>
          </cell>
          <cell r="B933" t="str">
            <v>WYO 'U' (NCT 2) 1 DK</v>
          </cell>
          <cell r="C933" t="str">
            <v>1002</v>
          </cell>
          <cell r="D933" t="str">
            <v>BRUFF UNIT (WY)</v>
          </cell>
          <cell r="E933" t="str">
            <v>PC</v>
          </cell>
          <cell r="F933" t="str">
            <v>WY</v>
          </cell>
          <cell r="G933" t="str">
            <v>QEPFS</v>
          </cell>
          <cell r="H933">
            <v>0.42225999999999997</v>
          </cell>
          <cell r="I933" t="str">
            <v>SWGA</v>
          </cell>
        </row>
        <row r="934">
          <cell r="A934" t="str">
            <v>168208</v>
          </cell>
          <cell r="B934" t="str">
            <v>BUG 10 DES CR</v>
          </cell>
          <cell r="C934" t="str">
            <v>1010</v>
          </cell>
          <cell r="D934" t="str">
            <v>BUG (UT)</v>
          </cell>
          <cell r="E934" t="str">
            <v>PW</v>
          </cell>
          <cell r="F934" t="str">
            <v>UT</v>
          </cell>
          <cell r="G934" t="str">
            <v>SOLD</v>
          </cell>
          <cell r="H934">
            <v>0.42225999999999997</v>
          </cell>
          <cell r="I934" t="str">
            <v>SOLD</v>
          </cell>
        </row>
        <row r="935">
          <cell r="A935" t="str">
            <v>151008</v>
          </cell>
          <cell r="B935" t="str">
            <v>BUG 12 (WATER DISPOSAL) DES CR</v>
          </cell>
          <cell r="C935" t="str">
            <v>1010</v>
          </cell>
          <cell r="D935" t="str">
            <v>BUG (UT)</v>
          </cell>
          <cell r="E935" t="str">
            <v>PW</v>
          </cell>
          <cell r="F935" t="str">
            <v>UT</v>
          </cell>
          <cell r="G935" t="str">
            <v>SOLD</v>
          </cell>
          <cell r="H935">
            <v>0.42225999999999997</v>
          </cell>
          <cell r="I935" t="str">
            <v>SOLD</v>
          </cell>
        </row>
        <row r="936">
          <cell r="A936" t="str">
            <v>151013</v>
          </cell>
          <cell r="B936" t="str">
            <v>BUG 12 ISMAY</v>
          </cell>
          <cell r="C936" t="str">
            <v>1010</v>
          </cell>
          <cell r="D936" t="str">
            <v>BUG (UT)</v>
          </cell>
          <cell r="E936" t="str">
            <v>PW</v>
          </cell>
          <cell r="F936" t="str">
            <v>UT</v>
          </cell>
          <cell r="G936" t="str">
            <v>SOLD</v>
          </cell>
          <cell r="H936">
            <v>0.42225999999999997</v>
          </cell>
          <cell r="I936" t="str">
            <v>SOLD</v>
          </cell>
        </row>
        <row r="937">
          <cell r="A937" t="str">
            <v>227908</v>
          </cell>
          <cell r="B937" t="str">
            <v>BUG 13 DES CR</v>
          </cell>
          <cell r="C937" t="str">
            <v>1010</v>
          </cell>
          <cell r="D937" t="str">
            <v>BUG (UT)</v>
          </cell>
          <cell r="E937" t="str">
            <v>D21</v>
          </cell>
          <cell r="F937" t="str">
            <v>UT</v>
          </cell>
          <cell r="G937" t="str">
            <v>SOLD</v>
          </cell>
          <cell r="H937">
            <v>0.42225999999999997</v>
          </cell>
          <cell r="I937" t="str">
            <v>SOLD</v>
          </cell>
        </row>
        <row r="938">
          <cell r="A938" t="str">
            <v>168108</v>
          </cell>
          <cell r="B938" t="str">
            <v>BUG 14 DES CR</v>
          </cell>
          <cell r="C938" t="str">
            <v>1010</v>
          </cell>
          <cell r="D938" t="str">
            <v>BUG (UT)</v>
          </cell>
          <cell r="E938" t="str">
            <v>PW</v>
          </cell>
          <cell r="F938" t="str">
            <v>UT</v>
          </cell>
          <cell r="G938" t="str">
            <v>SOLD</v>
          </cell>
          <cell r="H938">
            <v>0.42225999999999997</v>
          </cell>
          <cell r="I938" t="str">
            <v>SOLD</v>
          </cell>
        </row>
        <row r="939">
          <cell r="A939" t="str">
            <v>227808</v>
          </cell>
          <cell r="B939" t="str">
            <v>BUG 15 DES CR</v>
          </cell>
          <cell r="C939" t="str">
            <v>1010</v>
          </cell>
          <cell r="D939" t="str">
            <v>BUG (UT)</v>
          </cell>
          <cell r="E939" t="str">
            <v>PW</v>
          </cell>
          <cell r="F939" t="str">
            <v>UT</v>
          </cell>
          <cell r="G939" t="str">
            <v>SOLD</v>
          </cell>
          <cell r="H939">
            <v>0.42225999999999997</v>
          </cell>
          <cell r="I939" t="str">
            <v>SOLD</v>
          </cell>
        </row>
        <row r="940">
          <cell r="A940" t="str">
            <v>168508</v>
          </cell>
          <cell r="B940" t="str">
            <v>BUG 16 DES CR (ISMAY PRODUCER)</v>
          </cell>
          <cell r="C940" t="str">
            <v>1010</v>
          </cell>
          <cell r="D940" t="str">
            <v>BUG (UT)</v>
          </cell>
          <cell r="E940" t="str">
            <v>PW</v>
          </cell>
          <cell r="F940" t="str">
            <v>UT</v>
          </cell>
          <cell r="G940" t="str">
            <v>SOLD</v>
          </cell>
          <cell r="H940">
            <v>0.42225999999999997</v>
          </cell>
          <cell r="I940" t="str">
            <v>SOLD</v>
          </cell>
        </row>
        <row r="941">
          <cell r="A941" t="str">
            <v>168513</v>
          </cell>
          <cell r="B941" t="str">
            <v>BUG 16 ISMAY</v>
          </cell>
          <cell r="C941" t="str">
            <v>1010</v>
          </cell>
          <cell r="D941" t="str">
            <v>BUG (UT)</v>
          </cell>
          <cell r="E941" t="str">
            <v>D24</v>
          </cell>
          <cell r="F941" t="str">
            <v>UT</v>
          </cell>
          <cell r="G941" t="str">
            <v>SOLD</v>
          </cell>
          <cell r="H941">
            <v>0.42225999999999997</v>
          </cell>
          <cell r="I941" t="str">
            <v>SOLD</v>
          </cell>
        </row>
        <row r="942">
          <cell r="A942" t="str">
            <v>168308</v>
          </cell>
          <cell r="B942" t="str">
            <v>BUG 17 DES CR</v>
          </cell>
          <cell r="C942" t="str">
            <v>1010</v>
          </cell>
          <cell r="D942" t="str">
            <v>BUG (UT)</v>
          </cell>
          <cell r="E942" t="str">
            <v>D21</v>
          </cell>
          <cell r="F942" t="str">
            <v>UT</v>
          </cell>
          <cell r="G942" t="str">
            <v>SOLD</v>
          </cell>
          <cell r="H942">
            <v>0.42225999999999997</v>
          </cell>
          <cell r="I942" t="str">
            <v>SOLD</v>
          </cell>
        </row>
        <row r="943">
          <cell r="A943" t="str">
            <v>167908</v>
          </cell>
          <cell r="B943" t="str">
            <v>BUG 2 DES CR</v>
          </cell>
          <cell r="C943" t="str">
            <v>1010</v>
          </cell>
          <cell r="D943" t="str">
            <v>BUG (UT)</v>
          </cell>
          <cell r="E943" t="str">
            <v>C100</v>
          </cell>
          <cell r="F943" t="str">
            <v>UT</v>
          </cell>
          <cell r="G943" t="str">
            <v>SOLD</v>
          </cell>
          <cell r="H943">
            <v>0.42225999999999997</v>
          </cell>
          <cell r="I943" t="str">
            <v>SOLD</v>
          </cell>
        </row>
        <row r="944">
          <cell r="A944" t="str">
            <v>168008</v>
          </cell>
          <cell r="B944" t="str">
            <v>BUG 4 DES CR</v>
          </cell>
          <cell r="C944" t="str">
            <v>1010</v>
          </cell>
          <cell r="D944" t="str">
            <v>BUG (UT)</v>
          </cell>
          <cell r="E944" t="str">
            <v>PW</v>
          </cell>
          <cell r="F944" t="str">
            <v>UT</v>
          </cell>
          <cell r="G944" t="str">
            <v>SOLD</v>
          </cell>
          <cell r="H944">
            <v>0.42225999999999997</v>
          </cell>
          <cell r="I944" t="str">
            <v>SOLD</v>
          </cell>
        </row>
        <row r="945">
          <cell r="A945" t="str">
            <v>168408</v>
          </cell>
          <cell r="B945" t="str">
            <v>BUG 6 DES CR</v>
          </cell>
          <cell r="C945" t="str">
            <v>1010</v>
          </cell>
          <cell r="D945" t="str">
            <v>BUG (UT)</v>
          </cell>
          <cell r="E945" t="str">
            <v>C100</v>
          </cell>
          <cell r="F945" t="str">
            <v>UT</v>
          </cell>
          <cell r="G945" t="str">
            <v>SOLD</v>
          </cell>
          <cell r="H945">
            <v>0.42225999999999997</v>
          </cell>
          <cell r="I945" t="str">
            <v>SOLD</v>
          </cell>
        </row>
        <row r="946">
          <cell r="A946" t="str">
            <v>298408</v>
          </cell>
          <cell r="B946" t="str">
            <v>BUG 8 DES CR</v>
          </cell>
          <cell r="C946" t="str">
            <v>1010</v>
          </cell>
          <cell r="D946" t="str">
            <v>BUG (UT)</v>
          </cell>
          <cell r="E946" t="str">
            <v>C2.5</v>
          </cell>
          <cell r="F946" t="str">
            <v>UT</v>
          </cell>
          <cell r="G946" t="str">
            <v>SOLD</v>
          </cell>
          <cell r="H946">
            <v>0.42225999999999997</v>
          </cell>
          <cell r="I946" t="str">
            <v>SOLD</v>
          </cell>
        </row>
        <row r="947">
          <cell r="A947" t="str">
            <v>043808</v>
          </cell>
          <cell r="B947" t="str">
            <v>BUG 9 DES CR</v>
          </cell>
          <cell r="C947" t="str">
            <v>1010</v>
          </cell>
          <cell r="D947" t="str">
            <v>BUG (UT)</v>
          </cell>
          <cell r="E947" t="str">
            <v>D21</v>
          </cell>
          <cell r="F947" t="str">
            <v>UT</v>
          </cell>
          <cell r="G947" t="str">
            <v>SOLD</v>
          </cell>
          <cell r="H947">
            <v>0.42225999999999997</v>
          </cell>
          <cell r="I947" t="str">
            <v>SOLD</v>
          </cell>
        </row>
        <row r="948">
          <cell r="A948" t="str">
            <v>301908</v>
          </cell>
          <cell r="B948" t="str">
            <v>FEDERAL CONNELLY 1 DES CR</v>
          </cell>
          <cell r="C948" t="str">
            <v>1010</v>
          </cell>
          <cell r="D948" t="str">
            <v>BUG (UT)</v>
          </cell>
          <cell r="E948" t="str">
            <v>C100</v>
          </cell>
          <cell r="F948" t="str">
            <v>UT</v>
          </cell>
          <cell r="G948" t="str">
            <v>SOLD</v>
          </cell>
          <cell r="H948">
            <v>0.42225999999999997</v>
          </cell>
          <cell r="I948" t="str">
            <v>SOLD</v>
          </cell>
        </row>
        <row r="949">
          <cell r="A949" t="str">
            <v>018302</v>
          </cell>
          <cell r="B949" t="str">
            <v>BUTCHERKNIFE SPR 1 DK</v>
          </cell>
          <cell r="C949" t="str">
            <v>1008</v>
          </cell>
          <cell r="D949" t="str">
            <v>BUTCHERKNIFE (WY)</v>
          </cell>
          <cell r="E949" t="str">
            <v>D24</v>
          </cell>
          <cell r="F949" t="str">
            <v>WY</v>
          </cell>
          <cell r="G949" t="str">
            <v>QEPFS</v>
          </cell>
          <cell r="H949">
            <v>0.42225999999999997</v>
          </cell>
          <cell r="I949" t="str">
            <v>SWGA</v>
          </cell>
        </row>
        <row r="950">
          <cell r="A950" t="str">
            <v>018314</v>
          </cell>
          <cell r="B950" t="str">
            <v>BUTCHERKNIFE SPR 1 MORGAN</v>
          </cell>
          <cell r="C950" t="str">
            <v>1008</v>
          </cell>
          <cell r="D950" t="str">
            <v>BUTCHERKNIFE (WY)</v>
          </cell>
          <cell r="E950" t="str">
            <v>PC</v>
          </cell>
          <cell r="F950" t="str">
            <v>WY</v>
          </cell>
          <cell r="G950" t="str">
            <v>QEPFS</v>
          </cell>
          <cell r="H950">
            <v>0.42225999999999997</v>
          </cell>
          <cell r="I950" t="str">
            <v>SWGA</v>
          </cell>
        </row>
        <row r="951">
          <cell r="A951" t="str">
            <v>018414</v>
          </cell>
          <cell r="B951" t="str">
            <v>BUTCHERKNIFE SPR 2 MORGAN</v>
          </cell>
          <cell r="C951" t="str">
            <v>1008</v>
          </cell>
          <cell r="D951" t="str">
            <v>BUTCHERKNIFE (WY)</v>
          </cell>
          <cell r="E951" t="str">
            <v>PC</v>
          </cell>
          <cell r="F951" t="str">
            <v>WY</v>
          </cell>
          <cell r="G951" t="str">
            <v>QEPFS</v>
          </cell>
          <cell r="H951">
            <v>0.42225999999999997</v>
          </cell>
          <cell r="I951" t="str">
            <v>SWGA</v>
          </cell>
        </row>
        <row r="952">
          <cell r="A952" t="str">
            <v>038002</v>
          </cell>
          <cell r="B952" t="str">
            <v>BUTCHERKNIFE SPR 4 DK</v>
          </cell>
          <cell r="C952" t="str">
            <v>1008</v>
          </cell>
          <cell r="D952" t="str">
            <v>BUTCHERKNIFE (WY)</v>
          </cell>
          <cell r="E952" t="str">
            <v>D24</v>
          </cell>
          <cell r="F952" t="str">
            <v>WY</v>
          </cell>
          <cell r="G952" t="str">
            <v>QEPFS</v>
          </cell>
          <cell r="H952">
            <v>0.42225999999999997</v>
          </cell>
          <cell r="I952" t="str">
            <v>SWGA</v>
          </cell>
        </row>
        <row r="953">
          <cell r="A953" t="str">
            <v>038014</v>
          </cell>
          <cell r="B953" t="str">
            <v>BUTCHERKNIFE SPR 4 MORGAN</v>
          </cell>
          <cell r="C953" t="str">
            <v>1008</v>
          </cell>
          <cell r="D953" t="str">
            <v>BUTCHERKNIFE (WY)</v>
          </cell>
          <cell r="E953" t="str">
            <v>PC</v>
          </cell>
          <cell r="F953" t="str">
            <v>WY</v>
          </cell>
          <cell r="G953" t="str">
            <v>QEPFS</v>
          </cell>
          <cell r="H953">
            <v>0.42225999999999997</v>
          </cell>
          <cell r="I953" t="str">
            <v>SWGA</v>
          </cell>
        </row>
        <row r="954">
          <cell r="A954" t="str">
            <v>023102</v>
          </cell>
          <cell r="B954" t="str">
            <v>BUTCHERKNIFE SPR 5 DK</v>
          </cell>
          <cell r="C954" t="str">
            <v>1008</v>
          </cell>
          <cell r="D954" t="str">
            <v>BUTCHERKNIFE (WY)</v>
          </cell>
          <cell r="E954" t="str">
            <v>D24NC</v>
          </cell>
          <cell r="F954" t="str">
            <v>WY</v>
          </cell>
          <cell r="G954" t="str">
            <v>QEPFS</v>
          </cell>
          <cell r="H954">
            <v>0.42225999999999997</v>
          </cell>
          <cell r="I954" t="str">
            <v>SWGA</v>
          </cell>
        </row>
        <row r="955">
          <cell r="A955" t="str">
            <v>023114</v>
          </cell>
          <cell r="B955" t="str">
            <v>BUTCHERKNIFE SPR 5 MORGAN</v>
          </cell>
          <cell r="C955" t="str">
            <v>1008</v>
          </cell>
          <cell r="D955" t="str">
            <v>BUTCHERKNIFE (WY)</v>
          </cell>
          <cell r="E955" t="str">
            <v>PC</v>
          </cell>
          <cell r="F955" t="str">
            <v>WY</v>
          </cell>
          <cell r="G955" t="str">
            <v>QEPFS</v>
          </cell>
          <cell r="H955">
            <v>0.42225999999999997</v>
          </cell>
          <cell r="I955" t="str">
            <v>SWGA</v>
          </cell>
        </row>
        <row r="956">
          <cell r="A956" t="str">
            <v>018502</v>
          </cell>
          <cell r="B956" t="str">
            <v>BUTCHERKNIFE SPR 6 DK</v>
          </cell>
          <cell r="C956" t="str">
            <v>1008</v>
          </cell>
          <cell r="D956" t="str">
            <v>BUTCHERKNIFE (WY)</v>
          </cell>
          <cell r="E956" t="str">
            <v>PC</v>
          </cell>
          <cell r="F956" t="str">
            <v>WY</v>
          </cell>
          <cell r="G956" t="str">
            <v>QEPFS</v>
          </cell>
          <cell r="H956">
            <v>0.42225999999999997</v>
          </cell>
          <cell r="I956" t="str">
            <v>SWGA</v>
          </cell>
        </row>
        <row r="957">
          <cell r="A957" t="str">
            <v>144202</v>
          </cell>
          <cell r="B957" t="str">
            <v>BUTCHERKNIFE SPR 8 DK</v>
          </cell>
          <cell r="C957" t="str">
            <v>1008</v>
          </cell>
          <cell r="D957" t="str">
            <v>BUTCHERKNIFE (WY)</v>
          </cell>
          <cell r="E957" t="str">
            <v>C7</v>
          </cell>
          <cell r="F957" t="str">
            <v>WY</v>
          </cell>
          <cell r="G957" t="str">
            <v>QEPFS</v>
          </cell>
          <cell r="H957">
            <v>0.42225999999999997</v>
          </cell>
          <cell r="I957" t="str">
            <v>SWGA</v>
          </cell>
        </row>
        <row r="958">
          <cell r="A958" t="str">
            <v>183402</v>
          </cell>
          <cell r="B958" t="str">
            <v>BUTCHERKNIFE SPR 9 DK</v>
          </cell>
          <cell r="C958" t="str">
            <v>1008</v>
          </cell>
          <cell r="D958" t="str">
            <v>BUTCHERKNIFE (WY)</v>
          </cell>
          <cell r="E958" t="str">
            <v>C100</v>
          </cell>
          <cell r="F958" t="str">
            <v>WY</v>
          </cell>
          <cell r="G958" t="str">
            <v>QEPFS</v>
          </cell>
          <cell r="H958">
            <v>0.42225999999999997</v>
          </cell>
          <cell r="I958" t="str">
            <v>SWGA</v>
          </cell>
        </row>
        <row r="959">
          <cell r="A959" t="str">
            <v>023965</v>
          </cell>
          <cell r="B959" t="str">
            <v>CANYON CREEK 10 UPPER MESA</v>
          </cell>
          <cell r="C959" t="str">
            <v>1009</v>
          </cell>
          <cell r="D959" t="str">
            <v>CANYON CR (WY)</v>
          </cell>
          <cell r="E959" t="str">
            <v>D24</v>
          </cell>
          <cell r="F959" t="str">
            <v>WY</v>
          </cell>
          <cell r="G959" t="str">
            <v>WEX</v>
          </cell>
          <cell r="H959">
            <v>0</v>
          </cell>
          <cell r="I959" t="str">
            <v>WEX</v>
          </cell>
        </row>
        <row r="960">
          <cell r="A960" t="str">
            <v>600503</v>
          </cell>
          <cell r="B960" t="str">
            <v>CANYON CREEK 10-15 MESA</v>
          </cell>
          <cell r="C960" t="str">
            <v>1009</v>
          </cell>
          <cell r="D960" t="str">
            <v>CANYON CR (WY)</v>
          </cell>
          <cell r="E960" t="str">
            <v>D24</v>
          </cell>
          <cell r="F960" t="str">
            <v>WY</v>
          </cell>
          <cell r="G960" t="str">
            <v>WEX</v>
          </cell>
          <cell r="H960">
            <v>0</v>
          </cell>
          <cell r="I960" t="str">
            <v>WEX</v>
          </cell>
        </row>
        <row r="961">
          <cell r="A961" t="str">
            <v>024065</v>
          </cell>
          <cell r="B961" t="str">
            <v>CANYON CREEK 11 UPPER MESA</v>
          </cell>
          <cell r="C961" t="str">
            <v>1009</v>
          </cell>
          <cell r="D961" t="str">
            <v>CANYON CR (WY)</v>
          </cell>
          <cell r="E961" t="str">
            <v>D24</v>
          </cell>
          <cell r="F961" t="str">
            <v>WY</v>
          </cell>
          <cell r="G961" t="str">
            <v>WEX</v>
          </cell>
          <cell r="H961">
            <v>0</v>
          </cell>
          <cell r="I961" t="str">
            <v>WEX</v>
          </cell>
        </row>
        <row r="962">
          <cell r="A962" t="str">
            <v>589203</v>
          </cell>
          <cell r="B962" t="str">
            <v>CANYON CREEK 11B-4D MESA</v>
          </cell>
          <cell r="C962" t="str">
            <v>1009</v>
          </cell>
          <cell r="D962" t="str">
            <v>CANYON CR (WY)</v>
          </cell>
          <cell r="E962" t="str">
            <v>D24</v>
          </cell>
          <cell r="F962" t="str">
            <v>WY</v>
          </cell>
          <cell r="G962" t="str">
            <v>WEX</v>
          </cell>
          <cell r="H962">
            <v>0</v>
          </cell>
          <cell r="I962" t="str">
            <v>WEX</v>
          </cell>
        </row>
        <row r="963">
          <cell r="A963" t="str">
            <v>595703</v>
          </cell>
          <cell r="B963" t="str">
            <v>CANYON CREEK 11D-25D MESA</v>
          </cell>
          <cell r="C963" t="str">
            <v>1009</v>
          </cell>
          <cell r="D963" t="str">
            <v>CANYON CR (WY)</v>
          </cell>
          <cell r="E963" t="str">
            <v>D24</v>
          </cell>
          <cell r="F963" t="str">
            <v>WY</v>
          </cell>
          <cell r="G963" t="str">
            <v>WEX</v>
          </cell>
          <cell r="H963">
            <v>0</v>
          </cell>
          <cell r="I963" t="str">
            <v>WEX</v>
          </cell>
        </row>
        <row r="964">
          <cell r="A964" t="str">
            <v>024265</v>
          </cell>
          <cell r="B964" t="str">
            <v>CANYON CREEK 13 UPPER MESA</v>
          </cell>
          <cell r="C964" t="str">
            <v>1009</v>
          </cell>
          <cell r="D964" t="str">
            <v>CANYON CR (WY)</v>
          </cell>
          <cell r="E964" t="str">
            <v>D24</v>
          </cell>
          <cell r="F964" t="str">
            <v>WY</v>
          </cell>
          <cell r="G964" t="str">
            <v>WEX</v>
          </cell>
          <cell r="H964">
            <v>0</v>
          </cell>
          <cell r="I964" t="str">
            <v>WEX</v>
          </cell>
        </row>
        <row r="965">
          <cell r="A965" t="str">
            <v>622903</v>
          </cell>
          <cell r="B965" t="str">
            <v>CANYON CREEK 13-31 MESA C7</v>
          </cell>
          <cell r="C965" t="str">
            <v>1009</v>
          </cell>
          <cell r="D965" t="str">
            <v>CANYON CR (WY)</v>
          </cell>
          <cell r="E965" t="str">
            <v>C7</v>
          </cell>
          <cell r="F965" t="str">
            <v>WY</v>
          </cell>
          <cell r="G965" t="str">
            <v>WEX</v>
          </cell>
          <cell r="H965">
            <v>0</v>
          </cell>
          <cell r="I965" t="str">
            <v>WEX</v>
          </cell>
        </row>
        <row r="966">
          <cell r="A966" t="str">
            <v>588903</v>
          </cell>
          <cell r="B966" t="str">
            <v>CANYON CREEK 13B-4D MESA</v>
          </cell>
          <cell r="C966" t="str">
            <v>1009</v>
          </cell>
          <cell r="D966" t="str">
            <v>CANYON CR (WY)</v>
          </cell>
          <cell r="E966" t="str">
            <v>D24</v>
          </cell>
          <cell r="F966" t="str">
            <v>WY</v>
          </cell>
          <cell r="G966" t="str">
            <v>WEX</v>
          </cell>
          <cell r="H966">
            <v>0</v>
          </cell>
          <cell r="I966" t="str">
            <v>WEX</v>
          </cell>
        </row>
        <row r="967">
          <cell r="A967" t="str">
            <v>024365</v>
          </cell>
          <cell r="B967" t="str">
            <v>CANYON CREEK 14 UPPER MESA</v>
          </cell>
          <cell r="C967" t="str">
            <v>1009</v>
          </cell>
          <cell r="D967" t="str">
            <v>CANYON CR (WY)</v>
          </cell>
          <cell r="E967" t="str">
            <v>D24</v>
          </cell>
          <cell r="F967" t="str">
            <v>WY</v>
          </cell>
          <cell r="G967" t="str">
            <v>WEX</v>
          </cell>
          <cell r="H967">
            <v>0</v>
          </cell>
          <cell r="I967" t="str">
            <v>WEX</v>
          </cell>
        </row>
        <row r="968">
          <cell r="A968" t="str">
            <v>024865</v>
          </cell>
          <cell r="B968" t="str">
            <v>CANYON CREEK 19 UPPER MESA</v>
          </cell>
          <cell r="C968" t="str">
            <v>1009</v>
          </cell>
          <cell r="D968" t="str">
            <v>CANYON CR (WY)</v>
          </cell>
          <cell r="E968" t="str">
            <v>D24</v>
          </cell>
          <cell r="F968" t="str">
            <v>WY</v>
          </cell>
          <cell r="G968" t="str">
            <v>WEX</v>
          </cell>
          <cell r="H968">
            <v>0</v>
          </cell>
          <cell r="I968" t="str">
            <v>WEX</v>
          </cell>
        </row>
        <row r="969">
          <cell r="A969" t="str">
            <v>025265</v>
          </cell>
          <cell r="B969" t="str">
            <v>CANYON CREEK 25 UPPER MESA</v>
          </cell>
          <cell r="C969" t="str">
            <v>1009</v>
          </cell>
          <cell r="D969" t="str">
            <v>CANYON CR (WY)</v>
          </cell>
          <cell r="E969" t="str">
            <v>D24</v>
          </cell>
          <cell r="F969" t="str">
            <v>WY</v>
          </cell>
          <cell r="G969" t="str">
            <v>WEX</v>
          </cell>
          <cell r="H969">
            <v>0</v>
          </cell>
          <cell r="I969" t="str">
            <v>WEX</v>
          </cell>
        </row>
        <row r="970">
          <cell r="A970" t="str">
            <v>595403</v>
          </cell>
          <cell r="B970" t="str">
            <v>CANYON CREEK 2A-25D MESA</v>
          </cell>
          <cell r="C970" t="str">
            <v>1009</v>
          </cell>
          <cell r="D970" t="str">
            <v>CANYON CR (WY)</v>
          </cell>
          <cell r="E970" t="str">
            <v>D24</v>
          </cell>
          <cell r="F970" t="str">
            <v>WY</v>
          </cell>
          <cell r="G970" t="str">
            <v>WEX</v>
          </cell>
          <cell r="H970">
            <v>0</v>
          </cell>
          <cell r="I970" t="str">
            <v>WEX</v>
          </cell>
        </row>
        <row r="971">
          <cell r="A971" t="str">
            <v>589003</v>
          </cell>
          <cell r="B971" t="str">
            <v>CANYON CREEK 2A-9D MESA</v>
          </cell>
          <cell r="C971" t="str">
            <v>1009</v>
          </cell>
          <cell r="D971" t="str">
            <v>CANYON CR (WY)</v>
          </cell>
          <cell r="E971" t="str">
            <v>D24</v>
          </cell>
          <cell r="F971" t="str">
            <v>WY</v>
          </cell>
          <cell r="G971" t="str">
            <v>WEX</v>
          </cell>
          <cell r="H971">
            <v>0</v>
          </cell>
          <cell r="I971" t="str">
            <v>WEX</v>
          </cell>
        </row>
        <row r="972">
          <cell r="A972" t="str">
            <v>588603</v>
          </cell>
          <cell r="B972" t="str">
            <v>CANYON CREEK 2D-4W MESA</v>
          </cell>
          <cell r="C972" t="str">
            <v>1009</v>
          </cell>
          <cell r="D972" t="str">
            <v>CANYON CR (WY)</v>
          </cell>
          <cell r="E972" t="str">
            <v>D24</v>
          </cell>
          <cell r="F972" t="str">
            <v>WY</v>
          </cell>
          <cell r="G972" t="str">
            <v>WEX</v>
          </cell>
          <cell r="H972">
            <v>0</v>
          </cell>
          <cell r="I972" t="str">
            <v>WEX</v>
          </cell>
        </row>
        <row r="973">
          <cell r="A973" t="str">
            <v>208365</v>
          </cell>
          <cell r="B973" t="str">
            <v>CANYON CREEK 33 UPPER MESA</v>
          </cell>
          <cell r="C973" t="str">
            <v>1009</v>
          </cell>
          <cell r="D973" t="str">
            <v>CANYON CR (WY)</v>
          </cell>
          <cell r="E973" t="str">
            <v>D24</v>
          </cell>
          <cell r="F973" t="str">
            <v>WY</v>
          </cell>
          <cell r="G973" t="str">
            <v>WEX</v>
          </cell>
          <cell r="H973">
            <v>0</v>
          </cell>
          <cell r="I973" t="str">
            <v>WEX</v>
          </cell>
        </row>
        <row r="974">
          <cell r="A974" t="str">
            <v>513402</v>
          </cell>
          <cell r="B974" t="str">
            <v>CANYON CREEK 36Q DK</v>
          </cell>
          <cell r="C974" t="str">
            <v>1009</v>
          </cell>
          <cell r="D974" t="str">
            <v>CANYON CR (WY)</v>
          </cell>
          <cell r="E974" t="str">
            <v>C7</v>
          </cell>
          <cell r="F974" t="str">
            <v>WY</v>
          </cell>
          <cell r="G974" t="str">
            <v>WEX</v>
          </cell>
          <cell r="H974">
            <v>0</v>
          </cell>
          <cell r="I974" t="str">
            <v>WEX</v>
          </cell>
        </row>
        <row r="975">
          <cell r="A975" t="str">
            <v>491865</v>
          </cell>
          <cell r="B975" t="str">
            <v>CANYON CREEK 39 UPPER MESA</v>
          </cell>
          <cell r="C975" t="str">
            <v>1009</v>
          </cell>
          <cell r="D975" t="str">
            <v>CANYON CR (WY)</v>
          </cell>
          <cell r="E975" t="str">
            <v>D24</v>
          </cell>
          <cell r="F975" t="str">
            <v>WY</v>
          </cell>
          <cell r="G975" t="str">
            <v>WEX</v>
          </cell>
          <cell r="H975">
            <v>0</v>
          </cell>
          <cell r="I975" t="str">
            <v>WEX</v>
          </cell>
        </row>
        <row r="976">
          <cell r="A976" t="str">
            <v>513302</v>
          </cell>
          <cell r="B976" t="str">
            <v>CANYON CREEK 39Q DK</v>
          </cell>
          <cell r="C976" t="str">
            <v>1009</v>
          </cell>
          <cell r="D976" t="str">
            <v>CANYON CR (WY)</v>
          </cell>
          <cell r="E976" t="str">
            <v>C7</v>
          </cell>
          <cell r="F976" t="str">
            <v>WY</v>
          </cell>
          <cell r="G976" t="str">
            <v>WEX</v>
          </cell>
          <cell r="H976">
            <v>0</v>
          </cell>
          <cell r="I976" t="str">
            <v>WEX</v>
          </cell>
        </row>
        <row r="977">
          <cell r="A977" t="str">
            <v>596203</v>
          </cell>
          <cell r="B977" t="str">
            <v>CANYON CREEK 3A-25D MESA</v>
          </cell>
          <cell r="C977" t="str">
            <v>1009</v>
          </cell>
          <cell r="D977" t="str">
            <v>CANYON CR (WY)</v>
          </cell>
          <cell r="E977" t="str">
            <v>D24</v>
          </cell>
          <cell r="F977" t="str">
            <v>WY</v>
          </cell>
          <cell r="G977" t="str">
            <v>WEX</v>
          </cell>
          <cell r="H977">
            <v>0</v>
          </cell>
          <cell r="I977" t="str">
            <v>WEX</v>
          </cell>
        </row>
        <row r="978">
          <cell r="A978" t="str">
            <v>513503</v>
          </cell>
          <cell r="B978" t="str">
            <v>CANYON CREEK 41W MESA</v>
          </cell>
          <cell r="C978" t="str">
            <v>1009</v>
          </cell>
          <cell r="D978" t="str">
            <v>CANYON CR (WY)</v>
          </cell>
          <cell r="E978" t="str">
            <v>D24</v>
          </cell>
          <cell r="F978" t="str">
            <v>WY</v>
          </cell>
          <cell r="G978" t="str">
            <v>WEX</v>
          </cell>
          <cell r="H978">
            <v>0</v>
          </cell>
          <cell r="I978" t="str">
            <v>WEX</v>
          </cell>
        </row>
        <row r="979">
          <cell r="A979" t="str">
            <v>511902</v>
          </cell>
          <cell r="B979" t="str">
            <v>CANYON CREEK 48 DO NOT USE</v>
          </cell>
          <cell r="C979" t="str">
            <v>1009</v>
          </cell>
          <cell r="D979" t="str">
            <v>CANYON CR (WY)</v>
          </cell>
          <cell r="E979" t="str">
            <v>C7</v>
          </cell>
          <cell r="F979" t="str">
            <v>WY</v>
          </cell>
          <cell r="G979" t="str">
            <v>WEX</v>
          </cell>
          <cell r="H979">
            <v>0</v>
          </cell>
          <cell r="I979" t="str">
            <v>WEX</v>
          </cell>
        </row>
        <row r="980">
          <cell r="A980" t="str">
            <v>512002</v>
          </cell>
          <cell r="B980" t="str">
            <v>CANYON CREEK 49 DK</v>
          </cell>
          <cell r="C980" t="str">
            <v>1009</v>
          </cell>
          <cell r="D980" t="str">
            <v>CANYON CR (WY)</v>
          </cell>
          <cell r="E980" t="str">
            <v>C7</v>
          </cell>
          <cell r="F980" t="str">
            <v>WY</v>
          </cell>
          <cell r="G980" t="str">
            <v>WEX</v>
          </cell>
          <cell r="H980">
            <v>0</v>
          </cell>
          <cell r="I980" t="str">
            <v>WEX</v>
          </cell>
        </row>
        <row r="981">
          <cell r="A981" t="str">
            <v>512003</v>
          </cell>
          <cell r="B981" t="str">
            <v>CANYON CREEK 49 MESA</v>
          </cell>
          <cell r="C981" t="str">
            <v>1009</v>
          </cell>
          <cell r="D981" t="str">
            <v>CANYON CR (WY)</v>
          </cell>
          <cell r="E981" t="str">
            <v>D24</v>
          </cell>
          <cell r="F981" t="str">
            <v>WY</v>
          </cell>
          <cell r="G981" t="str">
            <v>WEX</v>
          </cell>
          <cell r="H981">
            <v>0</v>
          </cell>
          <cell r="I981" t="str">
            <v>WEX</v>
          </cell>
        </row>
        <row r="982">
          <cell r="A982" t="str">
            <v>596003</v>
          </cell>
          <cell r="B982" t="str">
            <v>CANYON CREEK 50 MESA</v>
          </cell>
          <cell r="C982" t="str">
            <v>1009</v>
          </cell>
          <cell r="D982" t="str">
            <v>CANYON CR (WY)</v>
          </cell>
          <cell r="E982" t="str">
            <v>D24</v>
          </cell>
          <cell r="F982" t="str">
            <v>WY</v>
          </cell>
          <cell r="G982" t="str">
            <v>WEX</v>
          </cell>
          <cell r="H982">
            <v>0</v>
          </cell>
          <cell r="I982" t="str">
            <v>WEX</v>
          </cell>
        </row>
        <row r="983">
          <cell r="A983" t="str">
            <v>515603</v>
          </cell>
          <cell r="B983" t="str">
            <v>CANYON CREEK 50W DO NOT USE</v>
          </cell>
          <cell r="C983" t="str">
            <v>1009</v>
          </cell>
          <cell r="D983" t="str">
            <v>CANYON CR (WY)</v>
          </cell>
          <cell r="E983" t="str">
            <v>D24</v>
          </cell>
          <cell r="F983" t="str">
            <v>WY</v>
          </cell>
          <cell r="G983" t="str">
            <v>WEX</v>
          </cell>
          <cell r="H983">
            <v>0</v>
          </cell>
          <cell r="I983" t="str">
            <v>WEX</v>
          </cell>
        </row>
        <row r="984">
          <cell r="A984" t="str">
            <v>516902</v>
          </cell>
          <cell r="B984" t="str">
            <v>CANYON CREEK 50W DO NOT USE</v>
          </cell>
          <cell r="C984" t="str">
            <v>1009</v>
          </cell>
          <cell r="D984" t="str">
            <v>CANYON CR (WY)</v>
          </cell>
          <cell r="E984" t="str">
            <v>D24</v>
          </cell>
          <cell r="F984" t="str">
            <v>WY</v>
          </cell>
          <cell r="G984" t="str">
            <v>WEX</v>
          </cell>
          <cell r="H984">
            <v>0</v>
          </cell>
          <cell r="I984" t="str">
            <v>WEX</v>
          </cell>
        </row>
        <row r="985">
          <cell r="A985" t="str">
            <v>515703</v>
          </cell>
          <cell r="B985" t="str">
            <v>CANYON CREEK 51W DO NOT USE</v>
          </cell>
          <cell r="C985" t="str">
            <v>1009</v>
          </cell>
          <cell r="D985" t="str">
            <v>CANYON CR (WY)</v>
          </cell>
          <cell r="E985" t="str">
            <v>D24</v>
          </cell>
          <cell r="F985" t="str">
            <v>WY</v>
          </cell>
          <cell r="G985" t="str">
            <v>WEX</v>
          </cell>
          <cell r="H985">
            <v>0</v>
          </cell>
          <cell r="I985" t="str">
            <v>WEX</v>
          </cell>
        </row>
        <row r="986">
          <cell r="A986" t="str">
            <v>518016</v>
          </cell>
          <cell r="B986" t="str">
            <v>CANYON CREEK 61Q BAX</v>
          </cell>
          <cell r="C986" t="str">
            <v>1009</v>
          </cell>
          <cell r="D986" t="str">
            <v>CANYON CR (WY)</v>
          </cell>
          <cell r="E986" t="str">
            <v>C7</v>
          </cell>
          <cell r="F986" t="str">
            <v>WY</v>
          </cell>
          <cell r="G986" t="str">
            <v>WEX</v>
          </cell>
          <cell r="H986">
            <v>0</v>
          </cell>
          <cell r="I986" t="str">
            <v>WEX</v>
          </cell>
        </row>
        <row r="987">
          <cell r="A987" t="str">
            <v>518002</v>
          </cell>
          <cell r="B987" t="str">
            <v>CANYON CREEK 61Q DK</v>
          </cell>
          <cell r="C987" t="str">
            <v>1009</v>
          </cell>
          <cell r="D987" t="str">
            <v>CANYON CR (WY)</v>
          </cell>
          <cell r="E987" t="str">
            <v>C7</v>
          </cell>
          <cell r="F987" t="str">
            <v>WY</v>
          </cell>
          <cell r="G987" t="str">
            <v>WEX</v>
          </cell>
          <cell r="H987">
            <v>0</v>
          </cell>
          <cell r="I987" t="str">
            <v>WEX</v>
          </cell>
        </row>
        <row r="988">
          <cell r="A988" t="str">
            <v>518001</v>
          </cell>
          <cell r="B988" t="str">
            <v>CANYON CREEK 61Q FR</v>
          </cell>
          <cell r="C988" t="str">
            <v>1009</v>
          </cell>
          <cell r="D988" t="str">
            <v>CANYON CR (WY)</v>
          </cell>
          <cell r="E988" t="str">
            <v>C7</v>
          </cell>
          <cell r="F988" t="str">
            <v>WY</v>
          </cell>
          <cell r="G988" t="str">
            <v>WEX</v>
          </cell>
          <cell r="H988">
            <v>0</v>
          </cell>
          <cell r="I988" t="str">
            <v>WEX</v>
          </cell>
        </row>
        <row r="989">
          <cell r="A989" t="str">
            <v>518116</v>
          </cell>
          <cell r="B989" t="str">
            <v>CANYON CREEK 62H BAX</v>
          </cell>
          <cell r="C989" t="str">
            <v>1009</v>
          </cell>
          <cell r="D989" t="str">
            <v>CANYON CR (WY)</v>
          </cell>
          <cell r="E989" t="str">
            <v>C7</v>
          </cell>
          <cell r="F989" t="str">
            <v>WY</v>
          </cell>
          <cell r="G989" t="str">
            <v>WEX</v>
          </cell>
          <cell r="H989">
            <v>0</v>
          </cell>
          <cell r="I989" t="str">
            <v>WEX</v>
          </cell>
        </row>
        <row r="990">
          <cell r="A990" t="str">
            <v>518102</v>
          </cell>
          <cell r="B990" t="str">
            <v>CANYON CREEK 62Q (DO NOT USE)</v>
          </cell>
          <cell r="C990" t="str">
            <v>1009</v>
          </cell>
          <cell r="D990" t="str">
            <v>CANYON CR (WY)</v>
          </cell>
          <cell r="F990" t="str">
            <v>WY</v>
          </cell>
          <cell r="G990" t="str">
            <v>WEX</v>
          </cell>
          <cell r="H990">
            <v>0</v>
          </cell>
          <cell r="I990" t="str">
            <v>WEX</v>
          </cell>
        </row>
        <row r="991">
          <cell r="A991" t="str">
            <v>518202</v>
          </cell>
          <cell r="B991" t="str">
            <v>CANYON CREEK 63Q DK C7</v>
          </cell>
          <cell r="C991" t="str">
            <v>1009</v>
          </cell>
          <cell r="D991" t="str">
            <v>CANYON CR (WY)</v>
          </cell>
          <cell r="E991" t="str">
            <v>C7</v>
          </cell>
          <cell r="F991" t="str">
            <v>WY</v>
          </cell>
          <cell r="G991" t="str">
            <v>WEX</v>
          </cell>
          <cell r="H991">
            <v>0</v>
          </cell>
          <cell r="I991" t="str">
            <v>WEX</v>
          </cell>
        </row>
        <row r="992">
          <cell r="A992" t="str">
            <v>518303</v>
          </cell>
          <cell r="B992" t="str">
            <v>CANYON CREEK 64 MESA</v>
          </cell>
          <cell r="C992" t="str">
            <v>1009</v>
          </cell>
          <cell r="D992" t="str">
            <v>CANYON CR (WY)</v>
          </cell>
          <cell r="E992" t="str">
            <v>D24</v>
          </cell>
          <cell r="F992" t="str">
            <v>WY</v>
          </cell>
          <cell r="G992" t="str">
            <v>WEX</v>
          </cell>
          <cell r="H992">
            <v>0</v>
          </cell>
          <cell r="I992" t="str">
            <v>WEX</v>
          </cell>
        </row>
        <row r="993">
          <cell r="A993" t="str">
            <v>526916</v>
          </cell>
          <cell r="B993" t="str">
            <v xml:space="preserve">CANYON CREEK 74Q BAX </v>
          </cell>
          <cell r="C993" t="str">
            <v>1009</v>
          </cell>
          <cell r="D993" t="str">
            <v>CANYON CR (WY)</v>
          </cell>
          <cell r="E993" t="str">
            <v>C7</v>
          </cell>
          <cell r="F993" t="str">
            <v>WY</v>
          </cell>
          <cell r="G993" t="str">
            <v>WEX</v>
          </cell>
          <cell r="H993">
            <v>0</v>
          </cell>
          <cell r="I993" t="str">
            <v>WEX</v>
          </cell>
        </row>
        <row r="994">
          <cell r="A994" t="str">
            <v>526902</v>
          </cell>
          <cell r="B994" t="str">
            <v>CANYON CREEK 74Q DK</v>
          </cell>
          <cell r="C994" t="str">
            <v>1009</v>
          </cell>
          <cell r="D994" t="str">
            <v>CANYON CR (WY)</v>
          </cell>
          <cell r="E994" t="str">
            <v>C7</v>
          </cell>
          <cell r="F994" t="str">
            <v>WY</v>
          </cell>
          <cell r="G994" t="str">
            <v>WEX</v>
          </cell>
          <cell r="H994">
            <v>0</v>
          </cell>
          <cell r="I994" t="str">
            <v>WEX</v>
          </cell>
        </row>
        <row r="995">
          <cell r="A995" t="str">
            <v>526901</v>
          </cell>
          <cell r="B995" t="str">
            <v>CANYON CREEK 74Q FR</v>
          </cell>
          <cell r="C995" t="str">
            <v>1009</v>
          </cell>
          <cell r="D995" t="str">
            <v>CANYON CR (WY)</v>
          </cell>
          <cell r="E995" t="str">
            <v>C7</v>
          </cell>
          <cell r="F995" t="str">
            <v>WY</v>
          </cell>
          <cell r="G995" t="str">
            <v>WEX</v>
          </cell>
          <cell r="H995">
            <v>0</v>
          </cell>
          <cell r="I995" t="str">
            <v>WEX</v>
          </cell>
        </row>
        <row r="996">
          <cell r="A996" t="str">
            <v>595903</v>
          </cell>
          <cell r="B996" t="str">
            <v>CANYON CREEK 7B-25W MESA</v>
          </cell>
          <cell r="C996" t="str">
            <v>1009</v>
          </cell>
          <cell r="D996" t="str">
            <v>CANYON CR (WY)</v>
          </cell>
          <cell r="E996" t="str">
            <v>D24</v>
          </cell>
          <cell r="F996" t="str">
            <v>WY</v>
          </cell>
          <cell r="G996" t="str">
            <v>WEX</v>
          </cell>
          <cell r="H996">
            <v>0</v>
          </cell>
          <cell r="I996" t="str">
            <v>WEX</v>
          </cell>
        </row>
        <row r="997">
          <cell r="A997" t="str">
            <v>595803</v>
          </cell>
          <cell r="B997" t="str">
            <v>CANYON CREEK 8C-25D MESA</v>
          </cell>
          <cell r="C997" t="str">
            <v>1009</v>
          </cell>
          <cell r="D997" t="str">
            <v>CANYON CR (WY)</v>
          </cell>
          <cell r="E997" t="str">
            <v>D24</v>
          </cell>
          <cell r="F997" t="str">
            <v>WY</v>
          </cell>
          <cell r="G997" t="str">
            <v>WEX</v>
          </cell>
          <cell r="H997">
            <v>0</v>
          </cell>
          <cell r="I997" t="str">
            <v>WEX</v>
          </cell>
        </row>
        <row r="998">
          <cell r="A998" t="str">
            <v>026304</v>
          </cell>
          <cell r="B998" t="str">
            <v>CANYON CREEK FEDERAL 2-19 WAS</v>
          </cell>
          <cell r="C998" t="str">
            <v>1009</v>
          </cell>
          <cell r="D998" t="str">
            <v>CANYON CR (WY)</v>
          </cell>
          <cell r="E998" t="str">
            <v>PC</v>
          </cell>
          <cell r="F998" t="str">
            <v>WY</v>
          </cell>
          <cell r="G998" t="str">
            <v>WEX</v>
          </cell>
          <cell r="H998">
            <v>0</v>
          </cell>
          <cell r="I998" t="str">
            <v>WEX</v>
          </cell>
        </row>
        <row r="999">
          <cell r="A999" t="str">
            <v>521503</v>
          </cell>
          <cell r="B999" t="str">
            <v>CANYON CREEK UNIT 03B-35W MESA</v>
          </cell>
          <cell r="C999" t="str">
            <v>1009</v>
          </cell>
          <cell r="D999" t="str">
            <v>CANYON CR (WY)</v>
          </cell>
          <cell r="E999" t="str">
            <v>D24</v>
          </cell>
          <cell r="F999" t="str">
            <v>WY</v>
          </cell>
          <cell r="G999" t="str">
            <v>WEX</v>
          </cell>
          <cell r="H999">
            <v>0</v>
          </cell>
          <cell r="I999" t="str">
            <v>WEX</v>
          </cell>
        </row>
        <row r="1000">
          <cell r="A1000" t="str">
            <v>520603</v>
          </cell>
          <cell r="B1000" t="str">
            <v>CANYON CREEK UNIT 05B-03W MESA</v>
          </cell>
          <cell r="C1000" t="str">
            <v>1009</v>
          </cell>
          <cell r="D1000" t="str">
            <v>CANYON CR (WY)</v>
          </cell>
          <cell r="E1000" t="str">
            <v>D24</v>
          </cell>
          <cell r="F1000" t="str">
            <v>WY</v>
          </cell>
          <cell r="G1000" t="str">
            <v>WEX</v>
          </cell>
          <cell r="H1000">
            <v>0</v>
          </cell>
          <cell r="I1000" t="str">
            <v>WEX</v>
          </cell>
        </row>
        <row r="1001">
          <cell r="A1001" t="str">
            <v>520703</v>
          </cell>
          <cell r="B1001" t="str">
            <v>CANYON CREEK UNIT 06A-09W MESA</v>
          </cell>
          <cell r="C1001" t="str">
            <v>1009</v>
          </cell>
          <cell r="D1001" t="str">
            <v>CANYON CR (WY)</v>
          </cell>
          <cell r="E1001" t="str">
            <v>D24</v>
          </cell>
          <cell r="F1001" t="str">
            <v>WY</v>
          </cell>
          <cell r="G1001" t="str">
            <v>WEX</v>
          </cell>
          <cell r="H1001">
            <v>0</v>
          </cell>
          <cell r="I1001" t="str">
            <v>WEX</v>
          </cell>
        </row>
        <row r="1002">
          <cell r="A1002" t="str">
            <v>520803</v>
          </cell>
          <cell r="B1002" t="str">
            <v>CANYON CREEK UNIT 08C-35W MESA</v>
          </cell>
          <cell r="C1002" t="str">
            <v>1009</v>
          </cell>
          <cell r="D1002" t="str">
            <v>CANYON CR (WY)</v>
          </cell>
          <cell r="E1002" t="str">
            <v>D24</v>
          </cell>
          <cell r="F1002" t="str">
            <v>WY</v>
          </cell>
          <cell r="G1002" t="str">
            <v>WEX</v>
          </cell>
          <cell r="H1002">
            <v>0</v>
          </cell>
          <cell r="I1002" t="str">
            <v>WEX</v>
          </cell>
        </row>
        <row r="1003">
          <cell r="A1003" t="str">
            <v>520903</v>
          </cell>
          <cell r="B1003" t="str">
            <v>CANYON CREEK UNIT 08D-26W MESA</v>
          </cell>
          <cell r="C1003" t="str">
            <v>1009</v>
          </cell>
          <cell r="D1003" t="str">
            <v>CANYON CR (WY)</v>
          </cell>
          <cell r="E1003" t="str">
            <v>D24</v>
          </cell>
          <cell r="F1003" t="str">
            <v>WY</v>
          </cell>
          <cell r="G1003" t="str">
            <v>WEX</v>
          </cell>
          <cell r="H1003">
            <v>0</v>
          </cell>
          <cell r="I1003" t="str">
            <v>WEX</v>
          </cell>
        </row>
        <row r="1004">
          <cell r="A1004" t="str">
            <v>521003</v>
          </cell>
          <cell r="B1004" t="str">
            <v>CANYON CREEK UNIT 09B-33W MESA</v>
          </cell>
          <cell r="C1004" t="str">
            <v>1009</v>
          </cell>
          <cell r="D1004" t="str">
            <v>CANYON CR (WY)</v>
          </cell>
          <cell r="E1004" t="str">
            <v>D24</v>
          </cell>
          <cell r="F1004" t="str">
            <v>WY</v>
          </cell>
          <cell r="G1004" t="str">
            <v>WEX</v>
          </cell>
          <cell r="H1004">
            <v>0</v>
          </cell>
          <cell r="I1004" t="str">
            <v>WEX</v>
          </cell>
        </row>
        <row r="1005">
          <cell r="A1005" t="str">
            <v>023903</v>
          </cell>
          <cell r="B1005" t="str">
            <v>CANYON CREEK UNIT 10 MESA</v>
          </cell>
          <cell r="C1005" t="str">
            <v>1009</v>
          </cell>
          <cell r="D1005" t="str">
            <v>CANYON CR (WY)</v>
          </cell>
          <cell r="E1005" t="str">
            <v>D24</v>
          </cell>
          <cell r="F1005" t="str">
            <v>WY</v>
          </cell>
          <cell r="G1005" t="str">
            <v>WEX</v>
          </cell>
          <cell r="H1005">
            <v>0</v>
          </cell>
          <cell r="I1005" t="str">
            <v>WEX</v>
          </cell>
        </row>
        <row r="1006">
          <cell r="A1006" t="str">
            <v>624903</v>
          </cell>
          <cell r="B1006" t="str">
            <v>CANYON CREEK UNIT 100 MESA</v>
          </cell>
          <cell r="C1006" t="str">
            <v>1009</v>
          </cell>
          <cell r="D1006" t="str">
            <v>CANYON CR (WY)</v>
          </cell>
          <cell r="E1006" t="str">
            <v>D24</v>
          </cell>
          <cell r="F1006" t="str">
            <v>WY</v>
          </cell>
          <cell r="G1006" t="str">
            <v>WEX</v>
          </cell>
          <cell r="H1006">
            <v>0</v>
          </cell>
          <cell r="I1006" t="str">
            <v>WEX</v>
          </cell>
        </row>
        <row r="1007">
          <cell r="A1007" t="str">
            <v>632303</v>
          </cell>
          <cell r="B1007" t="str">
            <v>CANYON CREEK UNIT 101 MESA</v>
          </cell>
          <cell r="C1007" t="str">
            <v>1009</v>
          </cell>
          <cell r="D1007" t="str">
            <v>CANYON CR (WY)</v>
          </cell>
          <cell r="E1007" t="str">
            <v>D24</v>
          </cell>
          <cell r="F1007" t="str">
            <v>WY</v>
          </cell>
          <cell r="G1007" t="str">
            <v>WEX</v>
          </cell>
          <cell r="H1007">
            <v>0</v>
          </cell>
          <cell r="I1007" t="str">
            <v>WEX</v>
          </cell>
        </row>
        <row r="1008">
          <cell r="A1008" t="str">
            <v>624503</v>
          </cell>
          <cell r="B1008" t="str">
            <v>CANYON CREEK UNIT 102 MESA</v>
          </cell>
          <cell r="C1008" t="str">
            <v>1009</v>
          </cell>
          <cell r="D1008" t="str">
            <v>CANYON CR (WY)</v>
          </cell>
          <cell r="E1008" t="str">
            <v>D24</v>
          </cell>
          <cell r="F1008" t="str">
            <v>WY</v>
          </cell>
          <cell r="G1008" t="str">
            <v>WEX</v>
          </cell>
          <cell r="H1008">
            <v>0</v>
          </cell>
          <cell r="I1008" t="str">
            <v>WEX</v>
          </cell>
        </row>
        <row r="1009">
          <cell r="A1009" t="str">
            <v>625003</v>
          </cell>
          <cell r="B1009" t="str">
            <v>CANYON CREEK UNIT 103 MESA</v>
          </cell>
          <cell r="C1009" t="str">
            <v>1009</v>
          </cell>
          <cell r="D1009" t="str">
            <v>CANYON CR (WY)</v>
          </cell>
          <cell r="E1009" t="str">
            <v>D24</v>
          </cell>
          <cell r="F1009" t="str">
            <v>WY</v>
          </cell>
          <cell r="G1009" t="str">
            <v>WEX</v>
          </cell>
          <cell r="H1009">
            <v>0</v>
          </cell>
          <cell r="I1009" t="str">
            <v>WEX</v>
          </cell>
        </row>
        <row r="1010">
          <cell r="A1010" t="str">
            <v>624603</v>
          </cell>
          <cell r="B1010" t="str">
            <v>CANYON CREEK UNIT 104 MESA</v>
          </cell>
          <cell r="C1010" t="str">
            <v>1009</v>
          </cell>
          <cell r="D1010" t="str">
            <v>CANYON CR (WY)</v>
          </cell>
          <cell r="E1010" t="str">
            <v>D24</v>
          </cell>
          <cell r="F1010" t="str">
            <v>WY</v>
          </cell>
          <cell r="G1010" t="str">
            <v>WEX</v>
          </cell>
          <cell r="H1010">
            <v>0</v>
          </cell>
          <cell r="I1010" t="str">
            <v>WEX</v>
          </cell>
        </row>
        <row r="1011">
          <cell r="A1011" t="str">
            <v>625103</v>
          </cell>
          <cell r="B1011" t="str">
            <v>CANYON CREEK UNIT 105 MESA</v>
          </cell>
          <cell r="C1011" t="str">
            <v>1009</v>
          </cell>
          <cell r="D1011" t="str">
            <v>CANYON CR (WY)</v>
          </cell>
          <cell r="E1011" t="str">
            <v>D24</v>
          </cell>
          <cell r="F1011" t="str">
            <v>WY</v>
          </cell>
          <cell r="G1011" t="str">
            <v>WEX</v>
          </cell>
          <cell r="H1011">
            <v>0</v>
          </cell>
          <cell r="I1011" t="str">
            <v>WEX</v>
          </cell>
        </row>
        <row r="1012">
          <cell r="A1012" t="str">
            <v>624703</v>
          </cell>
          <cell r="B1012" t="str">
            <v>CANYON CREEK UNIT 106 MESA</v>
          </cell>
          <cell r="C1012" t="str">
            <v>1009</v>
          </cell>
          <cell r="D1012" t="str">
            <v>CANYON CR (WY)</v>
          </cell>
          <cell r="E1012" t="str">
            <v>D24</v>
          </cell>
          <cell r="F1012" t="str">
            <v>WY</v>
          </cell>
          <cell r="G1012" t="str">
            <v>WEX</v>
          </cell>
          <cell r="H1012">
            <v>0</v>
          </cell>
          <cell r="I1012" t="str">
            <v>WEX</v>
          </cell>
        </row>
        <row r="1013">
          <cell r="A1013" t="str">
            <v>624003</v>
          </cell>
          <cell r="B1013" t="str">
            <v>CANYON CREEK UNIT 107 MESA</v>
          </cell>
          <cell r="C1013" t="str">
            <v>1009</v>
          </cell>
          <cell r="D1013" t="str">
            <v>CANYON CR (WY)</v>
          </cell>
          <cell r="E1013" t="str">
            <v>D24</v>
          </cell>
          <cell r="F1013" t="str">
            <v>WY</v>
          </cell>
          <cell r="G1013" t="str">
            <v>WEX</v>
          </cell>
          <cell r="H1013">
            <v>0</v>
          </cell>
          <cell r="I1013" t="str">
            <v>WEX</v>
          </cell>
        </row>
        <row r="1014">
          <cell r="A1014" t="str">
            <v>624103</v>
          </cell>
          <cell r="B1014" t="str">
            <v>CANYON CREEK UNIT 108 MESA</v>
          </cell>
          <cell r="C1014" t="str">
            <v>1009</v>
          </cell>
          <cell r="D1014" t="str">
            <v>CANYON CR (WY)</v>
          </cell>
          <cell r="E1014" t="str">
            <v>D24</v>
          </cell>
          <cell r="F1014" t="str">
            <v>WY</v>
          </cell>
          <cell r="G1014" t="str">
            <v>WEX</v>
          </cell>
          <cell r="H1014">
            <v>0</v>
          </cell>
          <cell r="I1014" t="str">
            <v>WEX</v>
          </cell>
        </row>
        <row r="1015">
          <cell r="A1015" t="str">
            <v>625303</v>
          </cell>
          <cell r="B1015" t="str">
            <v>CANYON CREEK UNIT 109 MESA</v>
          </cell>
          <cell r="C1015" t="str">
            <v>1009</v>
          </cell>
          <cell r="D1015" t="str">
            <v>CANYON CR (WY)</v>
          </cell>
          <cell r="E1015" t="str">
            <v>D24</v>
          </cell>
          <cell r="F1015" t="str">
            <v>WY</v>
          </cell>
          <cell r="G1015" t="str">
            <v>WEX</v>
          </cell>
          <cell r="H1015">
            <v>0</v>
          </cell>
          <cell r="I1015" t="str">
            <v>WEX</v>
          </cell>
        </row>
        <row r="1016">
          <cell r="A1016" t="str">
            <v>521116</v>
          </cell>
          <cell r="B1016" t="str">
            <v>CANYON CREEK UNIT 10C-35J BAX</v>
          </cell>
          <cell r="C1016" t="str">
            <v>1009</v>
          </cell>
          <cell r="D1016" t="str">
            <v>CANYON CR (WY)</v>
          </cell>
          <cell r="E1016" t="str">
            <v>C7</v>
          </cell>
          <cell r="F1016" t="str">
            <v>WY</v>
          </cell>
          <cell r="G1016" t="str">
            <v>WEX</v>
          </cell>
          <cell r="H1016">
            <v>0</v>
          </cell>
          <cell r="I1016" t="str">
            <v>WEX</v>
          </cell>
        </row>
        <row r="1017">
          <cell r="A1017" t="str">
            <v>521101</v>
          </cell>
          <cell r="B1017" t="str">
            <v>CANYON CREEK UNIT 10C-35J FR</v>
          </cell>
          <cell r="C1017" t="str">
            <v>1009</v>
          </cell>
          <cell r="D1017" t="str">
            <v>CANYON CR (WY)</v>
          </cell>
          <cell r="E1017" t="str">
            <v>C7</v>
          </cell>
          <cell r="F1017" t="str">
            <v>WY</v>
          </cell>
          <cell r="G1017" t="str">
            <v>WEX</v>
          </cell>
          <cell r="H1017">
            <v>0</v>
          </cell>
          <cell r="I1017" t="str">
            <v>WEX</v>
          </cell>
        </row>
        <row r="1018">
          <cell r="A1018" t="str">
            <v>521103</v>
          </cell>
          <cell r="B1018" t="str">
            <v>CANYON CREEK UNIT 10C-35J MESA</v>
          </cell>
          <cell r="C1018" t="str">
            <v>1009</v>
          </cell>
          <cell r="D1018" t="str">
            <v>CANYON CR (WY)</v>
          </cell>
          <cell r="E1018" t="str">
            <v>D24</v>
          </cell>
          <cell r="F1018" t="str">
            <v>WY</v>
          </cell>
          <cell r="G1018" t="str">
            <v>WEX</v>
          </cell>
          <cell r="H1018">
            <v>0</v>
          </cell>
          <cell r="I1018" t="str">
            <v>WEX</v>
          </cell>
        </row>
        <row r="1019">
          <cell r="A1019" t="str">
            <v>024042</v>
          </cell>
          <cell r="B1019" t="str">
            <v>CANYON CREEK UNIT 11 CC/TR</v>
          </cell>
          <cell r="C1019" t="str">
            <v>1009</v>
          </cell>
          <cell r="D1019" t="str">
            <v>CANYON CR (WY)</v>
          </cell>
          <cell r="E1019" t="str">
            <v>D24</v>
          </cell>
          <cell r="F1019" t="str">
            <v>WY</v>
          </cell>
          <cell r="G1019" t="str">
            <v>WEX</v>
          </cell>
          <cell r="H1019">
            <v>0</v>
          </cell>
          <cell r="I1019" t="str">
            <v>WEX</v>
          </cell>
        </row>
        <row r="1020">
          <cell r="A1020" t="str">
            <v>024003</v>
          </cell>
          <cell r="B1020" t="str">
            <v>CANYON CREEK UNIT 11 MESA</v>
          </cell>
          <cell r="C1020" t="str">
            <v>1009</v>
          </cell>
          <cell r="D1020" t="str">
            <v>CANYON CR (WY)</v>
          </cell>
          <cell r="E1020" t="str">
            <v>PC</v>
          </cell>
          <cell r="F1020" t="str">
            <v>WY</v>
          </cell>
          <cell r="G1020" t="str">
            <v>WEX</v>
          </cell>
          <cell r="H1020">
            <v>0</v>
          </cell>
          <cell r="I1020" t="str">
            <v>WEX</v>
          </cell>
        </row>
        <row r="1021">
          <cell r="A1021" t="str">
            <v>616903</v>
          </cell>
          <cell r="B1021" t="str">
            <v>CANYON CREEK UNIT 110 MESA</v>
          </cell>
          <cell r="C1021" t="str">
            <v>1009</v>
          </cell>
          <cell r="D1021" t="str">
            <v>CANYON CR (WY)</v>
          </cell>
          <cell r="E1021" t="str">
            <v>D24</v>
          </cell>
          <cell r="F1021" t="str">
            <v>WY</v>
          </cell>
          <cell r="G1021" t="str">
            <v>WEX</v>
          </cell>
          <cell r="H1021">
            <v>0</v>
          </cell>
          <cell r="I1021" t="str">
            <v>WEX</v>
          </cell>
        </row>
        <row r="1022">
          <cell r="A1022" t="str">
            <v>625403</v>
          </cell>
          <cell r="B1022" t="str">
            <v>CANYON CREEK UNIT 111 MESA</v>
          </cell>
          <cell r="C1022" t="str">
            <v>1009</v>
          </cell>
          <cell r="D1022" t="str">
            <v>CANYON CR (WY)</v>
          </cell>
          <cell r="E1022" t="str">
            <v>D24</v>
          </cell>
          <cell r="F1022" t="str">
            <v>WY</v>
          </cell>
          <cell r="G1022" t="str">
            <v>WEX</v>
          </cell>
          <cell r="H1022">
            <v>0</v>
          </cell>
          <cell r="I1022" t="str">
            <v>WEX</v>
          </cell>
        </row>
        <row r="1023">
          <cell r="A1023" t="str">
            <v>615503</v>
          </cell>
          <cell r="B1023" t="str">
            <v>CANYON CREEK UNIT 112 MESA</v>
          </cell>
          <cell r="C1023" t="str">
            <v>1009</v>
          </cell>
          <cell r="D1023" t="str">
            <v>CANYON CR (WY)</v>
          </cell>
          <cell r="E1023" t="str">
            <v>D24</v>
          </cell>
          <cell r="F1023" t="str">
            <v>WY</v>
          </cell>
          <cell r="G1023" t="str">
            <v>WEX</v>
          </cell>
          <cell r="H1023">
            <v>0</v>
          </cell>
          <cell r="I1023" t="str">
            <v>WEX</v>
          </cell>
        </row>
        <row r="1024">
          <cell r="A1024" t="str">
            <v>615603</v>
          </cell>
          <cell r="B1024" t="str">
            <v>CANYON CREEK UNIT 113 MESA</v>
          </cell>
          <cell r="C1024" t="str">
            <v>1009</v>
          </cell>
          <cell r="D1024" t="str">
            <v>CANYON CR (WY)</v>
          </cell>
          <cell r="E1024" t="str">
            <v>D24</v>
          </cell>
          <cell r="F1024" t="str">
            <v>WY</v>
          </cell>
          <cell r="G1024" t="str">
            <v>WEX</v>
          </cell>
          <cell r="H1024">
            <v>0</v>
          </cell>
          <cell r="I1024" t="str">
            <v>WEX</v>
          </cell>
        </row>
        <row r="1025">
          <cell r="A1025" t="str">
            <v>615703</v>
          </cell>
          <cell r="B1025" t="str">
            <v>CANYON CREEK UNIT 114 MESA</v>
          </cell>
          <cell r="C1025" t="str">
            <v>1009</v>
          </cell>
          <cell r="D1025" t="str">
            <v>CANYON CR (WY)</v>
          </cell>
          <cell r="E1025" t="str">
            <v>D24</v>
          </cell>
          <cell r="F1025" t="str">
            <v>WY</v>
          </cell>
          <cell r="G1025" t="str">
            <v>WEX</v>
          </cell>
          <cell r="H1025">
            <v>0</v>
          </cell>
          <cell r="I1025" t="str">
            <v>WEX</v>
          </cell>
        </row>
        <row r="1026">
          <cell r="A1026" t="str">
            <v>615403</v>
          </cell>
          <cell r="B1026" t="str">
            <v>CANYON CREEK UNIT 115 MESA</v>
          </cell>
          <cell r="C1026" t="str">
            <v>1009</v>
          </cell>
          <cell r="D1026" t="str">
            <v>CANYON CR (WY)</v>
          </cell>
          <cell r="E1026" t="str">
            <v>D24</v>
          </cell>
          <cell r="F1026" t="str">
            <v>WY</v>
          </cell>
          <cell r="G1026" t="str">
            <v>WEX</v>
          </cell>
          <cell r="H1026">
            <v>0</v>
          </cell>
          <cell r="I1026" t="str">
            <v>WEX</v>
          </cell>
        </row>
        <row r="1027">
          <cell r="A1027" t="str">
            <v>615803</v>
          </cell>
          <cell r="B1027" t="str">
            <v>CANYON CREEK UNIT 116 MESA</v>
          </cell>
          <cell r="C1027" t="str">
            <v>1009</v>
          </cell>
          <cell r="D1027" t="str">
            <v>CANYON CR (WY)</v>
          </cell>
          <cell r="E1027" t="str">
            <v>D24</v>
          </cell>
          <cell r="F1027" t="str">
            <v>WY</v>
          </cell>
          <cell r="G1027" t="str">
            <v>WEX</v>
          </cell>
          <cell r="H1027">
            <v>0</v>
          </cell>
          <cell r="I1027" t="str">
            <v>WEX</v>
          </cell>
        </row>
        <row r="1028">
          <cell r="A1028" t="str">
            <v>615903</v>
          </cell>
          <cell r="B1028" t="str">
            <v>CANYON CREEK UNIT 117 MESA</v>
          </cell>
          <cell r="C1028" t="str">
            <v>1009</v>
          </cell>
          <cell r="D1028" t="str">
            <v>CANYON CR (WY)</v>
          </cell>
          <cell r="E1028" t="str">
            <v>D24</v>
          </cell>
          <cell r="F1028" t="str">
            <v>WY</v>
          </cell>
          <cell r="G1028" t="str">
            <v>WEX</v>
          </cell>
          <cell r="H1028">
            <v>0</v>
          </cell>
          <cell r="I1028" t="str">
            <v>WEX</v>
          </cell>
        </row>
        <row r="1029">
          <cell r="A1029" t="str">
            <v>611403</v>
          </cell>
          <cell r="B1029" t="str">
            <v>CANYON CREEK UNIT 118 MESA</v>
          </cell>
          <cell r="C1029" t="str">
            <v>1009</v>
          </cell>
          <cell r="D1029" t="str">
            <v>CANYON CR (WY)</v>
          </cell>
          <cell r="E1029" t="str">
            <v>D24</v>
          </cell>
          <cell r="F1029" t="str">
            <v>WY</v>
          </cell>
          <cell r="G1029" t="str">
            <v>WEX</v>
          </cell>
          <cell r="H1029">
            <v>0</v>
          </cell>
          <cell r="I1029" t="str">
            <v>WEX</v>
          </cell>
        </row>
        <row r="1030">
          <cell r="A1030" t="str">
            <v>611503</v>
          </cell>
          <cell r="B1030" t="str">
            <v>CANYON CREEK UNIT 119 MESA</v>
          </cell>
          <cell r="C1030" t="str">
            <v>1009</v>
          </cell>
          <cell r="D1030" t="str">
            <v>CANYON CR (WY)</v>
          </cell>
          <cell r="E1030" t="str">
            <v>D24</v>
          </cell>
          <cell r="F1030" t="str">
            <v>WY</v>
          </cell>
          <cell r="G1030" t="str">
            <v>WEX</v>
          </cell>
          <cell r="H1030">
            <v>0</v>
          </cell>
          <cell r="I1030" t="str">
            <v>WEX</v>
          </cell>
        </row>
        <row r="1031">
          <cell r="A1031" t="str">
            <v>521203</v>
          </cell>
          <cell r="B1031" t="str">
            <v>CANYON CREEK UNIT 11C-34W MESA</v>
          </cell>
          <cell r="C1031" t="str">
            <v>1009</v>
          </cell>
          <cell r="D1031" t="str">
            <v>CANYON CR (WY)</v>
          </cell>
          <cell r="E1031" t="str">
            <v>D24</v>
          </cell>
          <cell r="F1031" t="str">
            <v>WY</v>
          </cell>
          <cell r="G1031" t="str">
            <v>WEX</v>
          </cell>
          <cell r="H1031">
            <v>0</v>
          </cell>
          <cell r="I1031" t="str">
            <v>WEX</v>
          </cell>
        </row>
        <row r="1032">
          <cell r="A1032" t="str">
            <v>024117</v>
          </cell>
          <cell r="B1032" t="str">
            <v>CANYON CREEK UNIT 12 ALMOND</v>
          </cell>
          <cell r="C1032" t="str">
            <v>1009</v>
          </cell>
          <cell r="D1032" t="str">
            <v>CANYON CR (WY)</v>
          </cell>
          <cell r="E1032" t="str">
            <v>D24</v>
          </cell>
          <cell r="F1032" t="str">
            <v>WY</v>
          </cell>
          <cell r="G1032" t="str">
            <v>WEX</v>
          </cell>
          <cell r="H1032">
            <v>0</v>
          </cell>
          <cell r="I1032" t="str">
            <v>WEX</v>
          </cell>
        </row>
        <row r="1033">
          <cell r="A1033" t="str">
            <v>024103</v>
          </cell>
          <cell r="B1033" t="str">
            <v>CANYON CREEK UNIT 12 MESA</v>
          </cell>
          <cell r="C1033" t="str">
            <v>1009</v>
          </cell>
          <cell r="D1033" t="str">
            <v>CANYON CR (WY)</v>
          </cell>
          <cell r="E1033" t="str">
            <v>PC</v>
          </cell>
          <cell r="F1033" t="str">
            <v>WY</v>
          </cell>
          <cell r="G1033" t="str">
            <v>WEX</v>
          </cell>
          <cell r="H1033">
            <v>0</v>
          </cell>
          <cell r="I1033" t="str">
            <v>WEX</v>
          </cell>
        </row>
        <row r="1034">
          <cell r="A1034" t="str">
            <v>626403</v>
          </cell>
          <cell r="B1034" t="str">
            <v>CANYON CREEK UNIT 120 MESA</v>
          </cell>
          <cell r="C1034" t="str">
            <v>1009</v>
          </cell>
          <cell r="D1034" t="str">
            <v>CANYON CR (WY)</v>
          </cell>
          <cell r="E1034" t="str">
            <v>D24</v>
          </cell>
          <cell r="F1034" t="str">
            <v>WY</v>
          </cell>
          <cell r="G1034" t="str">
            <v>WEX</v>
          </cell>
          <cell r="H1034">
            <v>0</v>
          </cell>
          <cell r="I1034" t="str">
            <v>WEX</v>
          </cell>
        </row>
        <row r="1035">
          <cell r="A1035" t="str">
            <v>624203</v>
          </cell>
          <cell r="B1035" t="str">
            <v>CANYON CREEK UNIT 121 MESA</v>
          </cell>
          <cell r="C1035" t="str">
            <v>1009</v>
          </cell>
          <cell r="D1035" t="str">
            <v>CANYON CR (WY)</v>
          </cell>
          <cell r="E1035" t="str">
            <v>D24</v>
          </cell>
          <cell r="F1035" t="str">
            <v>WY</v>
          </cell>
          <cell r="G1035" t="str">
            <v>WEX</v>
          </cell>
          <cell r="H1035">
            <v>0</v>
          </cell>
          <cell r="I1035" t="str">
            <v>WEX</v>
          </cell>
        </row>
        <row r="1036">
          <cell r="A1036" t="str">
            <v>623503</v>
          </cell>
          <cell r="B1036" t="str">
            <v>CANYON CREEK UNIT 122 MESA</v>
          </cell>
          <cell r="C1036" t="str">
            <v>1009</v>
          </cell>
          <cell r="D1036" t="str">
            <v>CANYON CR (WY)</v>
          </cell>
          <cell r="E1036" t="str">
            <v>D24</v>
          </cell>
          <cell r="F1036" t="str">
            <v>WY</v>
          </cell>
          <cell r="G1036" t="str">
            <v>WEX</v>
          </cell>
          <cell r="H1036">
            <v>0</v>
          </cell>
          <cell r="I1036" t="str">
            <v>WEX</v>
          </cell>
        </row>
        <row r="1037">
          <cell r="A1037" t="str">
            <v>624303</v>
          </cell>
          <cell r="B1037" t="str">
            <v>CANYON CREEK UNIT 123 MESA</v>
          </cell>
          <cell r="C1037" t="str">
            <v>1009</v>
          </cell>
          <cell r="D1037" t="str">
            <v>CANYON CR (WY)</v>
          </cell>
          <cell r="E1037" t="str">
            <v>D24</v>
          </cell>
          <cell r="F1037" t="str">
            <v>WY</v>
          </cell>
          <cell r="G1037" t="str">
            <v>WEX</v>
          </cell>
          <cell r="H1037">
            <v>0</v>
          </cell>
          <cell r="I1037" t="str">
            <v>WEX</v>
          </cell>
        </row>
        <row r="1038">
          <cell r="A1038" t="str">
            <v>616003</v>
          </cell>
          <cell r="B1038" t="str">
            <v>CANYON CREEK UNIT 124 MESA</v>
          </cell>
          <cell r="C1038" t="str">
            <v>1009</v>
          </cell>
          <cell r="D1038" t="str">
            <v>CANYON CR (WY)</v>
          </cell>
          <cell r="E1038" t="str">
            <v>D24</v>
          </cell>
          <cell r="F1038" t="str">
            <v>WY</v>
          </cell>
          <cell r="G1038" t="str">
            <v>WEX</v>
          </cell>
          <cell r="H1038">
            <v>0</v>
          </cell>
          <cell r="I1038" t="str">
            <v>WEX</v>
          </cell>
        </row>
        <row r="1039">
          <cell r="A1039" t="str">
            <v>616103</v>
          </cell>
          <cell r="B1039" t="str">
            <v>CANYON CREEK UNIT 125 MESA</v>
          </cell>
          <cell r="C1039" t="str">
            <v>1009</v>
          </cell>
          <cell r="D1039" t="str">
            <v>CANYON CR (WY)</v>
          </cell>
          <cell r="E1039" t="str">
            <v>D24</v>
          </cell>
          <cell r="F1039" t="str">
            <v>WY</v>
          </cell>
          <cell r="G1039" t="str">
            <v>WEX</v>
          </cell>
          <cell r="H1039">
            <v>0</v>
          </cell>
          <cell r="I1039" t="str">
            <v>WEX</v>
          </cell>
        </row>
        <row r="1040">
          <cell r="A1040" t="str">
            <v>617303</v>
          </cell>
          <cell r="B1040" t="str">
            <v>CANYON CREEK UNIT 126 MESA</v>
          </cell>
          <cell r="C1040" t="str">
            <v>1009</v>
          </cell>
          <cell r="D1040" t="str">
            <v>CANYON CR (WY)</v>
          </cell>
          <cell r="E1040" t="str">
            <v>D24</v>
          </cell>
          <cell r="F1040" t="str">
            <v>WY</v>
          </cell>
          <cell r="G1040" t="str">
            <v>WEX</v>
          </cell>
          <cell r="H1040">
            <v>0</v>
          </cell>
          <cell r="I1040" t="str">
            <v>WEX</v>
          </cell>
        </row>
        <row r="1041">
          <cell r="A1041" t="str">
            <v>625503</v>
          </cell>
          <cell r="B1041" t="str">
            <v>CANYON CREEK UNIT 127 MESA</v>
          </cell>
          <cell r="C1041" t="str">
            <v>1009</v>
          </cell>
          <cell r="D1041" t="str">
            <v>CANYON CR (WY)</v>
          </cell>
          <cell r="E1041" t="str">
            <v>D24</v>
          </cell>
          <cell r="F1041" t="str">
            <v>WY</v>
          </cell>
          <cell r="G1041" t="str">
            <v>WEX</v>
          </cell>
          <cell r="H1041">
            <v>0</v>
          </cell>
          <cell r="I1041" t="str">
            <v>WEX</v>
          </cell>
        </row>
        <row r="1042">
          <cell r="A1042" t="str">
            <v>625603</v>
          </cell>
          <cell r="B1042" t="str">
            <v>CANYON CREEK UNIT 128 MESA</v>
          </cell>
          <cell r="C1042" t="str">
            <v>1009</v>
          </cell>
          <cell r="D1042" t="str">
            <v>CANYON CR (WY)</v>
          </cell>
          <cell r="E1042" t="str">
            <v>D24</v>
          </cell>
          <cell r="F1042" t="str">
            <v>WY</v>
          </cell>
          <cell r="G1042" t="str">
            <v>WEX</v>
          </cell>
          <cell r="H1042">
            <v>0</v>
          </cell>
          <cell r="I1042" t="str">
            <v>WEX</v>
          </cell>
        </row>
        <row r="1043">
          <cell r="A1043" t="str">
            <v>616203</v>
          </cell>
          <cell r="B1043" t="str">
            <v>CANYON CREEK UNIT 129 MESA</v>
          </cell>
          <cell r="C1043" t="str">
            <v>1009</v>
          </cell>
          <cell r="D1043" t="str">
            <v>CANYON CR (WY)</v>
          </cell>
          <cell r="E1043" t="str">
            <v>D24</v>
          </cell>
          <cell r="F1043" t="str">
            <v>WY</v>
          </cell>
          <cell r="G1043" t="str">
            <v>WEX</v>
          </cell>
          <cell r="H1043">
            <v>0</v>
          </cell>
          <cell r="I1043" t="str">
            <v>WEX</v>
          </cell>
        </row>
        <row r="1044">
          <cell r="A1044" t="str">
            <v>024203</v>
          </cell>
          <cell r="B1044" t="str">
            <v>CANYON CREEK UNIT 13 MESA</v>
          </cell>
          <cell r="C1044" t="str">
            <v>1009</v>
          </cell>
          <cell r="D1044" t="str">
            <v>CANYON CR (WY)</v>
          </cell>
          <cell r="E1044" t="str">
            <v>PC</v>
          </cell>
          <cell r="F1044" t="str">
            <v>WY</v>
          </cell>
          <cell r="G1044" t="str">
            <v>WEX</v>
          </cell>
          <cell r="H1044">
            <v>0</v>
          </cell>
          <cell r="I1044" t="str">
            <v>WEX</v>
          </cell>
        </row>
        <row r="1045">
          <cell r="A1045" t="str">
            <v>616303</v>
          </cell>
          <cell r="B1045" t="str">
            <v>CANYON CREEK UNIT 130 MESA</v>
          </cell>
          <cell r="C1045" t="str">
            <v>1009</v>
          </cell>
          <cell r="D1045" t="str">
            <v>CANYON CR (WY)</v>
          </cell>
          <cell r="E1045" t="str">
            <v>D24</v>
          </cell>
          <cell r="F1045" t="str">
            <v>WY</v>
          </cell>
          <cell r="G1045" t="str">
            <v>WEX</v>
          </cell>
          <cell r="H1045">
            <v>0</v>
          </cell>
          <cell r="I1045" t="str">
            <v>WEX</v>
          </cell>
        </row>
        <row r="1046">
          <cell r="A1046" t="str">
            <v>626003</v>
          </cell>
          <cell r="B1046" t="str">
            <v>CANYON CREEK UNIT 131 MESA</v>
          </cell>
          <cell r="C1046" t="str">
            <v>1009</v>
          </cell>
          <cell r="D1046" t="str">
            <v>CANYON CR (WY)</v>
          </cell>
          <cell r="E1046" t="str">
            <v>D24</v>
          </cell>
          <cell r="F1046" t="str">
            <v>WY</v>
          </cell>
          <cell r="G1046" t="str">
            <v>WEX</v>
          </cell>
          <cell r="H1046">
            <v>0</v>
          </cell>
          <cell r="I1046" t="str">
            <v>WEX</v>
          </cell>
        </row>
        <row r="1047">
          <cell r="A1047" t="str">
            <v>626103</v>
          </cell>
          <cell r="B1047" t="str">
            <v>CANYON CREEK UNIT 132 MESA</v>
          </cell>
          <cell r="C1047" t="str">
            <v>1009</v>
          </cell>
          <cell r="D1047" t="str">
            <v>CANYON CR (WY)</v>
          </cell>
          <cell r="E1047" t="str">
            <v>D24</v>
          </cell>
          <cell r="F1047" t="str">
            <v>WY</v>
          </cell>
          <cell r="G1047" t="str">
            <v>WEX</v>
          </cell>
          <cell r="H1047">
            <v>0</v>
          </cell>
          <cell r="I1047" t="str">
            <v>WEX</v>
          </cell>
        </row>
        <row r="1048">
          <cell r="A1048" t="str">
            <v>626503</v>
          </cell>
          <cell r="B1048" t="str">
            <v>CANYON CREEK UNIT 133 MESA</v>
          </cell>
          <cell r="C1048" t="str">
            <v>1009</v>
          </cell>
          <cell r="D1048" t="str">
            <v>CANYON CR (WY)</v>
          </cell>
          <cell r="E1048" t="str">
            <v>D24</v>
          </cell>
          <cell r="F1048" t="str">
            <v>WY</v>
          </cell>
          <cell r="G1048" t="str">
            <v>WEX</v>
          </cell>
          <cell r="H1048">
            <v>0</v>
          </cell>
          <cell r="I1048" t="str">
            <v>WEX</v>
          </cell>
        </row>
        <row r="1049">
          <cell r="A1049" t="str">
            <v>626203</v>
          </cell>
          <cell r="B1049" t="str">
            <v>CANYON CREEK UNIT 134 MESA</v>
          </cell>
          <cell r="C1049" t="str">
            <v>1009</v>
          </cell>
          <cell r="D1049" t="str">
            <v>CANYON CR (WY)</v>
          </cell>
          <cell r="E1049" t="str">
            <v>D24</v>
          </cell>
          <cell r="F1049" t="str">
            <v>WY</v>
          </cell>
          <cell r="G1049" t="str">
            <v>WEX</v>
          </cell>
          <cell r="H1049">
            <v>0</v>
          </cell>
          <cell r="I1049" t="str">
            <v>WEX</v>
          </cell>
        </row>
        <row r="1050">
          <cell r="A1050" t="str">
            <v>626303</v>
          </cell>
          <cell r="B1050" t="str">
            <v>CANYON CREEK UNIT 135 MESA</v>
          </cell>
          <cell r="C1050" t="str">
            <v>1009</v>
          </cell>
          <cell r="D1050" t="str">
            <v>CANYON CR (WY)</v>
          </cell>
          <cell r="E1050" t="str">
            <v>D24</v>
          </cell>
          <cell r="F1050" t="str">
            <v>WY</v>
          </cell>
          <cell r="G1050" t="str">
            <v>WEX</v>
          </cell>
          <cell r="H1050">
            <v>0</v>
          </cell>
          <cell r="I1050" t="str">
            <v>WEX</v>
          </cell>
        </row>
        <row r="1051">
          <cell r="A1051" t="str">
            <v>626603</v>
          </cell>
          <cell r="B1051" t="str">
            <v>CANYON CREEK UNIT 136 MESA</v>
          </cell>
          <cell r="C1051" t="str">
            <v>1009</v>
          </cell>
          <cell r="D1051" t="str">
            <v>CANYON CR (WY)</v>
          </cell>
          <cell r="E1051" t="str">
            <v>D24</v>
          </cell>
          <cell r="F1051" t="str">
            <v>WY</v>
          </cell>
          <cell r="G1051" t="str">
            <v>WEX</v>
          </cell>
          <cell r="H1051">
            <v>0</v>
          </cell>
          <cell r="I1051" t="str">
            <v>WEX</v>
          </cell>
        </row>
        <row r="1052">
          <cell r="A1052" t="str">
            <v>626703</v>
          </cell>
          <cell r="B1052" t="str">
            <v>CANYON CREEK UNIT 137 MESA</v>
          </cell>
          <cell r="C1052" t="str">
            <v>1009</v>
          </cell>
          <cell r="D1052" t="str">
            <v>CANYON CR (WY)</v>
          </cell>
          <cell r="E1052" t="str">
            <v>D24</v>
          </cell>
          <cell r="F1052" t="str">
            <v>WY</v>
          </cell>
          <cell r="G1052" t="str">
            <v>WEX</v>
          </cell>
          <cell r="H1052">
            <v>0</v>
          </cell>
          <cell r="I1052" t="str">
            <v>WEX</v>
          </cell>
        </row>
        <row r="1053">
          <cell r="A1053" t="str">
            <v>626803</v>
          </cell>
          <cell r="B1053" t="str">
            <v>CANYON CREEK UNIT 138 MESA</v>
          </cell>
          <cell r="C1053" t="str">
            <v>1009</v>
          </cell>
          <cell r="D1053" t="str">
            <v>CANYON CR (WY)</v>
          </cell>
          <cell r="E1053" t="str">
            <v>D24</v>
          </cell>
          <cell r="F1053" t="str">
            <v>WY</v>
          </cell>
          <cell r="G1053" t="str">
            <v>WEX</v>
          </cell>
          <cell r="H1053">
            <v>0</v>
          </cell>
          <cell r="I1053" t="str">
            <v>WEX</v>
          </cell>
        </row>
        <row r="1054">
          <cell r="A1054" t="str">
            <v>626903</v>
          </cell>
          <cell r="B1054" t="str">
            <v>CANYON CREEK UNIT 139 MESA</v>
          </cell>
          <cell r="C1054" t="str">
            <v>1009</v>
          </cell>
          <cell r="D1054" t="str">
            <v>CANYON CR (WY)</v>
          </cell>
          <cell r="E1054" t="str">
            <v>D24</v>
          </cell>
          <cell r="F1054" t="str">
            <v>WY</v>
          </cell>
          <cell r="G1054" t="str">
            <v>WEX</v>
          </cell>
          <cell r="H1054">
            <v>0</v>
          </cell>
          <cell r="I1054" t="str">
            <v>WEX</v>
          </cell>
        </row>
        <row r="1055">
          <cell r="A1055" t="str">
            <v>521303</v>
          </cell>
          <cell r="B1055" t="str">
            <v>CANYON CREEK UNIT 13C-15W MESA</v>
          </cell>
          <cell r="C1055" t="str">
            <v>1009</v>
          </cell>
          <cell r="D1055" t="str">
            <v>CANYON CR (WY)</v>
          </cell>
          <cell r="E1055" t="str">
            <v>D24</v>
          </cell>
          <cell r="F1055" t="str">
            <v>WY</v>
          </cell>
          <cell r="G1055" t="str">
            <v>WEX</v>
          </cell>
          <cell r="H1055">
            <v>0</v>
          </cell>
          <cell r="I1055" t="str">
            <v>WEX</v>
          </cell>
        </row>
        <row r="1056">
          <cell r="A1056" t="str">
            <v>024303</v>
          </cell>
          <cell r="B1056" t="str">
            <v>CANYON CREEK UNIT 14 MESA</v>
          </cell>
          <cell r="C1056" t="str">
            <v>1009</v>
          </cell>
          <cell r="D1056" t="str">
            <v>CANYON CR (WY)</v>
          </cell>
          <cell r="E1056" t="str">
            <v>PC</v>
          </cell>
          <cell r="F1056" t="str">
            <v>WY</v>
          </cell>
          <cell r="G1056" t="str">
            <v>WEX</v>
          </cell>
          <cell r="H1056">
            <v>0</v>
          </cell>
          <cell r="I1056" t="str">
            <v>WEX</v>
          </cell>
        </row>
        <row r="1057">
          <cell r="A1057" t="str">
            <v>627003</v>
          </cell>
          <cell r="B1057" t="str">
            <v>CANYON CREEK UNIT 140 MESA</v>
          </cell>
          <cell r="C1057" t="str">
            <v>1009</v>
          </cell>
          <cell r="D1057" t="str">
            <v>CANYON CR (WY)</v>
          </cell>
          <cell r="E1057" t="str">
            <v>D24</v>
          </cell>
          <cell r="F1057" t="str">
            <v>WY</v>
          </cell>
          <cell r="G1057" t="str">
            <v>WEX</v>
          </cell>
          <cell r="H1057">
            <v>0</v>
          </cell>
          <cell r="I1057" t="str">
            <v>WEX</v>
          </cell>
        </row>
        <row r="1058">
          <cell r="A1058" t="str">
            <v>632403</v>
          </cell>
          <cell r="B1058" t="str">
            <v>CANYON CREEK UNIT 146 MESA</v>
          </cell>
          <cell r="C1058" t="str">
            <v>1009</v>
          </cell>
          <cell r="D1058" t="str">
            <v>CANYON CR (WY)</v>
          </cell>
          <cell r="E1058" t="str">
            <v>D24</v>
          </cell>
          <cell r="F1058" t="str">
            <v>WY</v>
          </cell>
          <cell r="G1058" t="str">
            <v>WEX</v>
          </cell>
          <cell r="H1058">
            <v>0</v>
          </cell>
          <cell r="I1058" t="str">
            <v>WEX</v>
          </cell>
        </row>
        <row r="1059">
          <cell r="A1059" t="str">
            <v>521403</v>
          </cell>
          <cell r="B1059" t="str">
            <v>CANYON CREEK UNIT 14A-04W MESA</v>
          </cell>
          <cell r="C1059" t="str">
            <v>1009</v>
          </cell>
          <cell r="D1059" t="str">
            <v>CANYON CR (WY)</v>
          </cell>
          <cell r="E1059" t="str">
            <v>D24</v>
          </cell>
          <cell r="F1059" t="str">
            <v>WY</v>
          </cell>
          <cell r="G1059" t="str">
            <v>WEX</v>
          </cell>
          <cell r="H1059">
            <v>0</v>
          </cell>
          <cell r="I1059" t="str">
            <v>WEX</v>
          </cell>
        </row>
        <row r="1060">
          <cell r="A1060" t="str">
            <v>024403</v>
          </cell>
          <cell r="B1060" t="str">
            <v>CANYON CREEK UNIT 15 MESA</v>
          </cell>
          <cell r="C1060" t="str">
            <v>1009</v>
          </cell>
          <cell r="D1060" t="str">
            <v>CANYON CR (WY)</v>
          </cell>
          <cell r="E1060" t="str">
            <v>PC</v>
          </cell>
          <cell r="F1060" t="str">
            <v>WY</v>
          </cell>
          <cell r="G1060" t="str">
            <v>WEX</v>
          </cell>
          <cell r="H1060">
            <v>0</v>
          </cell>
          <cell r="I1060" t="str">
            <v>WEX</v>
          </cell>
        </row>
        <row r="1061">
          <cell r="A1061" t="str">
            <v>631803</v>
          </cell>
          <cell r="B1061" t="str">
            <v>CANYON CREEK UNIT 153 MESA</v>
          </cell>
          <cell r="C1061" t="str">
            <v>1009</v>
          </cell>
          <cell r="D1061" t="str">
            <v>CANYON CR (WY)</v>
          </cell>
          <cell r="E1061" t="str">
            <v>D24</v>
          </cell>
          <cell r="F1061" t="str">
            <v>WY</v>
          </cell>
          <cell r="G1061" t="str">
            <v>WEX</v>
          </cell>
          <cell r="H1061">
            <v>0</v>
          </cell>
          <cell r="I1061" t="str">
            <v>WEX</v>
          </cell>
        </row>
        <row r="1062">
          <cell r="A1062" t="str">
            <v>024503</v>
          </cell>
          <cell r="B1062" t="str">
            <v>CANYON CREEK UNIT 16 MESA</v>
          </cell>
          <cell r="C1062" t="str">
            <v>1009</v>
          </cell>
          <cell r="D1062" t="str">
            <v>CANYON CR (WY)</v>
          </cell>
          <cell r="E1062" t="str">
            <v>PC</v>
          </cell>
          <cell r="F1062" t="str">
            <v>WY</v>
          </cell>
          <cell r="G1062" t="str">
            <v>WEX</v>
          </cell>
          <cell r="H1062">
            <v>0</v>
          </cell>
          <cell r="I1062" t="str">
            <v>WEX</v>
          </cell>
        </row>
        <row r="1063">
          <cell r="A1063" t="str">
            <v>024565</v>
          </cell>
          <cell r="B1063" t="str">
            <v>CANYON CREEK UNIT 16 UP MESA</v>
          </cell>
          <cell r="C1063" t="str">
            <v>1009</v>
          </cell>
          <cell r="D1063" t="str">
            <v>CANYON CR (WY)</v>
          </cell>
          <cell r="E1063" t="str">
            <v>D24</v>
          </cell>
          <cell r="F1063" t="str">
            <v>WY</v>
          </cell>
          <cell r="G1063" t="str">
            <v>WEX</v>
          </cell>
          <cell r="H1063">
            <v>0</v>
          </cell>
          <cell r="I1063" t="str">
            <v>WEX</v>
          </cell>
        </row>
        <row r="1064">
          <cell r="A1064" t="str">
            <v>614003</v>
          </cell>
          <cell r="B1064" t="str">
            <v>CANYON CREEK UNIT 160 MESA</v>
          </cell>
          <cell r="C1064" t="str">
            <v>1009</v>
          </cell>
          <cell r="D1064" t="str">
            <v>CANYON CR (WY)</v>
          </cell>
          <cell r="E1064" t="str">
            <v>D24</v>
          </cell>
          <cell r="F1064" t="str">
            <v>WY</v>
          </cell>
          <cell r="G1064" t="str">
            <v>WEX</v>
          </cell>
          <cell r="H1064">
            <v>0</v>
          </cell>
          <cell r="I1064" t="str">
            <v>WEX</v>
          </cell>
        </row>
        <row r="1065">
          <cell r="A1065" t="str">
            <v>611603</v>
          </cell>
          <cell r="B1065" t="str">
            <v>CANYON CREEK UNIT 161 MESA</v>
          </cell>
          <cell r="C1065" t="str">
            <v>1009</v>
          </cell>
          <cell r="D1065" t="str">
            <v>CANYON CR (WY)</v>
          </cell>
          <cell r="E1065" t="str">
            <v>D24</v>
          </cell>
          <cell r="F1065" t="str">
            <v>WY</v>
          </cell>
          <cell r="G1065" t="str">
            <v>WEX</v>
          </cell>
          <cell r="H1065">
            <v>0</v>
          </cell>
          <cell r="I1065" t="str">
            <v>WEX</v>
          </cell>
        </row>
        <row r="1066">
          <cell r="A1066" t="str">
            <v>611703</v>
          </cell>
          <cell r="B1066" t="str">
            <v>CANYON CREEK UNIT 162 MESA</v>
          </cell>
          <cell r="C1066" t="str">
            <v>1009</v>
          </cell>
          <cell r="D1066" t="str">
            <v>CANYON CR (WY)</v>
          </cell>
          <cell r="E1066" t="str">
            <v>D24</v>
          </cell>
          <cell r="F1066" t="str">
            <v>WY</v>
          </cell>
          <cell r="G1066" t="str">
            <v>WEX</v>
          </cell>
          <cell r="H1066">
            <v>0</v>
          </cell>
          <cell r="I1066" t="str">
            <v>WEX</v>
          </cell>
        </row>
        <row r="1067">
          <cell r="A1067" t="str">
            <v>611803</v>
          </cell>
          <cell r="B1067" t="str">
            <v>CANYON CREEK UNIT 163 MESA</v>
          </cell>
          <cell r="C1067" t="str">
            <v>1009</v>
          </cell>
          <cell r="D1067" t="str">
            <v>CANYON CR (WY)</v>
          </cell>
          <cell r="E1067" t="str">
            <v>D24</v>
          </cell>
          <cell r="F1067" t="str">
            <v>WY</v>
          </cell>
          <cell r="G1067" t="str">
            <v>WEX</v>
          </cell>
          <cell r="H1067">
            <v>0</v>
          </cell>
          <cell r="I1067" t="str">
            <v>WEX</v>
          </cell>
        </row>
        <row r="1068">
          <cell r="A1068" t="str">
            <v>520516</v>
          </cell>
          <cell r="B1068" t="str">
            <v>CANYON CREEK UNIT 16C-09J BAX</v>
          </cell>
          <cell r="C1068" t="str">
            <v>1009</v>
          </cell>
          <cell r="D1068" t="str">
            <v>CANYON CR (WY)</v>
          </cell>
          <cell r="E1068" t="str">
            <v>C7</v>
          </cell>
          <cell r="F1068" t="str">
            <v>WY</v>
          </cell>
          <cell r="G1068" t="str">
            <v>WEX</v>
          </cell>
          <cell r="H1068">
            <v>0</v>
          </cell>
          <cell r="I1068" t="str">
            <v>WEX</v>
          </cell>
        </row>
        <row r="1069">
          <cell r="A1069" t="str">
            <v>520501</v>
          </cell>
          <cell r="B1069" t="str">
            <v>CANYON CREEK UNIT 16C-09J FR</v>
          </cell>
          <cell r="C1069" t="str">
            <v>1009</v>
          </cell>
          <cell r="D1069" t="str">
            <v>CANYON CR (WY)</v>
          </cell>
          <cell r="E1069" t="str">
            <v>C7</v>
          </cell>
          <cell r="F1069" t="str">
            <v>WY</v>
          </cell>
          <cell r="G1069" t="str">
            <v>WEX</v>
          </cell>
          <cell r="H1069">
            <v>0</v>
          </cell>
          <cell r="I1069" t="str">
            <v>WEX</v>
          </cell>
        </row>
        <row r="1070">
          <cell r="A1070" t="str">
            <v>520503</v>
          </cell>
          <cell r="B1070" t="str">
            <v>CANYON CREEK UNIT 16C-09J MESA</v>
          </cell>
          <cell r="C1070" t="str">
            <v>1009</v>
          </cell>
          <cell r="D1070" t="str">
            <v>CANYON CR (WY)</v>
          </cell>
          <cell r="E1070" t="str">
            <v>D24</v>
          </cell>
          <cell r="F1070" t="str">
            <v>WY</v>
          </cell>
          <cell r="G1070" t="str">
            <v>WEX</v>
          </cell>
          <cell r="H1070">
            <v>0</v>
          </cell>
          <cell r="I1070" t="str">
            <v>WEX</v>
          </cell>
        </row>
        <row r="1071">
          <cell r="A1071" t="str">
            <v>024603</v>
          </cell>
          <cell r="B1071" t="str">
            <v>CANYON CREEK UNIT 17 MESA</v>
          </cell>
          <cell r="C1071" t="str">
            <v>1009</v>
          </cell>
          <cell r="D1071" t="str">
            <v>CANYON CR (WY)</v>
          </cell>
          <cell r="E1071" t="str">
            <v>PC</v>
          </cell>
          <cell r="F1071" t="str">
            <v>WY</v>
          </cell>
          <cell r="G1071" t="str">
            <v>WEX</v>
          </cell>
          <cell r="H1071">
            <v>0</v>
          </cell>
          <cell r="I1071" t="str">
            <v>WEX</v>
          </cell>
        </row>
        <row r="1072">
          <cell r="A1072" t="str">
            <v>611903</v>
          </cell>
          <cell r="B1072" t="str">
            <v>CANYON CREEK UNIT 174 MESA</v>
          </cell>
          <cell r="C1072" t="str">
            <v>1009</v>
          </cell>
          <cell r="D1072" t="str">
            <v>CANYON CR (WY)</v>
          </cell>
          <cell r="E1072" t="str">
            <v>D24</v>
          </cell>
          <cell r="F1072" t="str">
            <v>WY</v>
          </cell>
          <cell r="G1072" t="str">
            <v>WEX</v>
          </cell>
          <cell r="H1072">
            <v>0</v>
          </cell>
          <cell r="I1072" t="str">
            <v>WEX</v>
          </cell>
        </row>
        <row r="1073">
          <cell r="A1073" t="str">
            <v>612003</v>
          </cell>
          <cell r="B1073" t="str">
            <v>CANYON CREEK UNIT 178 MESA</v>
          </cell>
          <cell r="C1073" t="str">
            <v>1009</v>
          </cell>
          <cell r="D1073" t="str">
            <v>CANYON CR (WY)</v>
          </cell>
          <cell r="E1073" t="str">
            <v>D24</v>
          </cell>
          <cell r="F1073" t="str">
            <v>WY</v>
          </cell>
          <cell r="G1073" t="str">
            <v>WEX</v>
          </cell>
          <cell r="H1073">
            <v>0</v>
          </cell>
          <cell r="I1073" t="str">
            <v>WEX</v>
          </cell>
        </row>
        <row r="1074">
          <cell r="A1074" t="str">
            <v>024703</v>
          </cell>
          <cell r="B1074" t="str">
            <v>CANYON CREEK UNIT 18 MESA</v>
          </cell>
          <cell r="C1074" t="str">
            <v>1009</v>
          </cell>
          <cell r="D1074" t="str">
            <v>CANYON CR (WY)</v>
          </cell>
          <cell r="E1074" t="str">
            <v>D24</v>
          </cell>
          <cell r="F1074" t="str">
            <v>WY</v>
          </cell>
          <cell r="G1074" t="str">
            <v>WEX</v>
          </cell>
          <cell r="H1074">
            <v>0</v>
          </cell>
          <cell r="I1074" t="str">
            <v>WEX</v>
          </cell>
        </row>
        <row r="1075">
          <cell r="A1075" t="str">
            <v>024803</v>
          </cell>
          <cell r="B1075" t="str">
            <v>CANYON CREEK UNIT 19 MESA</v>
          </cell>
          <cell r="C1075" t="str">
            <v>1009</v>
          </cell>
          <cell r="D1075" t="str">
            <v>CANYON CR (WY)</v>
          </cell>
          <cell r="E1075" t="str">
            <v>PC</v>
          </cell>
          <cell r="F1075" t="str">
            <v>WY</v>
          </cell>
          <cell r="G1075" t="str">
            <v>WEX</v>
          </cell>
          <cell r="H1075">
            <v>0</v>
          </cell>
          <cell r="I1075" t="str">
            <v>WEX</v>
          </cell>
        </row>
        <row r="1076">
          <cell r="A1076" t="str">
            <v>616803</v>
          </cell>
          <cell r="B1076" t="str">
            <v>CANYON CREEK UNIT 197 MESA</v>
          </cell>
          <cell r="C1076" t="str">
            <v>1009</v>
          </cell>
          <cell r="D1076" t="str">
            <v>CANYON CR (WY)</v>
          </cell>
          <cell r="E1076" t="str">
            <v>D24</v>
          </cell>
          <cell r="F1076" t="str">
            <v>WY</v>
          </cell>
          <cell r="G1076" t="str">
            <v>WEX</v>
          </cell>
          <cell r="H1076">
            <v>0</v>
          </cell>
          <cell r="I1076" t="str">
            <v>WEX</v>
          </cell>
        </row>
        <row r="1077">
          <cell r="A1077" t="str">
            <v>631903</v>
          </cell>
          <cell r="B1077" t="str">
            <v>CANYON CREEK UNIT 215 MESA</v>
          </cell>
          <cell r="C1077" t="str">
            <v>1009</v>
          </cell>
          <cell r="D1077" t="str">
            <v>CANYON CR (WY)</v>
          </cell>
          <cell r="E1077" t="str">
            <v>D24</v>
          </cell>
          <cell r="F1077" t="str">
            <v>WY</v>
          </cell>
          <cell r="G1077" t="str">
            <v>WEX</v>
          </cell>
          <cell r="H1077">
            <v>0</v>
          </cell>
          <cell r="I1077" t="str">
            <v>WEX</v>
          </cell>
        </row>
        <row r="1078">
          <cell r="A1078" t="str">
            <v>617403</v>
          </cell>
          <cell r="B1078" t="str">
            <v>CANYON CREEK UNIT 216 MESA</v>
          </cell>
          <cell r="C1078" t="str">
            <v>1009</v>
          </cell>
          <cell r="D1078" t="str">
            <v>CANYON CR (WY)</v>
          </cell>
          <cell r="E1078" t="str">
            <v>D24</v>
          </cell>
          <cell r="F1078" t="str">
            <v>WY</v>
          </cell>
          <cell r="G1078" t="str">
            <v>WEX</v>
          </cell>
          <cell r="H1078">
            <v>0</v>
          </cell>
          <cell r="I1078" t="str">
            <v>WEX</v>
          </cell>
        </row>
        <row r="1079">
          <cell r="A1079" t="str">
            <v>624803</v>
          </cell>
          <cell r="B1079" t="str">
            <v>CANYON CREEK UNIT 217 MESA</v>
          </cell>
          <cell r="C1079" t="str">
            <v>1009</v>
          </cell>
          <cell r="D1079" t="str">
            <v>CANYON CR (WY)</v>
          </cell>
          <cell r="E1079" t="str">
            <v>D24</v>
          </cell>
          <cell r="F1079" t="str">
            <v>WY</v>
          </cell>
          <cell r="G1079" t="str">
            <v>WEX</v>
          </cell>
          <cell r="H1079">
            <v>0</v>
          </cell>
          <cell r="I1079" t="str">
            <v>WEX</v>
          </cell>
        </row>
        <row r="1080">
          <cell r="A1080" t="str">
            <v>632003</v>
          </cell>
          <cell r="B1080" t="str">
            <v>CANYON CREEK UNIT 218 MESA</v>
          </cell>
          <cell r="C1080" t="str">
            <v>1009</v>
          </cell>
          <cell r="D1080" t="str">
            <v>CANYON CR (WY)</v>
          </cell>
          <cell r="E1080" t="str">
            <v>D24</v>
          </cell>
          <cell r="F1080" t="str">
            <v>WY</v>
          </cell>
          <cell r="G1080" t="str">
            <v>WEX</v>
          </cell>
          <cell r="H1080">
            <v>0</v>
          </cell>
          <cell r="I1080" t="str">
            <v>WEX</v>
          </cell>
        </row>
        <row r="1081">
          <cell r="A1081" t="str">
            <v>624403</v>
          </cell>
          <cell r="B1081" t="str">
            <v>CANYON CREEK UNIT 219 MESA</v>
          </cell>
          <cell r="C1081" t="str">
            <v>1009</v>
          </cell>
          <cell r="D1081" t="str">
            <v>CANYON CR (WY)</v>
          </cell>
          <cell r="E1081" t="str">
            <v>D24</v>
          </cell>
          <cell r="F1081" t="str">
            <v>WY</v>
          </cell>
          <cell r="G1081" t="str">
            <v>WEX</v>
          </cell>
          <cell r="H1081">
            <v>0</v>
          </cell>
          <cell r="I1081" t="str">
            <v>WEX</v>
          </cell>
        </row>
        <row r="1082">
          <cell r="A1082" t="str">
            <v>024903</v>
          </cell>
          <cell r="B1082" t="str">
            <v>CANYON CREEK UNIT 22 MESA</v>
          </cell>
          <cell r="C1082" t="str">
            <v>1009</v>
          </cell>
          <cell r="D1082" t="str">
            <v>CANYON CR (WY)</v>
          </cell>
          <cell r="E1082" t="str">
            <v>PC</v>
          </cell>
          <cell r="F1082" t="str">
            <v>WY</v>
          </cell>
          <cell r="G1082" t="str">
            <v>WEX</v>
          </cell>
          <cell r="H1082">
            <v>0</v>
          </cell>
          <cell r="I1082" t="str">
            <v>WEX</v>
          </cell>
        </row>
        <row r="1083">
          <cell r="A1083" t="str">
            <v>025003</v>
          </cell>
          <cell r="B1083" t="str">
            <v>CANYON CREEK UNIT 23 MESA</v>
          </cell>
          <cell r="C1083" t="str">
            <v>1009</v>
          </cell>
          <cell r="D1083" t="str">
            <v>CANYON CR (WY)</v>
          </cell>
          <cell r="E1083" t="str">
            <v>PC</v>
          </cell>
          <cell r="F1083" t="str">
            <v>WY</v>
          </cell>
          <cell r="G1083" t="str">
            <v>WEX</v>
          </cell>
          <cell r="H1083">
            <v>0</v>
          </cell>
          <cell r="I1083" t="str">
            <v>WEX</v>
          </cell>
        </row>
        <row r="1084">
          <cell r="A1084" t="str">
            <v>025103</v>
          </cell>
          <cell r="B1084" t="str">
            <v>CANYON CREEK UNIT 24 MESA</v>
          </cell>
          <cell r="C1084" t="str">
            <v>1009</v>
          </cell>
          <cell r="D1084" t="str">
            <v>CANYON CR (WY)</v>
          </cell>
          <cell r="E1084" t="str">
            <v>PC</v>
          </cell>
          <cell r="F1084" t="str">
            <v>WY</v>
          </cell>
          <cell r="G1084" t="str">
            <v>WEX</v>
          </cell>
          <cell r="H1084">
            <v>0</v>
          </cell>
          <cell r="I1084" t="str">
            <v>WEX</v>
          </cell>
        </row>
        <row r="1085">
          <cell r="A1085" t="str">
            <v>025203</v>
          </cell>
          <cell r="B1085" t="str">
            <v>CANYON CREEK UNIT 25 MESA</v>
          </cell>
          <cell r="C1085" t="str">
            <v>1009</v>
          </cell>
          <cell r="D1085" t="str">
            <v>CANYON CR (WY)</v>
          </cell>
          <cell r="E1085" t="str">
            <v>PC</v>
          </cell>
          <cell r="F1085" t="str">
            <v>WY</v>
          </cell>
          <cell r="G1085" t="str">
            <v>WEX</v>
          </cell>
          <cell r="H1085">
            <v>0</v>
          </cell>
          <cell r="I1085" t="str">
            <v>WEX</v>
          </cell>
        </row>
        <row r="1086">
          <cell r="A1086" t="str">
            <v>025303</v>
          </cell>
          <cell r="B1086" t="str">
            <v>CANYON CREEK UNIT 26 MESA</v>
          </cell>
          <cell r="C1086" t="str">
            <v>1009</v>
          </cell>
          <cell r="D1086" t="str">
            <v>CANYON CR (WY)</v>
          </cell>
          <cell r="E1086" t="str">
            <v>PC</v>
          </cell>
          <cell r="F1086" t="str">
            <v>WY</v>
          </cell>
          <cell r="G1086" t="str">
            <v>WEX</v>
          </cell>
          <cell r="H1086">
            <v>0</v>
          </cell>
          <cell r="I1086" t="str">
            <v>WEX</v>
          </cell>
        </row>
        <row r="1087">
          <cell r="A1087" t="str">
            <v>025365</v>
          </cell>
          <cell r="B1087" t="str">
            <v>CANYON CREEK UNIT 26 UPR MESA</v>
          </cell>
          <cell r="C1087" t="str">
            <v>1009</v>
          </cell>
          <cell r="D1087" t="str">
            <v>CANYON CR (WY)</v>
          </cell>
          <cell r="E1087" t="str">
            <v>D24</v>
          </cell>
          <cell r="F1087" t="str">
            <v>WY</v>
          </cell>
          <cell r="G1087" t="str">
            <v>WEX</v>
          </cell>
          <cell r="H1087">
            <v>0</v>
          </cell>
          <cell r="I1087" t="str">
            <v>WEX</v>
          </cell>
        </row>
        <row r="1088">
          <cell r="A1088" t="str">
            <v>025403</v>
          </cell>
          <cell r="B1088" t="str">
            <v>CANYON CREEK UNIT 27 MESA</v>
          </cell>
          <cell r="C1088" t="str">
            <v>1009</v>
          </cell>
          <cell r="D1088" t="str">
            <v>CANYON CR (WY)</v>
          </cell>
          <cell r="E1088" t="str">
            <v>PC</v>
          </cell>
          <cell r="F1088" t="str">
            <v>WY</v>
          </cell>
          <cell r="G1088" t="str">
            <v>WEX</v>
          </cell>
          <cell r="H1088">
            <v>0</v>
          </cell>
          <cell r="I1088" t="str">
            <v>WEX</v>
          </cell>
        </row>
        <row r="1089">
          <cell r="A1089" t="str">
            <v>025503</v>
          </cell>
          <cell r="B1089" t="str">
            <v>CANYON CREEK UNIT 28 MESA</v>
          </cell>
          <cell r="C1089" t="str">
            <v>1009</v>
          </cell>
          <cell r="D1089" t="str">
            <v>CANYON CR (WY)</v>
          </cell>
          <cell r="E1089" t="str">
            <v>PC</v>
          </cell>
          <cell r="F1089" t="str">
            <v>WY</v>
          </cell>
          <cell r="G1089" t="str">
            <v>WEX</v>
          </cell>
          <cell r="H1089">
            <v>0</v>
          </cell>
          <cell r="I1089" t="str">
            <v>WEX</v>
          </cell>
        </row>
        <row r="1090">
          <cell r="A1090" t="str">
            <v>025603</v>
          </cell>
          <cell r="B1090" t="str">
            <v>CANYON CREEK UNIT 29 MESA</v>
          </cell>
          <cell r="C1090" t="str">
            <v>1009</v>
          </cell>
          <cell r="D1090" t="str">
            <v>CANYON CR (WY)</v>
          </cell>
          <cell r="E1090" t="str">
            <v>PC</v>
          </cell>
          <cell r="F1090" t="str">
            <v>WY</v>
          </cell>
          <cell r="G1090" t="str">
            <v>WEX</v>
          </cell>
          <cell r="H1090">
            <v>0</v>
          </cell>
          <cell r="I1090" t="str">
            <v>WEX</v>
          </cell>
        </row>
        <row r="1091">
          <cell r="A1091" t="str">
            <v>023203</v>
          </cell>
          <cell r="B1091" t="str">
            <v>CANYON CREEK UNIT 3 MESA</v>
          </cell>
          <cell r="C1091" t="str">
            <v>1009</v>
          </cell>
          <cell r="D1091" t="str">
            <v>CANYON CR (WY)</v>
          </cell>
          <cell r="E1091" t="str">
            <v>PC</v>
          </cell>
          <cell r="F1091" t="str">
            <v>WY</v>
          </cell>
          <cell r="G1091" t="str">
            <v>WEX</v>
          </cell>
          <cell r="H1091">
            <v>0</v>
          </cell>
          <cell r="I1091" t="str">
            <v>WEX</v>
          </cell>
        </row>
        <row r="1092">
          <cell r="A1092" t="str">
            <v>025803</v>
          </cell>
          <cell r="B1092" t="str">
            <v>CANYON CREEK UNIT 30 MESA</v>
          </cell>
          <cell r="C1092" t="str">
            <v>1009</v>
          </cell>
          <cell r="D1092" t="str">
            <v>CANYON CR (WY)</v>
          </cell>
          <cell r="E1092" t="str">
            <v>PC</v>
          </cell>
          <cell r="F1092" t="str">
            <v>WY</v>
          </cell>
          <cell r="G1092" t="str">
            <v>WEX</v>
          </cell>
          <cell r="H1092">
            <v>0</v>
          </cell>
          <cell r="I1092" t="str">
            <v>WEX</v>
          </cell>
        </row>
        <row r="1093">
          <cell r="A1093" t="str">
            <v>025903</v>
          </cell>
          <cell r="B1093" t="str">
            <v>CANYON CREEK UNIT 31 MESA</v>
          </cell>
          <cell r="C1093" t="str">
            <v>1009</v>
          </cell>
          <cell r="D1093" t="str">
            <v>CANYON CR (WY)</v>
          </cell>
          <cell r="E1093" t="str">
            <v>PC</v>
          </cell>
          <cell r="F1093" t="str">
            <v>WY</v>
          </cell>
          <cell r="G1093" t="str">
            <v>WEX</v>
          </cell>
          <cell r="H1093">
            <v>0</v>
          </cell>
          <cell r="I1093" t="str">
            <v>WEX</v>
          </cell>
        </row>
        <row r="1094">
          <cell r="A1094" t="str">
            <v>211743</v>
          </cell>
          <cell r="B1094" t="str">
            <v>CANYON CREEK UNIT 32 CC/AL</v>
          </cell>
          <cell r="C1094" t="str">
            <v>1009</v>
          </cell>
          <cell r="D1094" t="str">
            <v>CANYON CR (WY)</v>
          </cell>
          <cell r="E1094" t="str">
            <v>D24</v>
          </cell>
          <cell r="F1094" t="str">
            <v>WY</v>
          </cell>
          <cell r="G1094" t="str">
            <v>WEX</v>
          </cell>
          <cell r="H1094">
            <v>0</v>
          </cell>
          <cell r="I1094" t="str">
            <v>WEX</v>
          </cell>
        </row>
        <row r="1095">
          <cell r="A1095" t="str">
            <v>211703</v>
          </cell>
          <cell r="B1095" t="str">
            <v>CANYON CREEK UNIT 32 MESA</v>
          </cell>
          <cell r="C1095" t="str">
            <v>1009</v>
          </cell>
          <cell r="D1095" t="str">
            <v>CANYON CR (WY)</v>
          </cell>
          <cell r="E1095" t="str">
            <v>D24</v>
          </cell>
          <cell r="F1095" t="str">
            <v>WY</v>
          </cell>
          <cell r="G1095" t="str">
            <v>WEX</v>
          </cell>
          <cell r="H1095">
            <v>0</v>
          </cell>
          <cell r="I1095" t="str">
            <v>WEX</v>
          </cell>
        </row>
        <row r="1096">
          <cell r="A1096" t="str">
            <v>208303</v>
          </cell>
          <cell r="B1096" t="str">
            <v>CANYON CREEK UNIT 33 MESA</v>
          </cell>
          <cell r="C1096" t="str">
            <v>1009</v>
          </cell>
          <cell r="D1096" t="str">
            <v>CANYON CR (WY)</v>
          </cell>
          <cell r="E1096" t="str">
            <v>D24</v>
          </cell>
          <cell r="F1096" t="str">
            <v>WY</v>
          </cell>
          <cell r="G1096" t="str">
            <v>WEX</v>
          </cell>
          <cell r="H1096">
            <v>0</v>
          </cell>
          <cell r="I1096" t="str">
            <v>WEX</v>
          </cell>
        </row>
        <row r="1097">
          <cell r="A1097" t="str">
            <v>498516</v>
          </cell>
          <cell r="B1097" t="str">
            <v>CANYON CREEK UNIT 34R BAX</v>
          </cell>
          <cell r="C1097" t="str">
            <v>1009</v>
          </cell>
          <cell r="D1097" t="str">
            <v>CANYON CR (WY)</v>
          </cell>
          <cell r="E1097" t="str">
            <v>C7</v>
          </cell>
          <cell r="F1097" t="str">
            <v>WY</v>
          </cell>
          <cell r="G1097" t="str">
            <v>WEX</v>
          </cell>
          <cell r="H1097">
            <v>0</v>
          </cell>
          <cell r="I1097" t="str">
            <v>WEX</v>
          </cell>
        </row>
        <row r="1098">
          <cell r="A1098" t="str">
            <v>498502</v>
          </cell>
          <cell r="B1098" t="str">
            <v>CANYON CREEK UNIT 34R DK</v>
          </cell>
          <cell r="C1098" t="str">
            <v>1009</v>
          </cell>
          <cell r="D1098" t="str">
            <v>CANYON CR (WY)</v>
          </cell>
          <cell r="E1098" t="str">
            <v>C7</v>
          </cell>
          <cell r="F1098" t="str">
            <v>WY</v>
          </cell>
          <cell r="G1098" t="str">
            <v>WEX</v>
          </cell>
          <cell r="H1098">
            <v>0</v>
          </cell>
          <cell r="I1098" t="str">
            <v>WEX</v>
          </cell>
        </row>
        <row r="1099">
          <cell r="A1099" t="str">
            <v>498501</v>
          </cell>
          <cell r="B1099" t="str">
            <v>CANYON CREEK UNIT 34R FR</v>
          </cell>
          <cell r="C1099" t="str">
            <v>1009</v>
          </cell>
          <cell r="D1099" t="str">
            <v>CANYON CR (WY)</v>
          </cell>
          <cell r="E1099" t="str">
            <v>C7</v>
          </cell>
          <cell r="F1099" t="str">
            <v>WY</v>
          </cell>
          <cell r="G1099" t="str">
            <v>WEX</v>
          </cell>
          <cell r="H1099">
            <v>0</v>
          </cell>
          <cell r="I1099" t="str">
            <v>WEX</v>
          </cell>
        </row>
        <row r="1100">
          <cell r="A1100" t="str">
            <v>491503</v>
          </cell>
          <cell r="B1100" t="str">
            <v>CANYON CREEK UNIT 35 MESA</v>
          </cell>
          <cell r="C1100" t="str">
            <v>1009</v>
          </cell>
          <cell r="D1100" t="str">
            <v>CANYON CR (WY)</v>
          </cell>
          <cell r="E1100" t="str">
            <v>D24</v>
          </cell>
          <cell r="F1100" t="str">
            <v>WY</v>
          </cell>
          <cell r="G1100" t="str">
            <v>WEX</v>
          </cell>
          <cell r="H1100">
            <v>0</v>
          </cell>
          <cell r="I1100" t="str">
            <v>WEX</v>
          </cell>
        </row>
        <row r="1101">
          <cell r="A1101" t="str">
            <v>491603</v>
          </cell>
          <cell r="B1101" t="str">
            <v>CANYON CREEK UNIT 36 MESA</v>
          </cell>
          <cell r="C1101" t="str">
            <v>1009</v>
          </cell>
          <cell r="D1101" t="str">
            <v>CANYON CR (WY)</v>
          </cell>
          <cell r="E1101" t="str">
            <v>D24</v>
          </cell>
          <cell r="F1101" t="str">
            <v>WY</v>
          </cell>
          <cell r="G1101" t="str">
            <v>WEX</v>
          </cell>
          <cell r="H1101">
            <v>0</v>
          </cell>
          <cell r="I1101" t="str">
            <v>WEX</v>
          </cell>
        </row>
        <row r="1102">
          <cell r="A1102" t="str">
            <v>486303</v>
          </cell>
          <cell r="B1102" t="str">
            <v>CANYON CREEK UNIT 37 MESA</v>
          </cell>
          <cell r="C1102" t="str">
            <v>1009</v>
          </cell>
          <cell r="D1102" t="str">
            <v>CANYON CR (WY)</v>
          </cell>
          <cell r="E1102" t="str">
            <v>D24</v>
          </cell>
          <cell r="F1102" t="str">
            <v>WY</v>
          </cell>
          <cell r="G1102" t="str">
            <v>WEX</v>
          </cell>
          <cell r="H1102">
            <v>0</v>
          </cell>
          <cell r="I1102" t="str">
            <v>WEX</v>
          </cell>
        </row>
        <row r="1103">
          <cell r="A1103" t="str">
            <v>491703</v>
          </cell>
          <cell r="B1103" t="str">
            <v>CANYON CREEK UNIT 38 MESA</v>
          </cell>
          <cell r="C1103" t="str">
            <v>1009</v>
          </cell>
          <cell r="D1103" t="str">
            <v>CANYON CR (WY)</v>
          </cell>
          <cell r="E1103" t="str">
            <v>D24</v>
          </cell>
          <cell r="F1103" t="str">
            <v>WY</v>
          </cell>
          <cell r="G1103" t="str">
            <v>WEX</v>
          </cell>
          <cell r="H1103">
            <v>0</v>
          </cell>
          <cell r="I1103" t="str">
            <v>WEX</v>
          </cell>
        </row>
        <row r="1104">
          <cell r="A1104" t="str">
            <v>491803</v>
          </cell>
          <cell r="B1104" t="str">
            <v>CANYON CREEK UNIT 39 MESA</v>
          </cell>
          <cell r="C1104" t="str">
            <v>1009</v>
          </cell>
          <cell r="D1104" t="str">
            <v>CANYON CR (WY)</v>
          </cell>
          <cell r="E1104" t="str">
            <v>D24</v>
          </cell>
          <cell r="F1104" t="str">
            <v>WY</v>
          </cell>
          <cell r="G1104" t="str">
            <v>WEX</v>
          </cell>
          <cell r="H1104">
            <v>0</v>
          </cell>
          <cell r="I1104" t="str">
            <v>WEX</v>
          </cell>
        </row>
        <row r="1105">
          <cell r="A1105" t="str">
            <v>023303</v>
          </cell>
          <cell r="B1105" t="str">
            <v>CANYON CREEK UNIT 4 MESA</v>
          </cell>
          <cell r="C1105" t="str">
            <v>1009</v>
          </cell>
          <cell r="D1105" t="str">
            <v>CANYON CR (WY)</v>
          </cell>
          <cell r="E1105" t="str">
            <v>PC</v>
          </cell>
          <cell r="F1105" t="str">
            <v>WY</v>
          </cell>
          <cell r="G1105" t="str">
            <v>WEX</v>
          </cell>
          <cell r="H1105">
            <v>0</v>
          </cell>
          <cell r="I1105" t="str">
            <v>WEX</v>
          </cell>
        </row>
        <row r="1106">
          <cell r="A1106" t="str">
            <v>505302</v>
          </cell>
          <cell r="B1106" t="str">
            <v>CANYON CREEK UNIT 40Q DK</v>
          </cell>
          <cell r="C1106" t="str">
            <v>1009</v>
          </cell>
          <cell r="D1106" t="str">
            <v>CANYON CR (WY)</v>
          </cell>
          <cell r="E1106" t="str">
            <v>D24</v>
          </cell>
          <cell r="F1106" t="str">
            <v>WY</v>
          </cell>
          <cell r="G1106" t="str">
            <v>WEX</v>
          </cell>
          <cell r="H1106">
            <v>0</v>
          </cell>
          <cell r="I1106" t="str">
            <v>WEX</v>
          </cell>
        </row>
        <row r="1107">
          <cell r="A1107" t="str">
            <v>505303</v>
          </cell>
          <cell r="B1107" t="str">
            <v>CANYON CREEK UNIT 40W MESA</v>
          </cell>
          <cell r="C1107" t="str">
            <v>1009</v>
          </cell>
          <cell r="D1107" t="str">
            <v>CANYON CR (WY)</v>
          </cell>
          <cell r="E1107" t="str">
            <v>D24</v>
          </cell>
          <cell r="F1107" t="str">
            <v>WY</v>
          </cell>
          <cell r="G1107" t="str">
            <v>WEX</v>
          </cell>
          <cell r="H1107">
            <v>0</v>
          </cell>
          <cell r="I1107" t="str">
            <v>WEX</v>
          </cell>
        </row>
        <row r="1108">
          <cell r="A1108" t="str">
            <v>498616</v>
          </cell>
          <cell r="B1108" t="str">
            <v>CANYON CREEK UNIT 41 BAX</v>
          </cell>
          <cell r="C1108" t="str">
            <v>1009</v>
          </cell>
          <cell r="D1108" t="str">
            <v>CANYON CR (WY)</v>
          </cell>
          <cell r="E1108" t="str">
            <v>C7</v>
          </cell>
          <cell r="F1108" t="str">
            <v>WY</v>
          </cell>
          <cell r="G1108" t="str">
            <v>WEX</v>
          </cell>
          <cell r="H1108">
            <v>0</v>
          </cell>
          <cell r="I1108" t="str">
            <v>WEX</v>
          </cell>
        </row>
        <row r="1109">
          <cell r="A1109" t="str">
            <v>498602</v>
          </cell>
          <cell r="B1109" t="str">
            <v>CANYON CREEK UNIT 41 DK</v>
          </cell>
          <cell r="C1109" t="str">
            <v>1009</v>
          </cell>
          <cell r="D1109" t="str">
            <v>CANYON CR (WY)</v>
          </cell>
          <cell r="E1109" t="str">
            <v>C7</v>
          </cell>
          <cell r="F1109" t="str">
            <v>WY</v>
          </cell>
          <cell r="G1109" t="str">
            <v>WEX</v>
          </cell>
          <cell r="H1109">
            <v>0</v>
          </cell>
          <cell r="I1109" t="str">
            <v>WEX</v>
          </cell>
        </row>
        <row r="1110">
          <cell r="A1110" t="str">
            <v>498601</v>
          </cell>
          <cell r="B1110" t="str">
            <v>CANYON CREEK UNIT 41 FR</v>
          </cell>
          <cell r="C1110" t="str">
            <v>1009</v>
          </cell>
          <cell r="D1110" t="str">
            <v>CANYON CR (WY)</v>
          </cell>
          <cell r="E1110" t="str">
            <v>C7</v>
          </cell>
          <cell r="F1110" t="str">
            <v>WY</v>
          </cell>
          <cell r="G1110" t="str">
            <v>WEX</v>
          </cell>
          <cell r="H1110">
            <v>0</v>
          </cell>
          <cell r="I1110" t="str">
            <v>WEX</v>
          </cell>
        </row>
        <row r="1111">
          <cell r="A1111" t="str">
            <v>595303</v>
          </cell>
          <cell r="B1111" t="str">
            <v>CANYON CREEK UNIT 42 MESA</v>
          </cell>
          <cell r="C1111" t="str">
            <v>1009</v>
          </cell>
          <cell r="D1111" t="str">
            <v>CANYON CR (WY)</v>
          </cell>
          <cell r="E1111" t="str">
            <v>D24</v>
          </cell>
          <cell r="F1111" t="str">
            <v>WY</v>
          </cell>
          <cell r="G1111" t="str">
            <v>WEX</v>
          </cell>
          <cell r="H1111">
            <v>0</v>
          </cell>
          <cell r="I1111" t="str">
            <v>WEX</v>
          </cell>
        </row>
        <row r="1112">
          <cell r="A1112" t="str">
            <v>595603</v>
          </cell>
          <cell r="B1112" t="str">
            <v>CANYON CREEK UNIT 43 MESA</v>
          </cell>
          <cell r="C1112" t="str">
            <v>1009</v>
          </cell>
          <cell r="D1112" t="str">
            <v>CANYON CR (WY)</v>
          </cell>
          <cell r="E1112" t="str">
            <v>D24</v>
          </cell>
          <cell r="F1112" t="str">
            <v>WY</v>
          </cell>
          <cell r="G1112" t="str">
            <v>WEX</v>
          </cell>
          <cell r="H1112">
            <v>0</v>
          </cell>
          <cell r="I1112" t="str">
            <v>WEX</v>
          </cell>
        </row>
        <row r="1113">
          <cell r="A1113" t="str">
            <v>505402</v>
          </cell>
          <cell r="B1113" t="str">
            <v>CANYON CREEK UNIT 44 DK</v>
          </cell>
          <cell r="C1113" t="str">
            <v>1009</v>
          </cell>
          <cell r="D1113" t="str">
            <v>CANYON CR (WY)</v>
          </cell>
          <cell r="E1113" t="str">
            <v>D24</v>
          </cell>
          <cell r="F1113" t="str">
            <v>WY</v>
          </cell>
          <cell r="G1113" t="str">
            <v>WEX</v>
          </cell>
          <cell r="H1113">
            <v>0</v>
          </cell>
          <cell r="I1113" t="str">
            <v>WEX</v>
          </cell>
        </row>
        <row r="1114">
          <cell r="A1114" t="str">
            <v>505403</v>
          </cell>
          <cell r="B1114" t="str">
            <v>CANYON CREEK UNIT 44W MESA</v>
          </cell>
          <cell r="C1114" t="str">
            <v>1009</v>
          </cell>
          <cell r="D1114" t="str">
            <v>CANYON CR (WY)</v>
          </cell>
          <cell r="E1114" t="str">
            <v>D24</v>
          </cell>
          <cell r="F1114" t="str">
            <v>WY</v>
          </cell>
          <cell r="G1114" t="str">
            <v>WEX</v>
          </cell>
          <cell r="H1114">
            <v>0</v>
          </cell>
          <cell r="I1114" t="str">
            <v>WEX</v>
          </cell>
        </row>
        <row r="1115">
          <cell r="A1115" t="str">
            <v>510616</v>
          </cell>
          <cell r="B1115" t="str">
            <v>CANYON CREEK UNIT 45 BAX C7</v>
          </cell>
          <cell r="C1115" t="str">
            <v>1009</v>
          </cell>
          <cell r="D1115" t="str">
            <v>CANYON CR (WY)</v>
          </cell>
          <cell r="E1115" t="str">
            <v>C7</v>
          </cell>
          <cell r="F1115" t="str">
            <v>WY</v>
          </cell>
          <cell r="G1115" t="str">
            <v>WEX</v>
          </cell>
          <cell r="H1115">
            <v>0</v>
          </cell>
          <cell r="I1115" t="str">
            <v>WEX</v>
          </cell>
        </row>
        <row r="1116">
          <cell r="A1116" t="str">
            <v>510602</v>
          </cell>
          <cell r="B1116" t="str">
            <v>CANYON CREEK UNIT 45 DK C7</v>
          </cell>
          <cell r="C1116" t="str">
            <v>1009</v>
          </cell>
          <cell r="D1116" t="str">
            <v>CANYON CR (WY)</v>
          </cell>
          <cell r="E1116" t="str">
            <v>C7</v>
          </cell>
          <cell r="F1116" t="str">
            <v>WY</v>
          </cell>
          <cell r="G1116" t="str">
            <v>WEX</v>
          </cell>
          <cell r="H1116">
            <v>0</v>
          </cell>
          <cell r="I1116" t="str">
            <v>WEX</v>
          </cell>
        </row>
        <row r="1117">
          <cell r="A1117" t="str">
            <v>510601</v>
          </cell>
          <cell r="B1117" t="str">
            <v>CANYON CREEK UNIT 45 FR C7</v>
          </cell>
          <cell r="C1117" t="str">
            <v>1009</v>
          </cell>
          <cell r="D1117" t="str">
            <v>CANYON CR (WY)</v>
          </cell>
          <cell r="E1117" t="str">
            <v>C7</v>
          </cell>
          <cell r="F1117" t="str">
            <v>WY</v>
          </cell>
          <cell r="G1117" t="str">
            <v>WEX</v>
          </cell>
          <cell r="H1117">
            <v>0</v>
          </cell>
          <cell r="I1117" t="str">
            <v>WEX</v>
          </cell>
        </row>
        <row r="1118">
          <cell r="A1118" t="str">
            <v>588703</v>
          </cell>
          <cell r="B1118" t="str">
            <v>CANYON CREEK UNIT 45 MESA</v>
          </cell>
          <cell r="C1118" t="str">
            <v>1009</v>
          </cell>
          <cell r="D1118" t="str">
            <v>CANYON CR (WY)</v>
          </cell>
          <cell r="E1118" t="str">
            <v>D24</v>
          </cell>
          <cell r="F1118" t="str">
            <v>WY</v>
          </cell>
          <cell r="G1118" t="str">
            <v>WEX</v>
          </cell>
          <cell r="H1118">
            <v>0</v>
          </cell>
          <cell r="I1118" t="str">
            <v>WEX</v>
          </cell>
        </row>
        <row r="1119">
          <cell r="A1119" t="str">
            <v>510716</v>
          </cell>
          <cell r="B1119" t="str">
            <v>CANYON CREEK UNIT 46 BAX C7</v>
          </cell>
          <cell r="C1119" t="str">
            <v>1009</v>
          </cell>
          <cell r="D1119" t="str">
            <v>CANYON CR (WY)</v>
          </cell>
          <cell r="E1119" t="str">
            <v>C7</v>
          </cell>
          <cell r="F1119" t="str">
            <v>WY</v>
          </cell>
          <cell r="G1119" t="str">
            <v>WEX</v>
          </cell>
          <cell r="H1119">
            <v>0</v>
          </cell>
          <cell r="I1119" t="str">
            <v>WEX</v>
          </cell>
        </row>
        <row r="1120">
          <cell r="A1120" t="str">
            <v>510702</v>
          </cell>
          <cell r="B1120" t="str">
            <v>CANYON CREEK UNIT 46 DK C7</v>
          </cell>
          <cell r="C1120" t="str">
            <v>1009</v>
          </cell>
          <cell r="D1120" t="str">
            <v>CANYON CR (WY)</v>
          </cell>
          <cell r="E1120" t="str">
            <v>C7</v>
          </cell>
          <cell r="F1120" t="str">
            <v>WY</v>
          </cell>
          <cell r="G1120" t="str">
            <v>WEX</v>
          </cell>
          <cell r="H1120">
            <v>0</v>
          </cell>
          <cell r="I1120" t="str">
            <v>WEX</v>
          </cell>
        </row>
        <row r="1121">
          <cell r="A1121" t="str">
            <v>510701</v>
          </cell>
          <cell r="B1121" t="str">
            <v>CANYON CREEK UNIT 46 FR C7</v>
          </cell>
          <cell r="C1121" t="str">
            <v>1009</v>
          </cell>
          <cell r="D1121" t="str">
            <v>CANYON CR (WY)</v>
          </cell>
          <cell r="E1121" t="str">
            <v>C7</v>
          </cell>
          <cell r="F1121" t="str">
            <v>WY</v>
          </cell>
          <cell r="G1121" t="str">
            <v>WEX</v>
          </cell>
          <cell r="H1121">
            <v>0</v>
          </cell>
          <cell r="I1121" t="str">
            <v>WEX</v>
          </cell>
        </row>
        <row r="1122">
          <cell r="A1122" t="str">
            <v>510703</v>
          </cell>
          <cell r="B1122" t="str">
            <v xml:space="preserve">CANYON CREEK UNIT 46 MESA </v>
          </cell>
          <cell r="C1122" t="str">
            <v>1009</v>
          </cell>
          <cell r="D1122" t="str">
            <v>CANYON CR (WY)</v>
          </cell>
          <cell r="E1122" t="str">
            <v>D24</v>
          </cell>
          <cell r="F1122" t="str">
            <v>WY</v>
          </cell>
          <cell r="G1122" t="str">
            <v>WEX</v>
          </cell>
          <cell r="H1122">
            <v>0</v>
          </cell>
          <cell r="I1122" t="str">
            <v>WEX</v>
          </cell>
        </row>
        <row r="1123">
          <cell r="A1123" t="str">
            <v>511816</v>
          </cell>
          <cell r="B1123" t="str">
            <v>CANYON CREEK UNIT 47Q BAX</v>
          </cell>
          <cell r="C1123" t="str">
            <v>1009</v>
          </cell>
          <cell r="D1123" t="str">
            <v>CANYON CR (WY)</v>
          </cell>
          <cell r="E1123" t="str">
            <v>C7</v>
          </cell>
          <cell r="F1123" t="str">
            <v>WY</v>
          </cell>
          <cell r="G1123" t="str">
            <v>WEX</v>
          </cell>
          <cell r="H1123">
            <v>0</v>
          </cell>
          <cell r="I1123" t="str">
            <v>WEX</v>
          </cell>
        </row>
        <row r="1124">
          <cell r="A1124" t="str">
            <v>511802</v>
          </cell>
          <cell r="B1124" t="str">
            <v>CANYON CREEK UNIT 47Q DK</v>
          </cell>
          <cell r="C1124" t="str">
            <v>1009</v>
          </cell>
          <cell r="D1124" t="str">
            <v>CANYON CR (WY)</v>
          </cell>
          <cell r="E1124" t="str">
            <v>C7</v>
          </cell>
          <cell r="F1124" t="str">
            <v>WY</v>
          </cell>
          <cell r="G1124" t="str">
            <v>WEX</v>
          </cell>
          <cell r="H1124">
            <v>0</v>
          </cell>
          <cell r="I1124" t="str">
            <v>WEX</v>
          </cell>
        </row>
        <row r="1125">
          <cell r="A1125" t="str">
            <v>511801</v>
          </cell>
          <cell r="B1125" t="str">
            <v>CANYON CREEK UNIT 47Q FR</v>
          </cell>
          <cell r="C1125" t="str">
            <v>1009</v>
          </cell>
          <cell r="D1125" t="str">
            <v>CANYON CR (WY)</v>
          </cell>
          <cell r="E1125" t="str">
            <v>C7</v>
          </cell>
          <cell r="F1125" t="str">
            <v>WY</v>
          </cell>
          <cell r="G1125" t="str">
            <v>WEX</v>
          </cell>
          <cell r="H1125">
            <v>0</v>
          </cell>
          <cell r="I1125" t="str">
            <v>WEX</v>
          </cell>
        </row>
        <row r="1126">
          <cell r="A1126" t="str">
            <v>596103</v>
          </cell>
          <cell r="B1126" t="str">
            <v>CANYON CREEK UNIT 48 MESA</v>
          </cell>
          <cell r="C1126" t="str">
            <v>1009</v>
          </cell>
          <cell r="D1126" t="str">
            <v>CANYON CR (WY)</v>
          </cell>
          <cell r="E1126" t="str">
            <v>D24</v>
          </cell>
          <cell r="F1126" t="str">
            <v>WY</v>
          </cell>
          <cell r="G1126" t="str">
            <v>WEX</v>
          </cell>
          <cell r="H1126">
            <v>0</v>
          </cell>
          <cell r="I1126" t="str">
            <v>WEX</v>
          </cell>
        </row>
        <row r="1127">
          <cell r="A1127" t="str">
            <v>023403</v>
          </cell>
          <cell r="B1127" t="str">
            <v>CANYON CREEK UNIT 5 MESA</v>
          </cell>
          <cell r="C1127" t="str">
            <v>1009</v>
          </cell>
          <cell r="D1127" t="str">
            <v>CANYON CR (WY)</v>
          </cell>
          <cell r="E1127" t="str">
            <v>PC</v>
          </cell>
          <cell r="F1127" t="str">
            <v>WY</v>
          </cell>
          <cell r="G1127" t="str">
            <v>WEX</v>
          </cell>
          <cell r="H1127">
            <v>0</v>
          </cell>
          <cell r="I1127" t="str">
            <v>WEX</v>
          </cell>
        </row>
        <row r="1128">
          <cell r="A1128" t="str">
            <v>023465</v>
          </cell>
          <cell r="B1128" t="str">
            <v>CANYON CREEK UNIT 5 UP MESA</v>
          </cell>
          <cell r="C1128" t="str">
            <v>1009</v>
          </cell>
          <cell r="D1128" t="str">
            <v>CANYON CR (WY)</v>
          </cell>
          <cell r="E1128" t="str">
            <v>D24</v>
          </cell>
          <cell r="F1128" t="str">
            <v>WY</v>
          </cell>
          <cell r="G1128" t="str">
            <v>WEX</v>
          </cell>
          <cell r="H1128">
            <v>0</v>
          </cell>
          <cell r="I1128" t="str">
            <v>WEX</v>
          </cell>
        </row>
        <row r="1129">
          <cell r="A1129" t="str">
            <v>595503</v>
          </cell>
          <cell r="B1129" t="str">
            <v>CANYON CREEK UNIT 51 MESA</v>
          </cell>
          <cell r="C1129" t="str">
            <v>1009</v>
          </cell>
          <cell r="D1129" t="str">
            <v>CANYON CR (WY)</v>
          </cell>
          <cell r="E1129" t="str">
            <v>D24</v>
          </cell>
          <cell r="F1129" t="str">
            <v>WY</v>
          </cell>
          <cell r="G1129" t="str">
            <v>WEX</v>
          </cell>
          <cell r="H1129">
            <v>0</v>
          </cell>
          <cell r="I1129" t="str">
            <v>WEX</v>
          </cell>
        </row>
        <row r="1130">
          <cell r="A1130" t="str">
            <v>515803</v>
          </cell>
          <cell r="B1130" t="str">
            <v>CANYON CREEK UNIT 52W MESA</v>
          </cell>
          <cell r="C1130" t="str">
            <v>1009</v>
          </cell>
          <cell r="D1130" t="str">
            <v>CANYON CR (WY)</v>
          </cell>
          <cell r="E1130" t="str">
            <v>D24</v>
          </cell>
          <cell r="F1130" t="str">
            <v>WY</v>
          </cell>
          <cell r="G1130" t="str">
            <v>WEX</v>
          </cell>
          <cell r="H1130">
            <v>0</v>
          </cell>
          <cell r="I1130" t="str">
            <v>WEX</v>
          </cell>
        </row>
        <row r="1131">
          <cell r="A1131" t="str">
            <v>515903</v>
          </cell>
          <cell r="B1131" t="str">
            <v>CANYON CREEK UNIT 53W MESA</v>
          </cell>
          <cell r="C1131" t="str">
            <v>1009</v>
          </cell>
          <cell r="D1131" t="str">
            <v>CANYON CR (WY)</v>
          </cell>
          <cell r="E1131" t="str">
            <v>D24</v>
          </cell>
          <cell r="F1131" t="str">
            <v>WY</v>
          </cell>
          <cell r="G1131" t="str">
            <v>WEX</v>
          </cell>
          <cell r="H1131">
            <v>0</v>
          </cell>
          <cell r="I1131" t="str">
            <v>WEX</v>
          </cell>
        </row>
        <row r="1132">
          <cell r="A1132" t="str">
            <v>517002</v>
          </cell>
          <cell r="B1132" t="str">
            <v>CANYON CREEK UNIT 54W DK</v>
          </cell>
          <cell r="C1132" t="str">
            <v>1009</v>
          </cell>
          <cell r="D1132" t="str">
            <v>CANYON CR (WY)</v>
          </cell>
          <cell r="E1132" t="str">
            <v>D24</v>
          </cell>
          <cell r="F1132" t="str">
            <v>WY</v>
          </cell>
          <cell r="G1132" t="str">
            <v>WEX</v>
          </cell>
          <cell r="H1132">
            <v>0</v>
          </cell>
          <cell r="I1132" t="str">
            <v>WEX</v>
          </cell>
        </row>
        <row r="1133">
          <cell r="A1133" t="str">
            <v>516003</v>
          </cell>
          <cell r="B1133" t="str">
            <v>CANYON CREEK UNIT 54W MESA</v>
          </cell>
          <cell r="C1133" t="str">
            <v>1009</v>
          </cell>
          <cell r="D1133" t="str">
            <v>CANYON CR (WY)</v>
          </cell>
          <cell r="E1133" t="str">
            <v>D24</v>
          </cell>
          <cell r="F1133" t="str">
            <v>WY</v>
          </cell>
          <cell r="G1133" t="str">
            <v>WEX</v>
          </cell>
          <cell r="H1133">
            <v>0</v>
          </cell>
          <cell r="I1133" t="str">
            <v>WEX</v>
          </cell>
        </row>
        <row r="1134">
          <cell r="A1134" t="str">
            <v>516103</v>
          </cell>
          <cell r="B1134" t="str">
            <v>CANYON CREEK UNIT 55W MESA</v>
          </cell>
          <cell r="C1134" t="str">
            <v>1009</v>
          </cell>
          <cell r="D1134" t="str">
            <v>CANYON CR (WY)</v>
          </cell>
          <cell r="E1134" t="str">
            <v>D24</v>
          </cell>
          <cell r="F1134" t="str">
            <v>WY</v>
          </cell>
          <cell r="G1134" t="str">
            <v>WEX</v>
          </cell>
          <cell r="H1134">
            <v>0</v>
          </cell>
          <cell r="I1134" t="str">
            <v>WEX</v>
          </cell>
        </row>
        <row r="1135">
          <cell r="A1135" t="str">
            <v>516203</v>
          </cell>
          <cell r="B1135" t="str">
            <v>CANYON CREEK UNIT 56W MESA</v>
          </cell>
          <cell r="C1135" t="str">
            <v>1009</v>
          </cell>
          <cell r="D1135" t="str">
            <v>CANYON CR (WY)</v>
          </cell>
          <cell r="E1135" t="str">
            <v>D24</v>
          </cell>
          <cell r="F1135" t="str">
            <v>WY</v>
          </cell>
          <cell r="G1135" t="str">
            <v>WEX</v>
          </cell>
          <cell r="H1135">
            <v>0</v>
          </cell>
          <cell r="I1135" t="str">
            <v>WEX</v>
          </cell>
        </row>
        <row r="1136">
          <cell r="A1136" t="str">
            <v>515503</v>
          </cell>
          <cell r="B1136" t="str">
            <v>CANYON CREEK UNIT 57W MESA</v>
          </cell>
          <cell r="C1136" t="str">
            <v>1009</v>
          </cell>
          <cell r="D1136" t="str">
            <v>CANYON CR (WY)</v>
          </cell>
          <cell r="E1136" t="str">
            <v>D24</v>
          </cell>
          <cell r="F1136" t="str">
            <v>WY</v>
          </cell>
          <cell r="G1136" t="str">
            <v>WEX</v>
          </cell>
          <cell r="H1136">
            <v>0</v>
          </cell>
          <cell r="I1136" t="str">
            <v>WEX</v>
          </cell>
        </row>
        <row r="1137">
          <cell r="A1137" t="str">
            <v>521703</v>
          </cell>
          <cell r="B1137" t="str">
            <v>CANYON CREEK UNIT 58W MESA</v>
          </cell>
          <cell r="C1137" t="str">
            <v>1009</v>
          </cell>
          <cell r="D1137" t="str">
            <v>CANYON CR (WY)</v>
          </cell>
          <cell r="E1137" t="str">
            <v>D24</v>
          </cell>
          <cell r="F1137" t="str">
            <v>WY</v>
          </cell>
          <cell r="G1137" t="str">
            <v>WEX</v>
          </cell>
          <cell r="H1137">
            <v>0</v>
          </cell>
          <cell r="I1137" t="str">
            <v>WEX</v>
          </cell>
        </row>
        <row r="1138">
          <cell r="A1138" t="str">
            <v>521803</v>
          </cell>
          <cell r="B1138" t="str">
            <v>CANYON CREEK UNIT 59W MESA</v>
          </cell>
          <cell r="C1138" t="str">
            <v>1009</v>
          </cell>
          <cell r="D1138" t="str">
            <v>CANYON CR (WY)</v>
          </cell>
          <cell r="E1138" t="str">
            <v>D24</v>
          </cell>
          <cell r="F1138" t="str">
            <v>WY</v>
          </cell>
          <cell r="G1138" t="str">
            <v>WEX</v>
          </cell>
          <cell r="H1138">
            <v>0</v>
          </cell>
          <cell r="I1138" t="str">
            <v>WEX</v>
          </cell>
        </row>
        <row r="1139">
          <cell r="A1139" t="str">
            <v>023503</v>
          </cell>
          <cell r="B1139" t="str">
            <v>CANYON CREEK UNIT 6 MESA</v>
          </cell>
          <cell r="C1139" t="str">
            <v>1009</v>
          </cell>
          <cell r="D1139" t="str">
            <v>CANYON CR (WY)</v>
          </cell>
          <cell r="E1139" t="str">
            <v>PC</v>
          </cell>
          <cell r="F1139" t="str">
            <v>WY</v>
          </cell>
          <cell r="G1139" t="str">
            <v>WEX</v>
          </cell>
          <cell r="H1139">
            <v>0</v>
          </cell>
          <cell r="I1139" t="str">
            <v>WEX</v>
          </cell>
        </row>
        <row r="1140">
          <cell r="A1140" t="str">
            <v>521603</v>
          </cell>
          <cell r="B1140" t="str">
            <v>CANYON CREEK UNIT 60W MESA</v>
          </cell>
          <cell r="C1140" t="str">
            <v>1009</v>
          </cell>
          <cell r="D1140" t="str">
            <v>CANYON CR (WY)</v>
          </cell>
          <cell r="E1140" t="str">
            <v>D24</v>
          </cell>
          <cell r="F1140" t="str">
            <v>WY</v>
          </cell>
          <cell r="G1140" t="str">
            <v>WEX</v>
          </cell>
          <cell r="H1140">
            <v>0</v>
          </cell>
          <cell r="I1140" t="str">
            <v>WEX</v>
          </cell>
        </row>
        <row r="1141">
          <cell r="A1141" t="str">
            <v>518203</v>
          </cell>
          <cell r="B1141" t="str">
            <v>CANYON CREEK UNIT 63 MESA</v>
          </cell>
          <cell r="C1141" t="str">
            <v>1009</v>
          </cell>
          <cell r="D1141" t="str">
            <v>CANYON CR (WY)</v>
          </cell>
          <cell r="E1141" t="str">
            <v>D24</v>
          </cell>
          <cell r="F1141" t="str">
            <v>WY</v>
          </cell>
          <cell r="G1141" t="str">
            <v>WEX</v>
          </cell>
          <cell r="H1141">
            <v>0</v>
          </cell>
          <cell r="I1141" t="str">
            <v>WEX</v>
          </cell>
        </row>
        <row r="1142">
          <cell r="A1142" t="str">
            <v>522003</v>
          </cell>
          <cell r="B1142" t="str">
            <v>CANYON CREEK UNIT 65 MESA</v>
          </cell>
          <cell r="C1142" t="str">
            <v>1009</v>
          </cell>
          <cell r="D1142" t="str">
            <v>CANYON CR (WY)</v>
          </cell>
          <cell r="E1142" t="str">
            <v>D24</v>
          </cell>
          <cell r="F1142" t="str">
            <v>WY</v>
          </cell>
          <cell r="G1142" t="str">
            <v>WEX</v>
          </cell>
          <cell r="H1142">
            <v>0</v>
          </cell>
          <cell r="I1142" t="str">
            <v>WEX</v>
          </cell>
        </row>
        <row r="1143">
          <cell r="A1143" t="str">
            <v>522103</v>
          </cell>
          <cell r="B1143" t="str">
            <v>CANYON CREEK UNIT 66 MESA</v>
          </cell>
          <cell r="C1143" t="str">
            <v>1009</v>
          </cell>
          <cell r="D1143" t="str">
            <v>CANYON CR (WY)</v>
          </cell>
          <cell r="E1143" t="str">
            <v>D24</v>
          </cell>
          <cell r="F1143" t="str">
            <v>WY</v>
          </cell>
          <cell r="G1143" t="str">
            <v>WEX</v>
          </cell>
          <cell r="H1143">
            <v>0</v>
          </cell>
          <cell r="I1143" t="str">
            <v>WEX</v>
          </cell>
        </row>
        <row r="1144">
          <cell r="A1144" t="str">
            <v>522203</v>
          </cell>
          <cell r="B1144" t="str">
            <v>CANYON CREEK UNIT 67 MESA</v>
          </cell>
          <cell r="C1144" t="str">
            <v>1009</v>
          </cell>
          <cell r="D1144" t="str">
            <v>CANYON CR (WY)</v>
          </cell>
          <cell r="E1144" t="str">
            <v>D24</v>
          </cell>
          <cell r="F1144" t="str">
            <v>WY</v>
          </cell>
          <cell r="G1144" t="str">
            <v>WEX</v>
          </cell>
          <cell r="H1144">
            <v>0</v>
          </cell>
          <cell r="I1144" t="str">
            <v>WEX</v>
          </cell>
        </row>
        <row r="1145">
          <cell r="A1145" t="str">
            <v>522303</v>
          </cell>
          <cell r="B1145" t="str">
            <v>CANYON CREEK UNIT 68 MESA</v>
          </cell>
          <cell r="C1145" t="str">
            <v>1009</v>
          </cell>
          <cell r="D1145" t="str">
            <v>CANYON CR (WY)</v>
          </cell>
          <cell r="E1145" t="str">
            <v>D24</v>
          </cell>
          <cell r="F1145" t="str">
            <v>WY</v>
          </cell>
          <cell r="G1145" t="str">
            <v>WEX</v>
          </cell>
          <cell r="H1145">
            <v>0</v>
          </cell>
          <cell r="I1145" t="str">
            <v>WEX</v>
          </cell>
        </row>
        <row r="1146">
          <cell r="A1146" t="str">
            <v>522403</v>
          </cell>
          <cell r="B1146" t="str">
            <v>CANYON CREEK UNIT 69 MESA</v>
          </cell>
          <cell r="C1146" t="str">
            <v>1009</v>
          </cell>
          <cell r="D1146" t="str">
            <v>CANYON CR (WY)</v>
          </cell>
          <cell r="E1146" t="str">
            <v>D24</v>
          </cell>
          <cell r="F1146" t="str">
            <v>WY</v>
          </cell>
          <cell r="G1146" t="str">
            <v>WEX</v>
          </cell>
          <cell r="H1146">
            <v>0</v>
          </cell>
          <cell r="I1146" t="str">
            <v>WEX</v>
          </cell>
        </row>
        <row r="1147">
          <cell r="A1147" t="str">
            <v>023603</v>
          </cell>
          <cell r="B1147" t="str">
            <v>CANYON CREEK UNIT 7 MESA</v>
          </cell>
          <cell r="C1147" t="str">
            <v>1009</v>
          </cell>
          <cell r="D1147" t="str">
            <v>CANYON CR (WY)</v>
          </cell>
          <cell r="E1147" t="str">
            <v>PC</v>
          </cell>
          <cell r="F1147" t="str">
            <v>WY</v>
          </cell>
          <cell r="G1147" t="str">
            <v>WEX</v>
          </cell>
          <cell r="H1147">
            <v>0</v>
          </cell>
          <cell r="I1147" t="str">
            <v>WEX</v>
          </cell>
        </row>
        <row r="1148">
          <cell r="A1148" t="str">
            <v>522503</v>
          </cell>
          <cell r="B1148" t="str">
            <v>CANYON CREEK UNIT 70 MESA</v>
          </cell>
          <cell r="C1148" t="str">
            <v>1009</v>
          </cell>
          <cell r="D1148" t="str">
            <v>CANYON CR (WY)</v>
          </cell>
          <cell r="E1148" t="str">
            <v>D24</v>
          </cell>
          <cell r="F1148" t="str">
            <v>WY</v>
          </cell>
          <cell r="G1148" t="str">
            <v>WEX</v>
          </cell>
          <cell r="H1148">
            <v>0</v>
          </cell>
          <cell r="I1148" t="str">
            <v>WEX</v>
          </cell>
        </row>
        <row r="1149">
          <cell r="A1149" t="str">
            <v>521903</v>
          </cell>
          <cell r="B1149" t="str">
            <v>CANYON CREEK UNIT 71 MESA</v>
          </cell>
          <cell r="C1149" t="str">
            <v>1009</v>
          </cell>
          <cell r="D1149" t="str">
            <v>CANYON CR (WY)</v>
          </cell>
          <cell r="E1149" t="str">
            <v>D24</v>
          </cell>
          <cell r="F1149" t="str">
            <v>WY</v>
          </cell>
          <cell r="G1149" t="str">
            <v>WEX</v>
          </cell>
          <cell r="H1149">
            <v>0</v>
          </cell>
          <cell r="I1149" t="str">
            <v>WEX</v>
          </cell>
        </row>
        <row r="1150">
          <cell r="A1150" t="str">
            <v>600103</v>
          </cell>
          <cell r="B1150" t="str">
            <v>CANYON CREEK UNIT 72 MESA</v>
          </cell>
          <cell r="C1150" t="str">
            <v>1009</v>
          </cell>
          <cell r="D1150" t="str">
            <v>CANYON CR (WY)</v>
          </cell>
          <cell r="E1150" t="str">
            <v>D24</v>
          </cell>
          <cell r="F1150" t="str">
            <v>WY</v>
          </cell>
          <cell r="G1150" t="str">
            <v>WEX</v>
          </cell>
          <cell r="H1150">
            <v>0</v>
          </cell>
          <cell r="I1150" t="str">
            <v>WEX</v>
          </cell>
        </row>
        <row r="1151">
          <cell r="A1151" t="str">
            <v>600203</v>
          </cell>
          <cell r="B1151" t="str">
            <v>CANYON CREEK UNIT 73 MESA</v>
          </cell>
          <cell r="C1151" t="str">
            <v>1009</v>
          </cell>
          <cell r="D1151" t="str">
            <v>CANYON CR (WY)</v>
          </cell>
          <cell r="E1151" t="str">
            <v>D24</v>
          </cell>
          <cell r="F1151" t="str">
            <v>WY</v>
          </cell>
          <cell r="G1151" t="str">
            <v>WEX</v>
          </cell>
          <cell r="H1151">
            <v>0</v>
          </cell>
          <cell r="I1151" t="str">
            <v>WEX</v>
          </cell>
        </row>
        <row r="1152">
          <cell r="A1152" t="str">
            <v>600303</v>
          </cell>
          <cell r="B1152" t="str">
            <v>CANYON CREEK UNIT 74 MESA</v>
          </cell>
          <cell r="C1152" t="str">
            <v>1009</v>
          </cell>
          <cell r="D1152" t="str">
            <v>CANYON CR (WY)</v>
          </cell>
          <cell r="E1152" t="str">
            <v>D24</v>
          </cell>
          <cell r="F1152" t="str">
            <v>WY</v>
          </cell>
          <cell r="G1152" t="str">
            <v>WEX</v>
          </cell>
          <cell r="H1152">
            <v>0</v>
          </cell>
          <cell r="I1152" t="str">
            <v>WEX</v>
          </cell>
        </row>
        <row r="1153">
          <cell r="A1153" t="str">
            <v>617503</v>
          </cell>
          <cell r="B1153" t="str">
            <v>CANYON CREEK UNIT 75 MESA</v>
          </cell>
          <cell r="C1153" t="str">
            <v>1009</v>
          </cell>
          <cell r="D1153" t="str">
            <v>CANYON CR (WY)</v>
          </cell>
          <cell r="E1153" t="str">
            <v>D24</v>
          </cell>
          <cell r="F1153" t="str">
            <v>WY</v>
          </cell>
          <cell r="G1153" t="str">
            <v>WEX</v>
          </cell>
          <cell r="H1153">
            <v>0</v>
          </cell>
          <cell r="I1153" t="str">
            <v>WEX</v>
          </cell>
        </row>
        <row r="1154">
          <cell r="A1154" t="str">
            <v>625703</v>
          </cell>
          <cell r="B1154" t="str">
            <v>CANYON CREEK UNIT 76 MESA</v>
          </cell>
          <cell r="C1154" t="str">
            <v>1009</v>
          </cell>
          <cell r="D1154" t="str">
            <v>CANYON CR (WY)</v>
          </cell>
          <cell r="E1154" t="str">
            <v>D24</v>
          </cell>
          <cell r="F1154" t="str">
            <v>WY</v>
          </cell>
          <cell r="G1154" t="str">
            <v>WEX</v>
          </cell>
          <cell r="H1154">
            <v>0</v>
          </cell>
          <cell r="I1154" t="str">
            <v>WEX</v>
          </cell>
        </row>
        <row r="1155">
          <cell r="A1155" t="str">
            <v>625803</v>
          </cell>
          <cell r="B1155" t="str">
            <v>CANYON CREEK UNIT 77 MESA</v>
          </cell>
          <cell r="C1155" t="str">
            <v>1009</v>
          </cell>
          <cell r="D1155" t="str">
            <v>CANYON CR (WY)</v>
          </cell>
          <cell r="E1155" t="str">
            <v>D24</v>
          </cell>
          <cell r="F1155" t="str">
            <v>WY</v>
          </cell>
          <cell r="G1155" t="str">
            <v>WEX</v>
          </cell>
          <cell r="H1155">
            <v>0</v>
          </cell>
          <cell r="I1155" t="str">
            <v>WEX</v>
          </cell>
        </row>
        <row r="1156">
          <cell r="A1156" t="str">
            <v>625903</v>
          </cell>
          <cell r="B1156" t="str">
            <v>CANYON CREEK UNIT 78 MESA</v>
          </cell>
          <cell r="C1156" t="str">
            <v>1009</v>
          </cell>
          <cell r="D1156" t="str">
            <v>CANYON CR (WY)</v>
          </cell>
          <cell r="E1156" t="str">
            <v>D24</v>
          </cell>
          <cell r="F1156" t="str">
            <v>WY</v>
          </cell>
          <cell r="G1156" t="str">
            <v>WEX</v>
          </cell>
          <cell r="H1156">
            <v>0</v>
          </cell>
          <cell r="I1156" t="str">
            <v>WEX</v>
          </cell>
        </row>
        <row r="1157">
          <cell r="A1157" t="str">
            <v>623603</v>
          </cell>
          <cell r="B1157" t="str">
            <v>CANYON CREEK UNIT 79 MESA</v>
          </cell>
          <cell r="C1157" t="str">
            <v>1009</v>
          </cell>
          <cell r="D1157" t="str">
            <v>CANYON CR (WY)</v>
          </cell>
          <cell r="E1157" t="str">
            <v>D24</v>
          </cell>
          <cell r="F1157" t="str">
            <v>WY</v>
          </cell>
          <cell r="G1157" t="str">
            <v>WEX</v>
          </cell>
          <cell r="H1157">
            <v>0</v>
          </cell>
          <cell r="I1157" t="str">
            <v>WEX</v>
          </cell>
        </row>
        <row r="1158">
          <cell r="A1158" t="str">
            <v>545116</v>
          </cell>
          <cell r="B1158" t="str">
            <v>CANYON CREEK UNIT 79H BAX</v>
          </cell>
          <cell r="C1158" t="str">
            <v>1009</v>
          </cell>
          <cell r="D1158" t="str">
            <v>CANYON CR (WY)</v>
          </cell>
          <cell r="E1158" t="str">
            <v>C7</v>
          </cell>
          <cell r="F1158" t="str">
            <v>WY</v>
          </cell>
          <cell r="G1158" t="str">
            <v>WEX</v>
          </cell>
          <cell r="H1158">
            <v>0</v>
          </cell>
          <cell r="I1158" t="str">
            <v>WEX</v>
          </cell>
        </row>
        <row r="1159">
          <cell r="A1159" t="str">
            <v>023703</v>
          </cell>
          <cell r="B1159" t="str">
            <v>CANYON CREEK UNIT 8 MESA</v>
          </cell>
          <cell r="C1159" t="str">
            <v>1009</v>
          </cell>
          <cell r="D1159" t="str">
            <v>CANYON CR (WY)</v>
          </cell>
          <cell r="E1159" t="str">
            <v>PC</v>
          </cell>
          <cell r="F1159" t="str">
            <v>WY</v>
          </cell>
          <cell r="G1159" t="str">
            <v>WEX</v>
          </cell>
          <cell r="H1159">
            <v>0</v>
          </cell>
          <cell r="I1159" t="str">
            <v>WEX</v>
          </cell>
        </row>
        <row r="1160">
          <cell r="A1160" t="str">
            <v>617203</v>
          </cell>
          <cell r="B1160" t="str">
            <v>CANYON CREEK UNIT 80 MESA</v>
          </cell>
          <cell r="C1160" t="str">
            <v>1009</v>
          </cell>
          <cell r="D1160" t="str">
            <v>CANYON CR (WY)</v>
          </cell>
          <cell r="E1160" t="str">
            <v>D24</v>
          </cell>
          <cell r="F1160" t="str">
            <v>WY</v>
          </cell>
          <cell r="G1160" t="str">
            <v>WEX</v>
          </cell>
          <cell r="H1160">
            <v>0</v>
          </cell>
          <cell r="I1160" t="str">
            <v>WEX</v>
          </cell>
        </row>
        <row r="1161">
          <cell r="A1161" t="str">
            <v>625203</v>
          </cell>
          <cell r="B1161" t="str">
            <v>CANYON CREEK UNIT 81 MESA</v>
          </cell>
          <cell r="C1161" t="str">
            <v>1009</v>
          </cell>
          <cell r="D1161" t="str">
            <v>CANYON CR (WY)</v>
          </cell>
          <cell r="E1161" t="str">
            <v>D24</v>
          </cell>
          <cell r="F1161" t="str">
            <v>WY</v>
          </cell>
          <cell r="G1161" t="str">
            <v>WEX</v>
          </cell>
          <cell r="H1161">
            <v>0</v>
          </cell>
          <cell r="I1161" t="str">
            <v>WEX</v>
          </cell>
        </row>
        <row r="1162">
          <cell r="A1162" t="str">
            <v>623403</v>
          </cell>
          <cell r="B1162" t="str">
            <v>CANYON CREEK UNIT 82 MESA</v>
          </cell>
          <cell r="C1162" t="str">
            <v>1009</v>
          </cell>
          <cell r="D1162" t="str">
            <v>CANYON CR (WY)</v>
          </cell>
          <cell r="E1162" t="str">
            <v>D24</v>
          </cell>
          <cell r="F1162" t="str">
            <v>WY</v>
          </cell>
          <cell r="G1162" t="str">
            <v>WEX</v>
          </cell>
          <cell r="H1162">
            <v>0</v>
          </cell>
          <cell r="I1162" t="str">
            <v>WEX</v>
          </cell>
        </row>
        <row r="1163">
          <cell r="A1163" t="str">
            <v>623703</v>
          </cell>
          <cell r="B1163" t="str">
            <v>CANYON CREEK UNIT 83 MESA</v>
          </cell>
          <cell r="C1163" t="str">
            <v>1009</v>
          </cell>
          <cell r="D1163" t="str">
            <v>CANYON CR (WY)</v>
          </cell>
          <cell r="E1163" t="str">
            <v>D24</v>
          </cell>
          <cell r="F1163" t="str">
            <v>WY</v>
          </cell>
          <cell r="G1163" t="str">
            <v>WEX</v>
          </cell>
          <cell r="H1163">
            <v>0</v>
          </cell>
          <cell r="I1163" t="str">
            <v>WEX</v>
          </cell>
        </row>
        <row r="1164">
          <cell r="A1164" t="str">
            <v>616403</v>
          </cell>
          <cell r="B1164" t="str">
            <v>CANYON CREEK UNIT 84 MESA</v>
          </cell>
          <cell r="C1164" t="str">
            <v>1009</v>
          </cell>
          <cell r="D1164" t="str">
            <v>CANYON CR (WY)</v>
          </cell>
          <cell r="E1164" t="str">
            <v>D24</v>
          </cell>
          <cell r="F1164" t="str">
            <v>WY</v>
          </cell>
          <cell r="G1164" t="str">
            <v>WEX</v>
          </cell>
          <cell r="H1164">
            <v>0</v>
          </cell>
          <cell r="I1164" t="str">
            <v>WEX</v>
          </cell>
        </row>
        <row r="1165">
          <cell r="A1165" t="str">
            <v>023803</v>
          </cell>
          <cell r="B1165" t="str">
            <v>CANYON CREEK UNIT 9 MESA</v>
          </cell>
          <cell r="C1165" t="str">
            <v>1009</v>
          </cell>
          <cell r="D1165" t="str">
            <v>CANYON CR (WY)</v>
          </cell>
          <cell r="E1165" t="str">
            <v>PC</v>
          </cell>
          <cell r="F1165" t="str">
            <v>WY</v>
          </cell>
          <cell r="G1165" t="str">
            <v>WEX</v>
          </cell>
          <cell r="H1165">
            <v>0</v>
          </cell>
          <cell r="I1165" t="str">
            <v>WEX</v>
          </cell>
        </row>
        <row r="1166">
          <cell r="A1166" t="str">
            <v>616503</v>
          </cell>
          <cell r="B1166" t="str">
            <v>CANYON CREEK UNIT 95 MESA</v>
          </cell>
          <cell r="C1166" t="str">
            <v>1009</v>
          </cell>
          <cell r="D1166" t="str">
            <v>CANYON CR (WY)</v>
          </cell>
          <cell r="E1166" t="str">
            <v>D24</v>
          </cell>
          <cell r="F1166" t="str">
            <v>WY</v>
          </cell>
          <cell r="G1166" t="str">
            <v>WEX</v>
          </cell>
          <cell r="H1166">
            <v>0</v>
          </cell>
          <cell r="I1166" t="str">
            <v>WEX</v>
          </cell>
        </row>
        <row r="1167">
          <cell r="A1167" t="str">
            <v>616603</v>
          </cell>
          <cell r="B1167" t="str">
            <v>CANYON CREEK UNIT 96 MESA</v>
          </cell>
          <cell r="C1167" t="str">
            <v>1009</v>
          </cell>
          <cell r="D1167" t="str">
            <v>CANYON CR (WY)</v>
          </cell>
          <cell r="E1167" t="str">
            <v>D24</v>
          </cell>
          <cell r="F1167" t="str">
            <v>WY</v>
          </cell>
          <cell r="G1167" t="str">
            <v>WEX</v>
          </cell>
          <cell r="H1167">
            <v>0</v>
          </cell>
          <cell r="I1167" t="str">
            <v>WEX</v>
          </cell>
        </row>
        <row r="1168">
          <cell r="A1168" t="str">
            <v>616703</v>
          </cell>
          <cell r="B1168" t="str">
            <v>CANYON CREEK UNIT 97 MESA</v>
          </cell>
          <cell r="C1168" t="str">
            <v>1009</v>
          </cell>
          <cell r="D1168" t="str">
            <v>CANYON CR (WY)</v>
          </cell>
          <cell r="E1168" t="str">
            <v>D24</v>
          </cell>
          <cell r="F1168" t="str">
            <v>WY</v>
          </cell>
          <cell r="G1168" t="str">
            <v>WEX</v>
          </cell>
          <cell r="H1168">
            <v>0</v>
          </cell>
          <cell r="I1168" t="str">
            <v>WEX</v>
          </cell>
        </row>
        <row r="1169">
          <cell r="A1169" t="str">
            <v>623803</v>
          </cell>
          <cell r="B1169" t="str">
            <v>CANYON CREEK UNIT 98 MESA</v>
          </cell>
          <cell r="C1169" t="str">
            <v>1009</v>
          </cell>
          <cell r="D1169" t="str">
            <v>CANYON CR (WY)</v>
          </cell>
          <cell r="E1169" t="str">
            <v>D24</v>
          </cell>
          <cell r="F1169" t="str">
            <v>WY</v>
          </cell>
          <cell r="G1169" t="str">
            <v>WEX</v>
          </cell>
          <cell r="H1169">
            <v>0</v>
          </cell>
          <cell r="I1169" t="str">
            <v>WEX</v>
          </cell>
        </row>
        <row r="1170">
          <cell r="A1170" t="str">
            <v>623903</v>
          </cell>
          <cell r="B1170" t="str">
            <v>CANYON CREEK UNIT 99 MESA</v>
          </cell>
          <cell r="C1170" t="str">
            <v>1009</v>
          </cell>
          <cell r="D1170" t="str">
            <v>CANYON CR (WY)</v>
          </cell>
          <cell r="E1170" t="str">
            <v>D24</v>
          </cell>
          <cell r="F1170" t="str">
            <v>WY</v>
          </cell>
          <cell r="G1170" t="str">
            <v>WEX</v>
          </cell>
          <cell r="H1170">
            <v>0</v>
          </cell>
          <cell r="I1170" t="str">
            <v>WEX</v>
          </cell>
        </row>
        <row r="1171">
          <cell r="A1171" t="str">
            <v>243723</v>
          </cell>
          <cell r="B1171" t="str">
            <v>CASTLE PEAK UNIT 5 GR RIVR</v>
          </cell>
          <cell r="C1171" t="str">
            <v>1064</v>
          </cell>
          <cell r="D1171" t="str">
            <v>CASTLE PEAK (UT)</v>
          </cell>
          <cell r="E1171" t="str">
            <v>PW</v>
          </cell>
          <cell r="F1171" t="str">
            <v>UT</v>
          </cell>
          <cell r="G1171" t="str">
            <v>QEPFS</v>
          </cell>
          <cell r="H1171">
            <v>0.42225999999999997</v>
          </cell>
          <cell r="I1171" t="str">
            <v>SWGA</v>
          </cell>
        </row>
        <row r="1172">
          <cell r="A1172" t="str">
            <v>567404</v>
          </cell>
          <cell r="B1172" t="str">
            <v>CASTLE STATE 42-16 WAS</v>
          </cell>
          <cell r="C1172" t="str">
            <v>1064</v>
          </cell>
          <cell r="D1172" t="str">
            <v>CASTLE PEAK (UT)</v>
          </cell>
          <cell r="E1172" t="str">
            <v>D24</v>
          </cell>
          <cell r="F1172" t="str">
            <v>UT</v>
          </cell>
          <cell r="G1172" t="str">
            <v>QEPFS</v>
          </cell>
          <cell r="H1172">
            <v>0.42225999999999997</v>
          </cell>
          <cell r="I1172" t="str">
            <v>SWGA</v>
          </cell>
        </row>
        <row r="1173">
          <cell r="A1173" t="str">
            <v>243823</v>
          </cell>
          <cell r="B1173" t="str">
            <v>CASTLE STATE 43-16 GR RIVR</v>
          </cell>
          <cell r="C1173" t="str">
            <v>1064</v>
          </cell>
          <cell r="D1173" t="str">
            <v>CASTLE PEAK (UT)</v>
          </cell>
          <cell r="E1173" t="str">
            <v>D21</v>
          </cell>
          <cell r="F1173" t="str">
            <v>UT</v>
          </cell>
          <cell r="G1173" t="str">
            <v>QEPFS</v>
          </cell>
          <cell r="H1173">
            <v>0.42225999999999997</v>
          </cell>
          <cell r="I1173" t="str">
            <v>SWGA</v>
          </cell>
        </row>
        <row r="1174">
          <cell r="A1174" t="str">
            <v>243804</v>
          </cell>
          <cell r="B1174" t="str">
            <v>CASTLE STATE 43-16 WAS</v>
          </cell>
          <cell r="C1174" t="str">
            <v>1064</v>
          </cell>
          <cell r="D1174" t="str">
            <v>CASTLE PEAK (UT)</v>
          </cell>
          <cell r="E1174" t="str">
            <v>D24</v>
          </cell>
          <cell r="F1174" t="str">
            <v>UT</v>
          </cell>
          <cell r="G1174" t="str">
            <v>QEPFS</v>
          </cell>
          <cell r="H1174">
            <v>0.42225999999999997</v>
          </cell>
          <cell r="I1174" t="str">
            <v>SWGA</v>
          </cell>
        </row>
        <row r="1175">
          <cell r="A1175" t="str">
            <v>421105</v>
          </cell>
          <cell r="B1175" t="str">
            <v>CATHEDRAL FED 28-11 MANCOS B</v>
          </cell>
          <cell r="C1175" t="str">
            <v>1007</v>
          </cell>
          <cell r="D1175" t="str">
            <v>CATHEDRAL (CO)</v>
          </cell>
          <cell r="E1175" t="str">
            <v>D24</v>
          </cell>
          <cell r="F1175" t="str">
            <v>CO</v>
          </cell>
          <cell r="G1175" t="str">
            <v>QEPFS</v>
          </cell>
          <cell r="H1175">
            <v>0.42225999999999997</v>
          </cell>
          <cell r="I1175" t="str">
            <v>SWGA</v>
          </cell>
        </row>
        <row r="1176">
          <cell r="A1176" t="str">
            <v>422305</v>
          </cell>
          <cell r="B1176" t="str">
            <v>CATHEDRAL FED 28-1GS MANCOS B</v>
          </cell>
          <cell r="C1176" t="str">
            <v>1007</v>
          </cell>
          <cell r="D1176" t="str">
            <v>CATHEDRAL (CO)</v>
          </cell>
          <cell r="E1176" t="str">
            <v>D24</v>
          </cell>
          <cell r="F1176" t="str">
            <v>CO</v>
          </cell>
          <cell r="G1176" t="str">
            <v>QEPFS</v>
          </cell>
          <cell r="H1176">
            <v>0.42225999999999997</v>
          </cell>
          <cell r="I1176" t="str">
            <v>SWGA</v>
          </cell>
        </row>
        <row r="1177">
          <cell r="A1177" t="str">
            <v>421005</v>
          </cell>
          <cell r="B1177" t="str">
            <v>CATHEDRAL FED 28-9 MANCOS B</v>
          </cell>
          <cell r="C1177" t="str">
            <v>1007</v>
          </cell>
          <cell r="D1177" t="str">
            <v>CATHEDRAL (CO)</v>
          </cell>
          <cell r="E1177" t="str">
            <v>D24</v>
          </cell>
          <cell r="F1177" t="str">
            <v>CO</v>
          </cell>
          <cell r="G1177" t="str">
            <v>QEPFS</v>
          </cell>
          <cell r="H1177">
            <v>0.42225999999999997</v>
          </cell>
          <cell r="I1177" t="str">
            <v>SWGA</v>
          </cell>
        </row>
        <row r="1178">
          <cell r="A1178" t="str">
            <v>421205</v>
          </cell>
          <cell r="B1178" t="str">
            <v>CATHEDRAL FED 29-1GS MANCOS B</v>
          </cell>
          <cell r="C1178" t="str">
            <v>1007</v>
          </cell>
          <cell r="D1178" t="str">
            <v>CATHEDRAL (CO)</v>
          </cell>
          <cell r="E1178" t="str">
            <v>D24</v>
          </cell>
          <cell r="F1178" t="str">
            <v>CO</v>
          </cell>
          <cell r="G1178" t="str">
            <v>QEPFS</v>
          </cell>
          <cell r="H1178">
            <v>0.42225999999999997</v>
          </cell>
          <cell r="I1178" t="str">
            <v>SWGA</v>
          </cell>
        </row>
        <row r="1179">
          <cell r="A1179" t="str">
            <v>186617</v>
          </cell>
          <cell r="B1179" t="str">
            <v>CEDAR BREAKS FED 6-1 ALMOND</v>
          </cell>
          <cell r="C1179" t="str">
            <v>1070</v>
          </cell>
          <cell r="D1179" t="str">
            <v>CEDAR BREAKS (WY)</v>
          </cell>
          <cell r="E1179" t="str">
            <v>C100</v>
          </cell>
          <cell r="F1179" t="str">
            <v>WY</v>
          </cell>
          <cell r="G1179" t="str">
            <v>QEPFS</v>
          </cell>
          <cell r="H1179">
            <v>0.42225999999999997</v>
          </cell>
          <cell r="I1179" t="str">
            <v>SWGA</v>
          </cell>
        </row>
        <row r="1180">
          <cell r="A1180" t="str">
            <v>205529</v>
          </cell>
          <cell r="B1180" t="str">
            <v>LIEBER FEDERAL 32-1 FOX HILLS</v>
          </cell>
          <cell r="C1180" t="str">
            <v>1070</v>
          </cell>
          <cell r="D1180" t="str">
            <v>CEDAR BREAKS (WY)</v>
          </cell>
          <cell r="E1180" t="str">
            <v>C100</v>
          </cell>
          <cell r="F1180" t="str">
            <v>WY</v>
          </cell>
          <cell r="G1180" t="str">
            <v>QEPFS</v>
          </cell>
          <cell r="H1180">
            <v>0.42225999999999997</v>
          </cell>
          <cell r="I1180" t="str">
            <v>SWGA</v>
          </cell>
        </row>
        <row r="1181">
          <cell r="A1181" t="str">
            <v>428701</v>
          </cell>
          <cell r="B1181" t="str">
            <v>CHURCH BUTTES 100 (SEE DK)</v>
          </cell>
          <cell r="C1181" t="str">
            <v>1011</v>
          </cell>
          <cell r="D1181" t="str">
            <v>CH BUTTES (WY)</v>
          </cell>
          <cell r="E1181" t="str">
            <v>D24</v>
          </cell>
          <cell r="F1181" t="str">
            <v>WY</v>
          </cell>
          <cell r="G1181" t="str">
            <v>EMIGRANT</v>
          </cell>
          <cell r="H1181">
            <v>0.2</v>
          </cell>
          <cell r="I1181" t="str">
            <v>WEX</v>
          </cell>
        </row>
        <row r="1182">
          <cell r="A1182" t="str">
            <v>617002</v>
          </cell>
          <cell r="B1182" t="str">
            <v>CHURCH BUTTES 1-19 FR</v>
          </cell>
          <cell r="C1182" t="str">
            <v>1011</v>
          </cell>
          <cell r="D1182" t="str">
            <v>CH BUTTES (WY)</v>
          </cell>
          <cell r="E1182" t="str">
            <v xml:space="preserve"> NON-CONSENT</v>
          </cell>
          <cell r="F1182" t="str">
            <v>WY</v>
          </cell>
          <cell r="G1182" t="str">
            <v>EMIGRANT</v>
          </cell>
          <cell r="H1182">
            <v>0.2</v>
          </cell>
          <cell r="I1182" t="str">
            <v>WEX</v>
          </cell>
        </row>
        <row r="1183">
          <cell r="A1183" t="str">
            <v>623002</v>
          </cell>
          <cell r="B1183" t="str">
            <v>CHURCH BUTTES 12-19D DK</v>
          </cell>
          <cell r="C1183" t="str">
            <v>1011</v>
          </cell>
          <cell r="D1183" t="str">
            <v>CH BUTTES (WY)</v>
          </cell>
          <cell r="E1183" t="str">
            <v>D24</v>
          </cell>
          <cell r="F1183" t="str">
            <v>WY</v>
          </cell>
          <cell r="G1183" t="str">
            <v>EMIGRANT</v>
          </cell>
          <cell r="H1183">
            <v>0.2</v>
          </cell>
          <cell r="I1183" t="str">
            <v>WEX</v>
          </cell>
        </row>
        <row r="1184">
          <cell r="A1184" t="str">
            <v>527401</v>
          </cell>
          <cell r="B1184" t="str">
            <v>CHURCH BUTTES 1-24 FR</v>
          </cell>
          <cell r="C1184" t="str">
            <v>1011</v>
          </cell>
          <cell r="D1184" t="str">
            <v>CH BUTTES (WY)</v>
          </cell>
          <cell r="F1184" t="str">
            <v>WY</v>
          </cell>
          <cell r="G1184" t="str">
            <v>EMIGRANT</v>
          </cell>
          <cell r="H1184">
            <v>0.2</v>
          </cell>
          <cell r="I1184" t="str">
            <v>WEX</v>
          </cell>
        </row>
        <row r="1185">
          <cell r="A1185" t="str">
            <v>431902</v>
          </cell>
          <cell r="B1185" t="str">
            <v>CHURCH BUTTES 133 DK (DO NO USE)</v>
          </cell>
          <cell r="C1185" t="str">
            <v>1011</v>
          </cell>
          <cell r="D1185" t="str">
            <v>CH BUTTES (WY)</v>
          </cell>
          <cell r="E1185" t="str">
            <v>D24</v>
          </cell>
          <cell r="F1185" t="str">
            <v>WY</v>
          </cell>
          <cell r="G1185" t="str">
            <v>EMIGRANT</v>
          </cell>
          <cell r="H1185">
            <v>0.2</v>
          </cell>
          <cell r="I1185" t="str">
            <v>WEX</v>
          </cell>
        </row>
        <row r="1186">
          <cell r="A1186" t="str">
            <v>426902</v>
          </cell>
          <cell r="B1186" t="str">
            <v>CHURCH BUTTES 147 (SEE FR)</v>
          </cell>
          <cell r="C1186" t="str">
            <v>1011</v>
          </cell>
          <cell r="D1186" t="str">
            <v>CH BUTTES (WY)</v>
          </cell>
          <cell r="E1186" t="str">
            <v>D24</v>
          </cell>
          <cell r="F1186" t="str">
            <v>WY</v>
          </cell>
          <cell r="G1186" t="str">
            <v>EMIGRANT</v>
          </cell>
          <cell r="H1186">
            <v>0.2</v>
          </cell>
          <cell r="I1186" t="str">
            <v>WEX</v>
          </cell>
        </row>
        <row r="1187">
          <cell r="A1187" t="str">
            <v>426901</v>
          </cell>
          <cell r="B1187" t="str">
            <v>CHURCH BUTTES 147 FR D24NC</v>
          </cell>
          <cell r="C1187" t="str">
            <v>1011</v>
          </cell>
          <cell r="D1187" t="str">
            <v>CH BUTTES (WY)</v>
          </cell>
          <cell r="E1187" t="str">
            <v>D24NC</v>
          </cell>
          <cell r="F1187" t="str">
            <v>WY</v>
          </cell>
          <cell r="G1187" t="str">
            <v>EMIGRANT</v>
          </cell>
          <cell r="H1187">
            <v>0.2</v>
          </cell>
          <cell r="I1187" t="str">
            <v>WEX</v>
          </cell>
        </row>
        <row r="1188">
          <cell r="A1188" t="str">
            <v>519803</v>
          </cell>
          <cell r="B1188" t="str">
            <v>CHURCH BUTTES 161 MESA DISP</v>
          </cell>
          <cell r="C1188" t="str">
            <v>1011</v>
          </cell>
          <cell r="D1188" t="str">
            <v>CH BUTTES (WY)</v>
          </cell>
          <cell r="E1188" t="str">
            <v>D24</v>
          </cell>
          <cell r="F1188" t="str">
            <v>WY</v>
          </cell>
          <cell r="G1188" t="str">
            <v>EMIGRANT</v>
          </cell>
          <cell r="H1188">
            <v>0.2</v>
          </cell>
          <cell r="I1188" t="str">
            <v>WEX</v>
          </cell>
        </row>
        <row r="1189">
          <cell r="A1189" t="str">
            <v>584800</v>
          </cell>
          <cell r="B1189" t="str">
            <v>CHURCH BUTTES 200</v>
          </cell>
          <cell r="C1189" t="str">
            <v>1011</v>
          </cell>
          <cell r="D1189" t="str">
            <v>CH BUTTES (WY)</v>
          </cell>
          <cell r="E1189" t="str">
            <v>D24</v>
          </cell>
          <cell r="F1189" t="str">
            <v>WY</v>
          </cell>
          <cell r="G1189" t="str">
            <v>EMIGRANT</v>
          </cell>
          <cell r="H1189">
            <v>0.2</v>
          </cell>
          <cell r="I1189" t="str">
            <v>WEX</v>
          </cell>
        </row>
        <row r="1190">
          <cell r="A1190" t="str">
            <v>584900</v>
          </cell>
          <cell r="B1190" t="str">
            <v>CHURCH BUTTES 201</v>
          </cell>
          <cell r="C1190" t="str">
            <v>1011</v>
          </cell>
          <cell r="D1190" t="str">
            <v>CH BUTTES (WY)</v>
          </cell>
          <cell r="E1190" t="str">
            <v>D24</v>
          </cell>
          <cell r="F1190" t="str">
            <v>WY</v>
          </cell>
          <cell r="G1190" t="str">
            <v>EMIGRANT</v>
          </cell>
          <cell r="H1190">
            <v>0.2</v>
          </cell>
          <cell r="I1190" t="str">
            <v>WEX</v>
          </cell>
        </row>
        <row r="1191">
          <cell r="A1191" t="str">
            <v>584700</v>
          </cell>
          <cell r="B1191" t="str">
            <v>CHURCH BUTTES 202</v>
          </cell>
          <cell r="C1191" t="str">
            <v>1011</v>
          </cell>
          <cell r="D1191" t="str">
            <v>CH BUTTES (WY)</v>
          </cell>
          <cell r="E1191" t="str">
            <v>D24</v>
          </cell>
          <cell r="F1191" t="str">
            <v>WY</v>
          </cell>
          <cell r="G1191" t="str">
            <v>EMIGRANT</v>
          </cell>
          <cell r="H1191">
            <v>0.2</v>
          </cell>
          <cell r="I1191" t="str">
            <v>WEX</v>
          </cell>
        </row>
        <row r="1192">
          <cell r="A1192" t="str">
            <v>623202</v>
          </cell>
          <cell r="B1192" t="str">
            <v>CHURCH BUTTES 21-19D DK</v>
          </cell>
          <cell r="C1192" t="str">
            <v>1011</v>
          </cell>
          <cell r="D1192" t="str">
            <v>CH BUTTES (WY)</v>
          </cell>
          <cell r="E1192" t="str">
            <v>D24</v>
          </cell>
          <cell r="F1192" t="str">
            <v>WY</v>
          </cell>
          <cell r="G1192" t="str">
            <v>EMIGRANT</v>
          </cell>
          <cell r="H1192">
            <v>0.2</v>
          </cell>
          <cell r="I1192" t="str">
            <v>WEX</v>
          </cell>
        </row>
        <row r="1193">
          <cell r="A1193" t="str">
            <v>587000</v>
          </cell>
          <cell r="B1193" t="str">
            <v>CHURCH BUTTES 218</v>
          </cell>
          <cell r="C1193" t="str">
            <v>1011</v>
          </cell>
          <cell r="D1193" t="str">
            <v>CH BUTTES (WY)</v>
          </cell>
          <cell r="E1193" t="str">
            <v>D24</v>
          </cell>
          <cell r="F1193" t="str">
            <v>WY</v>
          </cell>
          <cell r="G1193" t="str">
            <v>EMIGRANT</v>
          </cell>
          <cell r="H1193">
            <v>0.2</v>
          </cell>
          <cell r="I1193" t="str">
            <v>WEX</v>
          </cell>
        </row>
        <row r="1194">
          <cell r="A1194" t="str">
            <v>527501</v>
          </cell>
          <cell r="B1194" t="str">
            <v>CHURCH BUTTES 2-19 FR</v>
          </cell>
          <cell r="C1194" t="str">
            <v>1011</v>
          </cell>
          <cell r="D1194" t="str">
            <v>CH BUTTES (WY)</v>
          </cell>
          <cell r="E1194" t="str">
            <v>NON-CONSENT</v>
          </cell>
          <cell r="F1194" t="str">
            <v>WY</v>
          </cell>
          <cell r="G1194" t="str">
            <v>EMIGRANT</v>
          </cell>
          <cell r="H1194">
            <v>0.2</v>
          </cell>
          <cell r="I1194" t="str">
            <v>WEX</v>
          </cell>
        </row>
        <row r="1195">
          <cell r="A1195" t="str">
            <v>586900</v>
          </cell>
          <cell r="B1195" t="str">
            <v>CHURCH BUTTES 232</v>
          </cell>
          <cell r="C1195" t="str">
            <v>1011</v>
          </cell>
          <cell r="D1195" t="str">
            <v>CH BUTTES (WY)</v>
          </cell>
          <cell r="E1195" t="str">
            <v>D24</v>
          </cell>
          <cell r="F1195" t="str">
            <v>WY</v>
          </cell>
          <cell r="G1195" t="str">
            <v>EMIGRANT</v>
          </cell>
          <cell r="H1195">
            <v>0.2</v>
          </cell>
          <cell r="I1195" t="str">
            <v>WEX</v>
          </cell>
        </row>
        <row r="1196">
          <cell r="A1196" t="str">
            <v>527601</v>
          </cell>
          <cell r="B1196" t="str">
            <v>CHURCH BUTTES 3-19 FR</v>
          </cell>
          <cell r="C1196" t="str">
            <v>1011</v>
          </cell>
          <cell r="D1196" t="str">
            <v>CH BUTTES (WY)</v>
          </cell>
          <cell r="E1196" t="str">
            <v>NON-CONSENT</v>
          </cell>
          <cell r="F1196" t="str">
            <v>WY</v>
          </cell>
          <cell r="G1196" t="str">
            <v>EMIGRANT</v>
          </cell>
          <cell r="H1196">
            <v>0.2</v>
          </cell>
          <cell r="I1196" t="str">
            <v>WEX</v>
          </cell>
        </row>
        <row r="1197">
          <cell r="A1197" t="str">
            <v>623301</v>
          </cell>
          <cell r="B1197" t="str">
            <v>CHURCH BUTTES 41-19D FR</v>
          </cell>
          <cell r="C1197" t="str">
            <v>1011</v>
          </cell>
          <cell r="D1197" t="str">
            <v>CH BUTTES (WY)</v>
          </cell>
          <cell r="E1197" t="str">
            <v>D24</v>
          </cell>
          <cell r="F1197" t="str">
            <v>WY</v>
          </cell>
          <cell r="G1197" t="str">
            <v>EMIGRANT</v>
          </cell>
          <cell r="H1197">
            <v>0.2</v>
          </cell>
          <cell r="I1197" t="str">
            <v>WEX</v>
          </cell>
        </row>
        <row r="1198">
          <cell r="A1198" t="str">
            <v>623101</v>
          </cell>
          <cell r="B1198" t="str">
            <v>CHURCH BUTTES 42-19D FR</v>
          </cell>
          <cell r="C1198" t="str">
            <v>1011</v>
          </cell>
          <cell r="D1198" t="str">
            <v>CH BUTTES (WY)</v>
          </cell>
          <cell r="E1198" t="str">
            <v>D24</v>
          </cell>
          <cell r="F1198" t="str">
            <v>WY</v>
          </cell>
          <cell r="G1198" t="str">
            <v>EMIGRANT</v>
          </cell>
          <cell r="H1198">
            <v>0.2</v>
          </cell>
          <cell r="I1198" t="str">
            <v>WEX</v>
          </cell>
        </row>
        <row r="1199">
          <cell r="A1199" t="str">
            <v>379710</v>
          </cell>
          <cell r="B1199" t="str">
            <v>CHURCH BUTTES 44 (DO NOT USE)</v>
          </cell>
          <cell r="C1199" t="str">
            <v>1011</v>
          </cell>
          <cell r="D1199" t="str">
            <v>CH BUTTES (WY)</v>
          </cell>
          <cell r="E1199" t="str">
            <v>D24</v>
          </cell>
          <cell r="F1199" t="str">
            <v>WY</v>
          </cell>
          <cell r="G1199" t="str">
            <v>EMIGRANT</v>
          </cell>
          <cell r="H1199">
            <v>0.2</v>
          </cell>
          <cell r="I1199" t="str">
            <v>WEX</v>
          </cell>
        </row>
        <row r="1200">
          <cell r="A1200" t="str">
            <v>341002</v>
          </cell>
          <cell r="B1200" t="str">
            <v>CHURCH BUTTES 59 DK (FR PRD)</v>
          </cell>
          <cell r="C1200" t="str">
            <v>1011</v>
          </cell>
          <cell r="D1200" t="str">
            <v>CH BUTTES (WY)</v>
          </cell>
          <cell r="E1200" t="str">
            <v>D24</v>
          </cell>
          <cell r="F1200" t="str">
            <v>WY</v>
          </cell>
          <cell r="G1200" t="str">
            <v>EMIGRANT</v>
          </cell>
          <cell r="H1200">
            <v>0.2</v>
          </cell>
          <cell r="I1200" t="str">
            <v>WEX</v>
          </cell>
        </row>
        <row r="1201">
          <cell r="A1201" t="str">
            <v>352202</v>
          </cell>
          <cell r="B1201" t="str">
            <v>CHURCH BUTTES 60 DK (FR PRD)</v>
          </cell>
          <cell r="C1201" t="str">
            <v>1011</v>
          </cell>
          <cell r="D1201" t="str">
            <v>CH BUTTES (WY)</v>
          </cell>
          <cell r="E1201" t="str">
            <v>D24</v>
          </cell>
          <cell r="F1201" t="str">
            <v>WY</v>
          </cell>
          <cell r="G1201" t="str">
            <v>EMIGRANT</v>
          </cell>
          <cell r="H1201">
            <v>0.2</v>
          </cell>
          <cell r="I1201" t="str">
            <v>WEX</v>
          </cell>
        </row>
        <row r="1202">
          <cell r="A1202" t="str">
            <v>139501</v>
          </cell>
          <cell r="B1202" t="str">
            <v>CHURCH BUTTES BUFFER 1-25 FR</v>
          </cell>
          <cell r="C1202" t="str">
            <v>1011</v>
          </cell>
          <cell r="D1202" t="str">
            <v>CH BUTTES (WY)</v>
          </cell>
          <cell r="E1202" t="str">
            <v>D24</v>
          </cell>
          <cell r="F1202" t="str">
            <v>WY</v>
          </cell>
          <cell r="G1202" t="str">
            <v>WFS</v>
          </cell>
          <cell r="H1202">
            <v>0.26550000000000001</v>
          </cell>
          <cell r="I1202" t="str">
            <v>K07</v>
          </cell>
        </row>
        <row r="1203">
          <cell r="A1203" t="str">
            <v>170601</v>
          </cell>
          <cell r="B1203" t="str">
            <v>CHURCH BUTTES BUFFER 1-9 FR</v>
          </cell>
          <cell r="C1203" t="str">
            <v>1011</v>
          </cell>
          <cell r="D1203" t="str">
            <v>CH BUTTES (WY)</v>
          </cell>
          <cell r="E1203" t="str">
            <v>D24</v>
          </cell>
          <cell r="F1203" t="str">
            <v>WY</v>
          </cell>
          <cell r="G1203" t="str">
            <v>EMIGRANT</v>
          </cell>
          <cell r="H1203">
            <v>0.2</v>
          </cell>
          <cell r="I1203" t="str">
            <v>WEX</v>
          </cell>
        </row>
        <row r="1204">
          <cell r="A1204" t="str">
            <v>372301</v>
          </cell>
          <cell r="B1204" t="str">
            <v>CHURCH BUTTES BUFFER 2-17 FR</v>
          </cell>
          <cell r="C1204" t="str">
            <v>1011</v>
          </cell>
          <cell r="D1204" t="str">
            <v>CH BUTTES (WY)</v>
          </cell>
          <cell r="E1204" t="str">
            <v>D24</v>
          </cell>
          <cell r="F1204" t="str">
            <v>WY</v>
          </cell>
          <cell r="G1204" t="str">
            <v>WFS</v>
          </cell>
          <cell r="H1204">
            <v>0.26550000000000001</v>
          </cell>
          <cell r="I1204" t="str">
            <v>K07</v>
          </cell>
        </row>
        <row r="1205">
          <cell r="A1205" t="str">
            <v>394601</v>
          </cell>
          <cell r="B1205" t="str">
            <v>CHURCH BUTTES BUFFER 2-25 FR</v>
          </cell>
          <cell r="C1205" t="str">
            <v>1011</v>
          </cell>
          <cell r="D1205" t="str">
            <v>CH BUTTES (WY)</v>
          </cell>
          <cell r="E1205" t="str">
            <v>D24</v>
          </cell>
          <cell r="F1205" t="str">
            <v>WY</v>
          </cell>
          <cell r="G1205" t="str">
            <v>EMIGRANT</v>
          </cell>
          <cell r="H1205">
            <v>0.2</v>
          </cell>
          <cell r="I1205" t="str">
            <v>WEX</v>
          </cell>
        </row>
        <row r="1206">
          <cell r="A1206" t="str">
            <v>393001</v>
          </cell>
          <cell r="B1206" t="str">
            <v>CHURCH BUTTES BUFFER 2-9 FR</v>
          </cell>
          <cell r="C1206" t="str">
            <v>1011</v>
          </cell>
          <cell r="D1206" t="str">
            <v>CH BUTTES (WY)</v>
          </cell>
          <cell r="E1206" t="str">
            <v>D24</v>
          </cell>
          <cell r="F1206" t="str">
            <v>WY</v>
          </cell>
          <cell r="G1206" t="str">
            <v>EMIGRANT</v>
          </cell>
          <cell r="H1206">
            <v>0.2</v>
          </cell>
          <cell r="I1206" t="str">
            <v>WEX</v>
          </cell>
        </row>
        <row r="1207">
          <cell r="A1207" t="str">
            <v>394802</v>
          </cell>
          <cell r="B1207" t="str">
            <v>CHURCH BUTTES BUFFER 3-17 DK</v>
          </cell>
          <cell r="C1207" t="str">
            <v>1011</v>
          </cell>
          <cell r="D1207" t="str">
            <v>CH BUTTES (WY)</v>
          </cell>
          <cell r="E1207" t="str">
            <v>D24</v>
          </cell>
          <cell r="F1207" t="str">
            <v>WY</v>
          </cell>
          <cell r="G1207" t="str">
            <v>WFS</v>
          </cell>
          <cell r="H1207">
            <v>0.26550000000000001</v>
          </cell>
          <cell r="I1207" t="str">
            <v>K07</v>
          </cell>
        </row>
        <row r="1208">
          <cell r="A1208" t="str">
            <v>394801</v>
          </cell>
          <cell r="B1208" t="str">
            <v>CHURCH BUTTES BUFFER 3-17 FR</v>
          </cell>
          <cell r="C1208" t="str">
            <v>1011</v>
          </cell>
          <cell r="D1208" t="str">
            <v>CH BUTTES (WY)</v>
          </cell>
          <cell r="E1208" t="str">
            <v>D24</v>
          </cell>
          <cell r="F1208" t="str">
            <v>WY</v>
          </cell>
          <cell r="G1208" t="str">
            <v>WFS</v>
          </cell>
          <cell r="H1208">
            <v>0.26550000000000001</v>
          </cell>
          <cell r="I1208" t="str">
            <v>K07</v>
          </cell>
        </row>
        <row r="1209">
          <cell r="A1209" t="str">
            <v>393101</v>
          </cell>
          <cell r="B1209" t="str">
            <v>CHURCH BUTTES BUFFER 3-9 FR</v>
          </cell>
          <cell r="C1209" t="str">
            <v>1011</v>
          </cell>
          <cell r="D1209" t="str">
            <v>CH BUTTES (WY)</v>
          </cell>
          <cell r="E1209" t="str">
            <v>D24</v>
          </cell>
          <cell r="F1209" t="str">
            <v>WY</v>
          </cell>
          <cell r="G1209" t="str">
            <v>EMIGRANT</v>
          </cell>
          <cell r="H1209">
            <v>0.2</v>
          </cell>
          <cell r="I1209" t="str">
            <v>WEX</v>
          </cell>
        </row>
        <row r="1210">
          <cell r="A1210" t="str">
            <v>408701</v>
          </cell>
          <cell r="B1210" t="str">
            <v>CHURCH BUTTES BUFFER 4-17 FR</v>
          </cell>
          <cell r="C1210" t="str">
            <v>1011</v>
          </cell>
          <cell r="D1210" t="str">
            <v>CH BUTTES (WY)</v>
          </cell>
          <cell r="E1210" t="str">
            <v>D24</v>
          </cell>
          <cell r="F1210" t="str">
            <v>WY</v>
          </cell>
          <cell r="G1210" t="str">
            <v>EMIGRANT</v>
          </cell>
          <cell r="H1210">
            <v>0.2</v>
          </cell>
          <cell r="I1210" t="str">
            <v>WEX</v>
          </cell>
        </row>
        <row r="1211">
          <cell r="A1211" t="str">
            <v>556600</v>
          </cell>
          <cell r="B1211" t="str">
            <v>CHURCH BUTTES BUFFER 4-19</v>
          </cell>
          <cell r="C1211" t="str">
            <v>1011</v>
          </cell>
          <cell r="D1211" t="str">
            <v>CH BUTTES (WY)</v>
          </cell>
          <cell r="E1211" t="str">
            <v>D24</v>
          </cell>
          <cell r="F1211" t="str">
            <v>WY</v>
          </cell>
          <cell r="G1211" t="str">
            <v>WFS</v>
          </cell>
          <cell r="H1211">
            <v>0.26550000000000001</v>
          </cell>
          <cell r="I1211" t="str">
            <v>K07</v>
          </cell>
        </row>
        <row r="1212">
          <cell r="A1212" t="str">
            <v>556601</v>
          </cell>
          <cell r="B1212" t="str">
            <v>CHURCH BUTTES BUFFER 4-19 FR</v>
          </cell>
          <cell r="C1212" t="str">
            <v>1011</v>
          </cell>
          <cell r="D1212" t="str">
            <v>CH BUTTES (WY)</v>
          </cell>
          <cell r="E1212" t="str">
            <v>D24</v>
          </cell>
          <cell r="F1212" t="str">
            <v>WY</v>
          </cell>
          <cell r="G1212" t="str">
            <v>WFS</v>
          </cell>
          <cell r="H1212">
            <v>0.26550000000000001</v>
          </cell>
          <cell r="I1212" t="str">
            <v>K07</v>
          </cell>
        </row>
        <row r="1213">
          <cell r="A1213" t="str">
            <v>557900</v>
          </cell>
          <cell r="B1213" t="str">
            <v>CHURCH BUTTES BUFFER 4-9</v>
          </cell>
          <cell r="C1213" t="str">
            <v>1011</v>
          </cell>
          <cell r="D1213" t="str">
            <v>CH BUTTES (WY)</v>
          </cell>
          <cell r="E1213" t="str">
            <v>D24</v>
          </cell>
          <cell r="F1213" t="str">
            <v>WY</v>
          </cell>
          <cell r="G1213" t="str">
            <v>EMIGRANT</v>
          </cell>
          <cell r="H1213">
            <v>0.2</v>
          </cell>
          <cell r="I1213" t="str">
            <v>WEX</v>
          </cell>
        </row>
        <row r="1214">
          <cell r="A1214" t="str">
            <v>556700</v>
          </cell>
          <cell r="B1214" t="str">
            <v>CHURCH BUTTES BUFFER 5-19</v>
          </cell>
          <cell r="C1214" t="str">
            <v>1011</v>
          </cell>
          <cell r="D1214" t="str">
            <v>CH BUTTES (WY)</v>
          </cell>
          <cell r="E1214" t="str">
            <v>D24</v>
          </cell>
          <cell r="F1214" t="str">
            <v>WY</v>
          </cell>
          <cell r="G1214" t="str">
            <v>EMIGRANT</v>
          </cell>
          <cell r="H1214">
            <v>0.2</v>
          </cell>
          <cell r="I1214" t="str">
            <v>WEX</v>
          </cell>
        </row>
        <row r="1215">
          <cell r="A1215" t="str">
            <v>556701</v>
          </cell>
          <cell r="B1215" t="str">
            <v>CHURCH BUTTES BUFFER 5-19 FR</v>
          </cell>
          <cell r="C1215" t="str">
            <v>1011</v>
          </cell>
          <cell r="D1215" t="str">
            <v>CH BUTTES (WY)</v>
          </cell>
          <cell r="E1215" t="str">
            <v>D24</v>
          </cell>
          <cell r="F1215" t="str">
            <v>WY</v>
          </cell>
          <cell r="G1215" t="str">
            <v>WFS</v>
          </cell>
          <cell r="H1215">
            <v>0.2</v>
          </cell>
          <cell r="I1215">
            <v>0</v>
          </cell>
        </row>
        <row r="1216">
          <cell r="A1216" t="str">
            <v>556802</v>
          </cell>
          <cell r="B1216" t="str">
            <v>CHURCH BUTTES BUFFER 7-5 DK</v>
          </cell>
          <cell r="C1216" t="str">
            <v>1011</v>
          </cell>
          <cell r="D1216" t="str">
            <v>CH BUTTES (WY)</v>
          </cell>
          <cell r="E1216" t="str">
            <v>D24NC</v>
          </cell>
          <cell r="F1216" t="str">
            <v>WY</v>
          </cell>
          <cell r="G1216" t="str">
            <v>WFS</v>
          </cell>
          <cell r="H1216">
            <v>0.2</v>
          </cell>
          <cell r="I1216">
            <v>0</v>
          </cell>
        </row>
        <row r="1217">
          <cell r="A1217" t="str">
            <v>556801</v>
          </cell>
          <cell r="B1217" t="str">
            <v>CHURCH BUTTES BUFFER 7-5 FR</v>
          </cell>
          <cell r="C1217" t="str">
            <v>1011</v>
          </cell>
          <cell r="D1217" t="str">
            <v>CH BUTTES (WY)</v>
          </cell>
          <cell r="E1217" t="str">
            <v>D24</v>
          </cell>
          <cell r="F1217" t="str">
            <v>WY</v>
          </cell>
          <cell r="G1217" t="str">
            <v>WFS</v>
          </cell>
          <cell r="H1217">
            <v>0.2</v>
          </cell>
          <cell r="I1217">
            <v>0</v>
          </cell>
        </row>
        <row r="1218">
          <cell r="A1218" t="str">
            <v>206601</v>
          </cell>
          <cell r="B1218" t="str">
            <v>CHURCH BUTTES OWEN FED 1-18 FR</v>
          </cell>
          <cell r="C1218" t="str">
            <v>1011</v>
          </cell>
          <cell r="D1218" t="str">
            <v>CH BUTTES (WY)</v>
          </cell>
          <cell r="E1218" t="str">
            <v>C100</v>
          </cell>
          <cell r="F1218" t="str">
            <v>WY</v>
          </cell>
          <cell r="G1218" t="str">
            <v>EMIGRANT</v>
          </cell>
          <cell r="H1218">
            <v>0.2</v>
          </cell>
          <cell r="I1218" t="str">
            <v>WEX</v>
          </cell>
        </row>
        <row r="1219">
          <cell r="A1219" t="str">
            <v>364802</v>
          </cell>
          <cell r="B1219" t="str">
            <v>CHURCH BUTTES UN 79 DK (FR PRD)</v>
          </cell>
          <cell r="C1219" t="str">
            <v>1011</v>
          </cell>
          <cell r="D1219" t="str">
            <v>CH BUTTES (WY)</v>
          </cell>
          <cell r="E1219" t="str">
            <v>D24</v>
          </cell>
          <cell r="F1219" t="str">
            <v>WY</v>
          </cell>
          <cell r="G1219" t="str">
            <v>EMIGRANT</v>
          </cell>
          <cell r="H1219">
            <v>0.2</v>
          </cell>
          <cell r="I1219" t="str">
            <v>WEX</v>
          </cell>
        </row>
        <row r="1220">
          <cell r="A1220" t="str">
            <v>378402</v>
          </cell>
          <cell r="B1220" t="str">
            <v>CHURCH BUTTES UN 80 DK (FR PRD)</v>
          </cell>
          <cell r="C1220" t="str">
            <v>1011</v>
          </cell>
          <cell r="D1220" t="str">
            <v>CH BUTTES (WY)</v>
          </cell>
          <cell r="E1220" t="str">
            <v>D24</v>
          </cell>
          <cell r="F1220" t="str">
            <v>WY</v>
          </cell>
          <cell r="G1220" t="str">
            <v>EMIGRANT</v>
          </cell>
          <cell r="H1220">
            <v>0.2</v>
          </cell>
          <cell r="I1220" t="str">
            <v>WEX</v>
          </cell>
        </row>
        <row r="1221">
          <cell r="A1221" t="str">
            <v>033902</v>
          </cell>
          <cell r="B1221" t="str">
            <v>CHURCH BUTTES UNIT 1 DK</v>
          </cell>
          <cell r="C1221" t="str">
            <v>1011</v>
          </cell>
          <cell r="D1221" t="str">
            <v>CH BUTTES (WY)</v>
          </cell>
          <cell r="E1221" t="str">
            <v>PC</v>
          </cell>
          <cell r="F1221" t="str">
            <v>WY</v>
          </cell>
          <cell r="G1221" t="str">
            <v>EMIGRANT</v>
          </cell>
          <cell r="H1221">
            <v>0.2</v>
          </cell>
          <cell r="I1221" t="str">
            <v>WEX</v>
          </cell>
        </row>
        <row r="1222">
          <cell r="A1222" t="str">
            <v>034501</v>
          </cell>
          <cell r="B1222" t="str">
            <v>CHURCH BUTTES UNIT 10 FR</v>
          </cell>
          <cell r="C1222" t="str">
            <v>1011</v>
          </cell>
          <cell r="D1222" t="str">
            <v>CH BUTTES (WY)</v>
          </cell>
          <cell r="E1222" t="str">
            <v>D24</v>
          </cell>
          <cell r="F1222" t="str">
            <v>WY</v>
          </cell>
          <cell r="G1222" t="str">
            <v>EMIGRANT</v>
          </cell>
          <cell r="H1222">
            <v>0.2</v>
          </cell>
          <cell r="I1222" t="str">
            <v>WEX</v>
          </cell>
        </row>
        <row r="1223">
          <cell r="A1223" t="str">
            <v>428702</v>
          </cell>
          <cell r="B1223" t="str">
            <v>CHURCH BUTTES UNIT 100 DK</v>
          </cell>
          <cell r="C1223" t="str">
            <v>1011</v>
          </cell>
          <cell r="D1223" t="str">
            <v>CH BUTTES (WY)</v>
          </cell>
          <cell r="E1223" t="str">
            <v>D24</v>
          </cell>
          <cell r="F1223" t="str">
            <v>WY</v>
          </cell>
          <cell r="G1223" t="str">
            <v>EMIGRANT</v>
          </cell>
          <cell r="H1223">
            <v>0.2</v>
          </cell>
          <cell r="I1223" t="str">
            <v>WEX</v>
          </cell>
        </row>
        <row r="1224">
          <cell r="A1224" t="str">
            <v>384501</v>
          </cell>
          <cell r="B1224" t="str">
            <v>CHURCH BUTTES UNIT 101 FR</v>
          </cell>
          <cell r="C1224" t="str">
            <v>1011</v>
          </cell>
          <cell r="D1224" t="str">
            <v>CH BUTTES (WY)</v>
          </cell>
          <cell r="E1224" t="str">
            <v>D24</v>
          </cell>
          <cell r="F1224" t="str">
            <v>WY</v>
          </cell>
          <cell r="G1224" t="str">
            <v>EMIGRANT</v>
          </cell>
          <cell r="H1224">
            <v>0.2</v>
          </cell>
          <cell r="I1224" t="str">
            <v>WEX</v>
          </cell>
        </row>
        <row r="1225">
          <cell r="A1225" t="str">
            <v>384601</v>
          </cell>
          <cell r="B1225" t="str">
            <v>CHURCH BUTTES UNIT 102 FR</v>
          </cell>
          <cell r="C1225" t="str">
            <v>1011</v>
          </cell>
          <cell r="D1225" t="str">
            <v>CH BUTTES (WY)</v>
          </cell>
          <cell r="E1225" t="str">
            <v>D24</v>
          </cell>
          <cell r="F1225" t="str">
            <v>WY</v>
          </cell>
          <cell r="G1225" t="str">
            <v>EMIGRANT</v>
          </cell>
          <cell r="H1225">
            <v>0.2</v>
          </cell>
          <cell r="I1225" t="str">
            <v>WEX</v>
          </cell>
        </row>
        <row r="1226">
          <cell r="A1226" t="str">
            <v>388801</v>
          </cell>
          <cell r="B1226" t="str">
            <v>CHURCH BUTTES UNIT 103 FR</v>
          </cell>
          <cell r="C1226" t="str">
            <v>1011</v>
          </cell>
          <cell r="D1226" t="str">
            <v>CH BUTTES (WY)</v>
          </cell>
          <cell r="E1226" t="str">
            <v>D24</v>
          </cell>
          <cell r="F1226" t="str">
            <v>WY</v>
          </cell>
          <cell r="G1226" t="str">
            <v>EMIGRANT</v>
          </cell>
          <cell r="H1226">
            <v>0.2</v>
          </cell>
          <cell r="I1226" t="str">
            <v>WEX</v>
          </cell>
        </row>
        <row r="1227">
          <cell r="A1227" t="str">
            <v>390002</v>
          </cell>
          <cell r="B1227" t="str">
            <v>CHURCH BUTTES UNIT 104 DK</v>
          </cell>
          <cell r="C1227" t="str">
            <v>1011</v>
          </cell>
          <cell r="D1227" t="str">
            <v>CH BUTTES (WY)</v>
          </cell>
          <cell r="E1227" t="str">
            <v>D24</v>
          </cell>
          <cell r="F1227" t="str">
            <v>WY</v>
          </cell>
          <cell r="G1227" t="str">
            <v>EMIGRANT</v>
          </cell>
          <cell r="H1227">
            <v>0.2</v>
          </cell>
          <cell r="I1227" t="str">
            <v>WEX</v>
          </cell>
        </row>
        <row r="1228">
          <cell r="A1228" t="str">
            <v>390001</v>
          </cell>
          <cell r="B1228" t="str">
            <v>CHURCH BUTTES UNIT 104 FR</v>
          </cell>
          <cell r="C1228" t="str">
            <v>1011</v>
          </cell>
          <cell r="D1228" t="str">
            <v>CH BUTTES (WY)</v>
          </cell>
          <cell r="E1228" t="str">
            <v>D24</v>
          </cell>
          <cell r="F1228" t="str">
            <v>WY</v>
          </cell>
          <cell r="G1228" t="str">
            <v>EMIGRANT</v>
          </cell>
          <cell r="H1228">
            <v>0.2</v>
          </cell>
          <cell r="I1228" t="str">
            <v>WEX</v>
          </cell>
        </row>
        <row r="1229">
          <cell r="A1229" t="str">
            <v>392401</v>
          </cell>
          <cell r="B1229" t="str">
            <v>CHURCH BUTTES UNIT 105 FR</v>
          </cell>
          <cell r="C1229" t="str">
            <v>1011</v>
          </cell>
          <cell r="D1229" t="str">
            <v>CH BUTTES (WY)</v>
          </cell>
          <cell r="E1229" t="str">
            <v>D24</v>
          </cell>
          <cell r="F1229" t="str">
            <v>WY</v>
          </cell>
          <cell r="G1229" t="str">
            <v>EMIGRANT</v>
          </cell>
          <cell r="H1229">
            <v>0.2</v>
          </cell>
          <cell r="I1229" t="str">
            <v>WEX</v>
          </cell>
        </row>
        <row r="1230">
          <cell r="A1230" t="str">
            <v>391301</v>
          </cell>
          <cell r="B1230" t="str">
            <v>CHURCH BUTTES UNIT 106 FR</v>
          </cell>
          <cell r="C1230" t="str">
            <v>1011</v>
          </cell>
          <cell r="D1230" t="str">
            <v>CH BUTTES (WY)</v>
          </cell>
          <cell r="E1230" t="str">
            <v>D24</v>
          </cell>
          <cell r="F1230" t="str">
            <v>WY</v>
          </cell>
          <cell r="G1230" t="str">
            <v>EMIGRANT</v>
          </cell>
          <cell r="H1230">
            <v>0.2</v>
          </cell>
          <cell r="I1230" t="str">
            <v>WEX</v>
          </cell>
        </row>
        <row r="1231">
          <cell r="A1231" t="str">
            <v>391501</v>
          </cell>
          <cell r="B1231" t="str">
            <v>CHURCH BUTTES UNIT 107 FR</v>
          </cell>
          <cell r="C1231" t="str">
            <v>1011</v>
          </cell>
          <cell r="D1231" t="str">
            <v>CH BUTTES (WY)</v>
          </cell>
          <cell r="E1231" t="str">
            <v>D24</v>
          </cell>
          <cell r="F1231" t="str">
            <v>WY</v>
          </cell>
          <cell r="G1231" t="str">
            <v>EMIGRANT</v>
          </cell>
          <cell r="H1231">
            <v>0.2</v>
          </cell>
          <cell r="I1231" t="str">
            <v>WEX</v>
          </cell>
        </row>
        <row r="1232">
          <cell r="A1232" t="str">
            <v>392501</v>
          </cell>
          <cell r="B1232" t="str">
            <v>CHURCH BUTTES UNIT 108 FR</v>
          </cell>
          <cell r="C1232" t="str">
            <v>1011</v>
          </cell>
          <cell r="D1232" t="str">
            <v>CH BUTTES (WY)</v>
          </cell>
          <cell r="E1232" t="str">
            <v>D24</v>
          </cell>
          <cell r="F1232" t="str">
            <v>WY</v>
          </cell>
          <cell r="G1232" t="str">
            <v>EMIGRANT</v>
          </cell>
          <cell r="H1232">
            <v>0.2</v>
          </cell>
          <cell r="I1232" t="str">
            <v>WEX</v>
          </cell>
        </row>
        <row r="1233">
          <cell r="A1233" t="str">
            <v>400801</v>
          </cell>
          <cell r="B1233" t="str">
            <v>CHURCH BUTTES UNIT 109 FR</v>
          </cell>
          <cell r="C1233" t="str">
            <v>1011</v>
          </cell>
          <cell r="D1233" t="str">
            <v>CH BUTTES (WY)</v>
          </cell>
          <cell r="E1233" t="str">
            <v>D24</v>
          </cell>
          <cell r="F1233" t="str">
            <v>WY</v>
          </cell>
          <cell r="G1233" t="str">
            <v>EMIGRANT</v>
          </cell>
          <cell r="H1233">
            <v>0.2</v>
          </cell>
          <cell r="I1233" t="str">
            <v>WEX</v>
          </cell>
        </row>
        <row r="1234">
          <cell r="A1234" t="str">
            <v>035701</v>
          </cell>
          <cell r="B1234" t="str">
            <v>CHURCH BUTTES UNIT 11 FR</v>
          </cell>
          <cell r="C1234" t="str">
            <v>1011</v>
          </cell>
          <cell r="D1234" t="str">
            <v>CH BUTTES (WY)</v>
          </cell>
          <cell r="E1234" t="str">
            <v>PC</v>
          </cell>
          <cell r="F1234" t="str">
            <v>WY</v>
          </cell>
          <cell r="G1234" t="str">
            <v>EMIGRANT</v>
          </cell>
          <cell r="H1234">
            <v>0.2</v>
          </cell>
          <cell r="I1234" t="str">
            <v>WEX</v>
          </cell>
        </row>
        <row r="1235">
          <cell r="A1235" t="str">
            <v>392601</v>
          </cell>
          <cell r="B1235" t="str">
            <v>CHURCH BUTTES UNIT 110 FR</v>
          </cell>
          <cell r="C1235" t="str">
            <v>1011</v>
          </cell>
          <cell r="D1235" t="str">
            <v>CH BUTTES (WY)</v>
          </cell>
          <cell r="E1235" t="str">
            <v>D24</v>
          </cell>
          <cell r="F1235" t="str">
            <v>WY</v>
          </cell>
          <cell r="G1235" t="str">
            <v>EMIGRANT</v>
          </cell>
          <cell r="H1235">
            <v>0.2</v>
          </cell>
          <cell r="I1235" t="str">
            <v>WEX</v>
          </cell>
        </row>
        <row r="1236">
          <cell r="A1236" t="str">
            <v>390301</v>
          </cell>
          <cell r="B1236" t="str">
            <v>CHURCH BUTTES UNIT 111 FR</v>
          </cell>
          <cell r="C1236" t="str">
            <v>1011</v>
          </cell>
          <cell r="D1236" t="str">
            <v>CH BUTTES (WY)</v>
          </cell>
          <cell r="E1236" t="str">
            <v>D24</v>
          </cell>
          <cell r="F1236" t="str">
            <v>WY</v>
          </cell>
          <cell r="G1236" t="str">
            <v>EMIGRANT</v>
          </cell>
          <cell r="H1236">
            <v>0.2</v>
          </cell>
          <cell r="I1236" t="str">
            <v>WEX</v>
          </cell>
        </row>
        <row r="1237">
          <cell r="A1237" t="str">
            <v>391401</v>
          </cell>
          <cell r="B1237" t="str">
            <v>CHURCH BUTTES UNIT 113 FR</v>
          </cell>
          <cell r="C1237" t="str">
            <v>1011</v>
          </cell>
          <cell r="D1237" t="str">
            <v>CH BUTTES (WY)</v>
          </cell>
          <cell r="E1237" t="str">
            <v>D24</v>
          </cell>
          <cell r="F1237" t="str">
            <v>WY</v>
          </cell>
          <cell r="G1237" t="str">
            <v>EMIGRANT</v>
          </cell>
          <cell r="H1237">
            <v>0.2</v>
          </cell>
          <cell r="I1237" t="str">
            <v>WEX</v>
          </cell>
        </row>
        <row r="1238">
          <cell r="A1238" t="str">
            <v>391601</v>
          </cell>
          <cell r="B1238" t="str">
            <v>CHURCH BUTTES UNIT 114 FR</v>
          </cell>
          <cell r="C1238" t="str">
            <v>1011</v>
          </cell>
          <cell r="D1238" t="str">
            <v>CH BUTTES (WY)</v>
          </cell>
          <cell r="E1238" t="str">
            <v>D24</v>
          </cell>
          <cell r="F1238" t="str">
            <v>WY</v>
          </cell>
          <cell r="G1238" t="str">
            <v>EMIGRANT</v>
          </cell>
          <cell r="H1238">
            <v>0.2</v>
          </cell>
          <cell r="I1238" t="str">
            <v>WEX</v>
          </cell>
        </row>
        <row r="1239">
          <cell r="A1239" t="str">
            <v>408202</v>
          </cell>
          <cell r="B1239" t="str">
            <v>CHURCH BUTTES UNIT 115 DK</v>
          </cell>
          <cell r="C1239" t="str">
            <v>1011</v>
          </cell>
          <cell r="D1239" t="str">
            <v>CH BUTTES (WY)</v>
          </cell>
          <cell r="E1239" t="str">
            <v>D24</v>
          </cell>
          <cell r="F1239" t="str">
            <v>WY</v>
          </cell>
          <cell r="G1239" t="str">
            <v>EMIGRANT</v>
          </cell>
          <cell r="H1239">
            <v>0.2</v>
          </cell>
          <cell r="I1239" t="str">
            <v>WEX</v>
          </cell>
        </row>
        <row r="1240">
          <cell r="A1240" t="str">
            <v>408201</v>
          </cell>
          <cell r="B1240" t="str">
            <v>CHURCH BUTTES UNIT 115 FR</v>
          </cell>
          <cell r="C1240" t="str">
            <v>1011</v>
          </cell>
          <cell r="D1240" t="str">
            <v>CH BUTTES (WY)</v>
          </cell>
          <cell r="E1240" t="str">
            <v>D24</v>
          </cell>
          <cell r="F1240" t="str">
            <v>WY</v>
          </cell>
          <cell r="G1240" t="str">
            <v>EMIGRANT</v>
          </cell>
          <cell r="H1240">
            <v>0.2</v>
          </cell>
          <cell r="I1240" t="str">
            <v>WEX</v>
          </cell>
        </row>
        <row r="1241">
          <cell r="A1241" t="str">
            <v>392701</v>
          </cell>
          <cell r="B1241" t="str">
            <v>CHURCH BUTTES UNIT 116 FR</v>
          </cell>
          <cell r="C1241" t="str">
            <v>1011</v>
          </cell>
          <cell r="D1241" t="str">
            <v>CH BUTTES (WY)</v>
          </cell>
          <cell r="E1241" t="str">
            <v>D24</v>
          </cell>
          <cell r="F1241" t="str">
            <v>WY</v>
          </cell>
          <cell r="G1241" t="str">
            <v>EMIGRANT</v>
          </cell>
          <cell r="H1241">
            <v>0.2</v>
          </cell>
          <cell r="I1241" t="str">
            <v>WEX</v>
          </cell>
        </row>
        <row r="1242">
          <cell r="A1242" t="str">
            <v>405002</v>
          </cell>
          <cell r="B1242" t="str">
            <v>CHURCH BUTTES UNIT 117 DK</v>
          </cell>
          <cell r="C1242" t="str">
            <v>1011</v>
          </cell>
          <cell r="D1242" t="str">
            <v>CH BUTTES (WY)</v>
          </cell>
          <cell r="E1242" t="str">
            <v>D24</v>
          </cell>
          <cell r="F1242" t="str">
            <v>WY</v>
          </cell>
          <cell r="G1242" t="str">
            <v>EMIGRANT</v>
          </cell>
          <cell r="H1242">
            <v>0.2</v>
          </cell>
          <cell r="I1242" t="str">
            <v>WEX</v>
          </cell>
        </row>
        <row r="1243">
          <cell r="A1243" t="str">
            <v>405001</v>
          </cell>
          <cell r="B1243" t="str">
            <v>CHURCH BUTTES UNIT 117 FR</v>
          </cell>
          <cell r="C1243" t="str">
            <v>1011</v>
          </cell>
          <cell r="D1243" t="str">
            <v>CH BUTTES (WY)</v>
          </cell>
          <cell r="E1243" t="str">
            <v>D24</v>
          </cell>
          <cell r="F1243" t="str">
            <v>WY</v>
          </cell>
          <cell r="G1243" t="str">
            <v>EMIGRANT</v>
          </cell>
          <cell r="H1243">
            <v>0.2</v>
          </cell>
          <cell r="I1243" t="str">
            <v>WEX</v>
          </cell>
        </row>
        <row r="1244">
          <cell r="A1244" t="str">
            <v>392801</v>
          </cell>
          <cell r="B1244" t="str">
            <v>CHURCH BUTTES UNIT 118 FR</v>
          </cell>
          <cell r="C1244" t="str">
            <v>1011</v>
          </cell>
          <cell r="D1244" t="str">
            <v>CH BUTTES (WY)</v>
          </cell>
          <cell r="E1244" t="str">
            <v>D24</v>
          </cell>
          <cell r="F1244" t="str">
            <v>WY</v>
          </cell>
          <cell r="G1244" t="str">
            <v>EMIGRANT</v>
          </cell>
          <cell r="H1244">
            <v>0.2</v>
          </cell>
          <cell r="I1244" t="str">
            <v>WEX</v>
          </cell>
        </row>
        <row r="1245">
          <cell r="A1245" t="str">
            <v>392902</v>
          </cell>
          <cell r="B1245" t="str">
            <v>CHURCH BUTTES UNIT 119 DK</v>
          </cell>
          <cell r="C1245" t="str">
            <v>1011</v>
          </cell>
          <cell r="D1245" t="str">
            <v>CH BUTTES (WY)</v>
          </cell>
          <cell r="E1245" t="str">
            <v>D24</v>
          </cell>
          <cell r="F1245" t="str">
            <v>WY</v>
          </cell>
          <cell r="G1245" t="str">
            <v>EMIGRANT</v>
          </cell>
          <cell r="H1245">
            <v>0.2</v>
          </cell>
          <cell r="I1245" t="str">
            <v>WEX</v>
          </cell>
        </row>
        <row r="1246">
          <cell r="A1246" t="str">
            <v>392901</v>
          </cell>
          <cell r="B1246" t="str">
            <v>CHURCH BUTTES UNIT 119 FR</v>
          </cell>
          <cell r="C1246" t="str">
            <v>1011</v>
          </cell>
          <cell r="D1246" t="str">
            <v>CH BUTTES (WY)</v>
          </cell>
          <cell r="E1246" t="str">
            <v>D24</v>
          </cell>
          <cell r="F1246" t="str">
            <v>WY</v>
          </cell>
          <cell r="G1246" t="str">
            <v>EMIGRANT</v>
          </cell>
          <cell r="H1246">
            <v>0.2</v>
          </cell>
          <cell r="I1246" t="str">
            <v>WEX</v>
          </cell>
        </row>
        <row r="1247">
          <cell r="A1247" t="str">
            <v>390401</v>
          </cell>
          <cell r="B1247" t="str">
            <v>CHURCH BUTTES UNIT 120 FR</v>
          </cell>
          <cell r="C1247" t="str">
            <v>1011</v>
          </cell>
          <cell r="D1247" t="str">
            <v>CH BUTTES (WY)</v>
          </cell>
          <cell r="E1247" t="str">
            <v>D24</v>
          </cell>
          <cell r="F1247" t="str">
            <v>WY</v>
          </cell>
          <cell r="G1247" t="str">
            <v>EMIGRANT</v>
          </cell>
          <cell r="H1247">
            <v>0.2</v>
          </cell>
          <cell r="I1247" t="str">
            <v>WEX</v>
          </cell>
        </row>
        <row r="1248">
          <cell r="A1248" t="str">
            <v>417602</v>
          </cell>
          <cell r="B1248" t="str">
            <v>CHURCH BUTTES UNIT 121 DK</v>
          </cell>
          <cell r="C1248" t="str">
            <v>1011</v>
          </cell>
          <cell r="D1248" t="str">
            <v>CH BUTTES (WY)</v>
          </cell>
          <cell r="E1248" t="str">
            <v>D24</v>
          </cell>
          <cell r="F1248" t="str">
            <v>WY</v>
          </cell>
          <cell r="G1248" t="str">
            <v>EMIGRANT</v>
          </cell>
          <cell r="H1248">
            <v>0.2</v>
          </cell>
          <cell r="I1248" t="str">
            <v>WEX</v>
          </cell>
        </row>
        <row r="1249">
          <cell r="A1249" t="str">
            <v>417601</v>
          </cell>
          <cell r="B1249" t="str">
            <v>CHURCH BUTTES UNIT 121 FR</v>
          </cell>
          <cell r="C1249" t="str">
            <v>1011</v>
          </cell>
          <cell r="D1249" t="str">
            <v>CH BUTTES (WY)</v>
          </cell>
          <cell r="E1249" t="str">
            <v>D24</v>
          </cell>
          <cell r="F1249" t="str">
            <v>WY</v>
          </cell>
          <cell r="G1249" t="str">
            <v>EMIGRANT</v>
          </cell>
          <cell r="H1249">
            <v>0.2</v>
          </cell>
          <cell r="I1249" t="str">
            <v>WEX</v>
          </cell>
        </row>
        <row r="1250">
          <cell r="A1250" t="str">
            <v>540502</v>
          </cell>
          <cell r="B1250" t="str">
            <v>CHURCH BUTTES UNIT 122 DK</v>
          </cell>
          <cell r="C1250" t="str">
            <v>1011</v>
          </cell>
          <cell r="D1250" t="str">
            <v>CH BUTTES (WY)</v>
          </cell>
          <cell r="E1250" t="str">
            <v>D24</v>
          </cell>
          <cell r="F1250" t="str">
            <v>WY</v>
          </cell>
          <cell r="G1250" t="str">
            <v>EMIGRANT</v>
          </cell>
          <cell r="H1250">
            <v>0.2</v>
          </cell>
          <cell r="I1250" t="str">
            <v>WEX</v>
          </cell>
        </row>
        <row r="1251">
          <cell r="A1251" t="str">
            <v>540501</v>
          </cell>
          <cell r="B1251" t="str">
            <v>CHURCH BUTTES UNIT 122 FR</v>
          </cell>
          <cell r="C1251" t="str">
            <v>1011</v>
          </cell>
          <cell r="D1251" t="str">
            <v>CH BUTTES (WY)</v>
          </cell>
          <cell r="E1251" t="str">
            <v>D24</v>
          </cell>
          <cell r="F1251" t="str">
            <v>WY</v>
          </cell>
          <cell r="G1251" t="str">
            <v>EMIGRANT</v>
          </cell>
          <cell r="H1251">
            <v>0.2</v>
          </cell>
          <cell r="I1251" t="str">
            <v>WEX</v>
          </cell>
        </row>
        <row r="1252">
          <cell r="A1252" t="str">
            <v>540402</v>
          </cell>
          <cell r="B1252" t="str">
            <v>CHURCH BUTTES UNIT 123 DK</v>
          </cell>
          <cell r="C1252" t="str">
            <v>1011</v>
          </cell>
          <cell r="D1252" t="str">
            <v>CH BUTTES (WY)</v>
          </cell>
          <cell r="E1252" t="str">
            <v>D24</v>
          </cell>
          <cell r="F1252" t="str">
            <v>WY</v>
          </cell>
          <cell r="G1252" t="str">
            <v>EMIGRANT</v>
          </cell>
          <cell r="H1252">
            <v>0.2</v>
          </cell>
          <cell r="I1252" t="str">
            <v>WEX</v>
          </cell>
        </row>
        <row r="1253">
          <cell r="A1253" t="str">
            <v>540401</v>
          </cell>
          <cell r="B1253" t="str">
            <v>CHURCH BUTTES UNIT 123 FR</v>
          </cell>
          <cell r="C1253" t="str">
            <v>1011</v>
          </cell>
          <cell r="D1253" t="str">
            <v>CH BUTTES (WY)</v>
          </cell>
          <cell r="E1253" t="str">
            <v>D24</v>
          </cell>
          <cell r="F1253" t="str">
            <v>WY</v>
          </cell>
          <cell r="G1253" t="str">
            <v>EMIGRANT</v>
          </cell>
          <cell r="H1253">
            <v>0.2</v>
          </cell>
          <cell r="I1253" t="str">
            <v>WEX</v>
          </cell>
        </row>
        <row r="1254">
          <cell r="A1254" t="str">
            <v>394201</v>
          </cell>
          <cell r="B1254" t="str">
            <v>CHURCH BUTTES UNIT 124 FR</v>
          </cell>
          <cell r="C1254" t="str">
            <v>1011</v>
          </cell>
          <cell r="D1254" t="str">
            <v>CH BUTTES (WY)</v>
          </cell>
          <cell r="E1254" t="str">
            <v>D24</v>
          </cell>
          <cell r="F1254" t="str">
            <v>WY</v>
          </cell>
          <cell r="G1254" t="str">
            <v>EMIGRANT</v>
          </cell>
          <cell r="H1254">
            <v>0.2</v>
          </cell>
          <cell r="I1254" t="str">
            <v>WEX</v>
          </cell>
        </row>
        <row r="1255">
          <cell r="A1255" t="str">
            <v>389902</v>
          </cell>
          <cell r="B1255" t="str">
            <v>CHURCH BUTTES UNIT 125 DK</v>
          </cell>
          <cell r="C1255" t="str">
            <v>1011</v>
          </cell>
          <cell r="D1255" t="str">
            <v>CH BUTTES (WY)</v>
          </cell>
          <cell r="E1255" t="str">
            <v>D24</v>
          </cell>
          <cell r="F1255" t="str">
            <v>WY</v>
          </cell>
          <cell r="G1255" t="str">
            <v>EMIGRANT</v>
          </cell>
          <cell r="H1255">
            <v>0.2</v>
          </cell>
          <cell r="I1255" t="str">
            <v>WEX</v>
          </cell>
        </row>
        <row r="1256">
          <cell r="A1256" t="str">
            <v>389901</v>
          </cell>
          <cell r="B1256" t="str">
            <v>CHURCH BUTTES UNIT 125 FR</v>
          </cell>
          <cell r="C1256" t="str">
            <v>1011</v>
          </cell>
          <cell r="D1256" t="str">
            <v>CH BUTTES (WY)</v>
          </cell>
          <cell r="E1256" t="str">
            <v>D24</v>
          </cell>
          <cell r="F1256" t="str">
            <v>WY</v>
          </cell>
          <cell r="G1256" t="str">
            <v>EMIGRANT</v>
          </cell>
          <cell r="H1256">
            <v>0.2</v>
          </cell>
          <cell r="I1256" t="str">
            <v>WEX</v>
          </cell>
        </row>
        <row r="1257">
          <cell r="A1257" t="str">
            <v>394301</v>
          </cell>
          <cell r="B1257" t="str">
            <v>CHURCH BUTTES UNIT 126 FR</v>
          </cell>
          <cell r="C1257" t="str">
            <v>1011</v>
          </cell>
          <cell r="D1257" t="str">
            <v>CH BUTTES (WY)</v>
          </cell>
          <cell r="E1257" t="str">
            <v>D24</v>
          </cell>
          <cell r="F1257" t="str">
            <v>WY</v>
          </cell>
          <cell r="G1257" t="str">
            <v>EMIGRANT</v>
          </cell>
          <cell r="H1257">
            <v>0.2</v>
          </cell>
          <cell r="I1257" t="str">
            <v>WEX</v>
          </cell>
        </row>
        <row r="1258">
          <cell r="A1258" t="str">
            <v>409702</v>
          </cell>
          <cell r="B1258" t="str">
            <v>CHURCH BUTTES UNIT 127 DK</v>
          </cell>
          <cell r="C1258" t="str">
            <v>1011</v>
          </cell>
          <cell r="D1258" t="str">
            <v>CH BUTTES (WY)</v>
          </cell>
          <cell r="E1258" t="str">
            <v>D24</v>
          </cell>
          <cell r="F1258" t="str">
            <v>WY</v>
          </cell>
          <cell r="G1258" t="str">
            <v>EMIGRANT</v>
          </cell>
          <cell r="H1258">
            <v>0.2</v>
          </cell>
          <cell r="I1258" t="str">
            <v>WEX</v>
          </cell>
        </row>
        <row r="1259">
          <cell r="A1259" t="str">
            <v>409701</v>
          </cell>
          <cell r="B1259" t="str">
            <v>CHURCH BUTTES UNIT 127 FR</v>
          </cell>
          <cell r="C1259" t="str">
            <v>1011</v>
          </cell>
          <cell r="D1259" t="str">
            <v>CH BUTTES (WY)</v>
          </cell>
          <cell r="E1259" t="str">
            <v>D24</v>
          </cell>
          <cell r="F1259" t="str">
            <v>WY</v>
          </cell>
          <cell r="G1259" t="str">
            <v>EMIGRANT</v>
          </cell>
          <cell r="H1259">
            <v>0.2</v>
          </cell>
          <cell r="I1259" t="str">
            <v>WEX</v>
          </cell>
        </row>
        <row r="1260">
          <cell r="A1260" t="str">
            <v>407601</v>
          </cell>
          <cell r="B1260" t="str">
            <v>CHURCH BUTTES UNIT 128 FR</v>
          </cell>
          <cell r="C1260" t="str">
            <v>1011</v>
          </cell>
          <cell r="D1260" t="str">
            <v>CH BUTTES (WY)</v>
          </cell>
          <cell r="E1260" t="str">
            <v>D24</v>
          </cell>
          <cell r="F1260" t="str">
            <v>WY</v>
          </cell>
          <cell r="G1260" t="str">
            <v>EMIGRANT</v>
          </cell>
          <cell r="H1260">
            <v>0.2</v>
          </cell>
          <cell r="I1260" t="str">
            <v>WEX</v>
          </cell>
        </row>
        <row r="1261">
          <cell r="A1261" t="str">
            <v>409801</v>
          </cell>
          <cell r="B1261" t="str">
            <v>CHURCH BUTTES UNIT 129 FR</v>
          </cell>
          <cell r="C1261" t="str">
            <v>1011</v>
          </cell>
          <cell r="D1261" t="str">
            <v>CH BUTTES (WY)</v>
          </cell>
          <cell r="E1261" t="str">
            <v>D24</v>
          </cell>
          <cell r="F1261" t="str">
            <v>WY</v>
          </cell>
          <cell r="G1261" t="str">
            <v>EMIGRANT</v>
          </cell>
          <cell r="H1261">
            <v>0.2</v>
          </cell>
          <cell r="I1261" t="str">
            <v>WEX</v>
          </cell>
        </row>
        <row r="1262">
          <cell r="A1262" t="str">
            <v>034602</v>
          </cell>
          <cell r="B1262" t="str">
            <v>CHURCH BUTTES UNIT 13 DK</v>
          </cell>
          <cell r="C1262" t="str">
            <v>1011</v>
          </cell>
          <cell r="D1262" t="str">
            <v>CH BUTTES (WY)</v>
          </cell>
          <cell r="E1262" t="str">
            <v>PC</v>
          </cell>
          <cell r="F1262" t="str">
            <v>WY</v>
          </cell>
          <cell r="G1262" t="str">
            <v>EMIGRANT</v>
          </cell>
          <cell r="H1262">
            <v>0.2</v>
          </cell>
          <cell r="I1262" t="str">
            <v>WEX</v>
          </cell>
        </row>
        <row r="1263">
          <cell r="A1263" t="str">
            <v>406401</v>
          </cell>
          <cell r="B1263" t="str">
            <v>CHURCH BUTTES UNIT 130 FR</v>
          </cell>
          <cell r="C1263" t="str">
            <v>1011</v>
          </cell>
          <cell r="D1263" t="str">
            <v>CH BUTTES (WY)</v>
          </cell>
          <cell r="E1263" t="str">
            <v>D24</v>
          </cell>
          <cell r="F1263" t="str">
            <v>WY</v>
          </cell>
          <cell r="G1263" t="str">
            <v>EMIGRANT</v>
          </cell>
          <cell r="H1263">
            <v>0.2</v>
          </cell>
          <cell r="I1263" t="str">
            <v>WEX</v>
          </cell>
        </row>
        <row r="1264">
          <cell r="A1264" t="str">
            <v>413102</v>
          </cell>
          <cell r="B1264" t="str">
            <v>CHURCH BUTTES UNIT 131 DK</v>
          </cell>
          <cell r="C1264" t="str">
            <v>1011</v>
          </cell>
          <cell r="D1264" t="str">
            <v>CH BUTTES (WY)</v>
          </cell>
          <cell r="E1264" t="str">
            <v>D24</v>
          </cell>
          <cell r="F1264" t="str">
            <v>WY</v>
          </cell>
          <cell r="G1264" t="str">
            <v>EMIGRANT</v>
          </cell>
          <cell r="H1264">
            <v>0.2</v>
          </cell>
          <cell r="I1264" t="str">
            <v>WEX</v>
          </cell>
        </row>
        <row r="1265">
          <cell r="A1265" t="str">
            <v>413101</v>
          </cell>
          <cell r="B1265" t="str">
            <v>CHURCH BUTTES UNIT 131 FR</v>
          </cell>
          <cell r="C1265" t="str">
            <v>1011</v>
          </cell>
          <cell r="D1265" t="str">
            <v>CH BUTTES (WY)</v>
          </cell>
          <cell r="E1265" t="str">
            <v>D24</v>
          </cell>
          <cell r="F1265" t="str">
            <v>WY</v>
          </cell>
          <cell r="G1265" t="str">
            <v>EMIGRANT</v>
          </cell>
          <cell r="H1265">
            <v>0.2</v>
          </cell>
          <cell r="I1265" t="str">
            <v>WEX</v>
          </cell>
        </row>
        <row r="1266">
          <cell r="A1266" t="str">
            <v>417301</v>
          </cell>
          <cell r="B1266" t="str">
            <v>CHURCH BUTTES UNIT 132 FR</v>
          </cell>
          <cell r="C1266" t="str">
            <v>1011</v>
          </cell>
          <cell r="D1266" t="str">
            <v>CH BUTTES (WY)</v>
          </cell>
          <cell r="E1266" t="str">
            <v>D24</v>
          </cell>
          <cell r="F1266" t="str">
            <v>WY</v>
          </cell>
          <cell r="G1266" t="str">
            <v>EMIGRANT</v>
          </cell>
          <cell r="H1266">
            <v>0.2</v>
          </cell>
          <cell r="I1266" t="str">
            <v>WEX</v>
          </cell>
        </row>
        <row r="1267">
          <cell r="A1267" t="str">
            <v>431901</v>
          </cell>
          <cell r="B1267" t="str">
            <v>CHURCH BUTTES UNIT 133 FR</v>
          </cell>
          <cell r="C1267" t="str">
            <v>1011</v>
          </cell>
          <cell r="D1267" t="str">
            <v>CH BUTTES (WY)</v>
          </cell>
          <cell r="E1267" t="str">
            <v>D24</v>
          </cell>
          <cell r="F1267" t="str">
            <v>WY</v>
          </cell>
          <cell r="G1267" t="str">
            <v>EMIGRANT</v>
          </cell>
          <cell r="H1267">
            <v>0.2</v>
          </cell>
          <cell r="I1267" t="str">
            <v>WEX</v>
          </cell>
        </row>
        <row r="1268">
          <cell r="A1268" t="str">
            <v>417201</v>
          </cell>
          <cell r="B1268" t="str">
            <v>CHURCH BUTTES UNIT 134 FR</v>
          </cell>
          <cell r="C1268" t="str">
            <v>1011</v>
          </cell>
          <cell r="D1268" t="str">
            <v>CH BUTTES (WY)</v>
          </cell>
          <cell r="E1268" t="str">
            <v>D24</v>
          </cell>
          <cell r="F1268" t="str">
            <v>WY</v>
          </cell>
          <cell r="G1268" t="str">
            <v>EMIGRANT</v>
          </cell>
          <cell r="H1268">
            <v>0.2</v>
          </cell>
          <cell r="I1268" t="str">
            <v>WEX</v>
          </cell>
        </row>
        <row r="1269">
          <cell r="A1269" t="str">
            <v>432002</v>
          </cell>
          <cell r="B1269" t="str">
            <v>CHURCH BUTTES UNIT 135 DK</v>
          </cell>
          <cell r="C1269" t="str">
            <v>1011</v>
          </cell>
          <cell r="D1269" t="str">
            <v>CH BUTTES (WY)</v>
          </cell>
          <cell r="E1269" t="str">
            <v>D24</v>
          </cell>
          <cell r="F1269" t="str">
            <v>WY</v>
          </cell>
          <cell r="G1269" t="str">
            <v>EMIGRANT</v>
          </cell>
          <cell r="H1269">
            <v>0.2</v>
          </cell>
          <cell r="I1269" t="str">
            <v>WEX</v>
          </cell>
        </row>
        <row r="1270">
          <cell r="A1270" t="str">
            <v>432001</v>
          </cell>
          <cell r="B1270" t="str">
            <v>CHURCH BUTTES UNIT 135 FR</v>
          </cell>
          <cell r="C1270" t="str">
            <v>1011</v>
          </cell>
          <cell r="D1270" t="str">
            <v>CH BUTTES (WY)</v>
          </cell>
          <cell r="E1270" t="str">
            <v>D24</v>
          </cell>
          <cell r="F1270" t="str">
            <v>WY</v>
          </cell>
          <cell r="G1270" t="str">
            <v>EMIGRANT</v>
          </cell>
          <cell r="H1270">
            <v>0.2</v>
          </cell>
          <cell r="I1270" t="str">
            <v>WEX</v>
          </cell>
        </row>
        <row r="1271">
          <cell r="A1271" t="str">
            <v>417702</v>
          </cell>
          <cell r="B1271" t="str">
            <v>CHURCH BUTTES UNIT 136 DK</v>
          </cell>
          <cell r="C1271" t="str">
            <v>1011</v>
          </cell>
          <cell r="D1271" t="str">
            <v>CH BUTTES (WY)</v>
          </cell>
          <cell r="E1271" t="str">
            <v>D24</v>
          </cell>
          <cell r="F1271" t="str">
            <v>WY</v>
          </cell>
          <cell r="G1271" t="str">
            <v>EMIGRANT</v>
          </cell>
          <cell r="H1271">
            <v>0.2</v>
          </cell>
          <cell r="I1271" t="str">
            <v>WEX</v>
          </cell>
        </row>
        <row r="1272">
          <cell r="A1272" t="str">
            <v>417701</v>
          </cell>
          <cell r="B1272" t="str">
            <v>CHURCH BUTTES UNIT 136 FR</v>
          </cell>
          <cell r="C1272" t="str">
            <v>1011</v>
          </cell>
          <cell r="D1272" t="str">
            <v>CH BUTTES (WY)</v>
          </cell>
          <cell r="E1272" t="str">
            <v>D24</v>
          </cell>
          <cell r="F1272" t="str">
            <v>WY</v>
          </cell>
          <cell r="G1272" t="str">
            <v>EMIGRANT</v>
          </cell>
          <cell r="H1272">
            <v>0.2</v>
          </cell>
          <cell r="I1272" t="str">
            <v>WEX</v>
          </cell>
        </row>
        <row r="1273">
          <cell r="A1273" t="str">
            <v>419301</v>
          </cell>
          <cell r="B1273" t="str">
            <v>CHURCH BUTTES UNIT 137 FR</v>
          </cell>
          <cell r="C1273" t="str">
            <v>1011</v>
          </cell>
          <cell r="D1273" t="str">
            <v>CH BUTTES (WY)</v>
          </cell>
          <cell r="E1273" t="str">
            <v>D24</v>
          </cell>
          <cell r="F1273" t="str">
            <v>WY</v>
          </cell>
          <cell r="G1273" t="str">
            <v>EMIGRANT</v>
          </cell>
          <cell r="H1273">
            <v>0.2</v>
          </cell>
          <cell r="I1273" t="str">
            <v>WEX</v>
          </cell>
        </row>
        <row r="1274">
          <cell r="A1274" t="str">
            <v>419401</v>
          </cell>
          <cell r="B1274" t="str">
            <v>CHURCH BUTTES UNIT 138 FR</v>
          </cell>
          <cell r="C1274" t="str">
            <v>1011</v>
          </cell>
          <cell r="D1274" t="str">
            <v>CH BUTTES (WY)</v>
          </cell>
          <cell r="E1274" t="str">
            <v>D24</v>
          </cell>
          <cell r="F1274" t="str">
            <v>WY</v>
          </cell>
          <cell r="G1274" t="str">
            <v>EMIGRANT</v>
          </cell>
          <cell r="H1274">
            <v>0.2</v>
          </cell>
          <cell r="I1274" t="str">
            <v>WEX</v>
          </cell>
        </row>
        <row r="1275">
          <cell r="A1275" t="str">
            <v>419502</v>
          </cell>
          <cell r="B1275" t="str">
            <v>CHURCH BUTTES UNIT 139 DK</v>
          </cell>
          <cell r="C1275" t="str">
            <v>1011</v>
          </cell>
          <cell r="D1275" t="str">
            <v>CH BUTTES (WY)</v>
          </cell>
          <cell r="E1275" t="str">
            <v>D24</v>
          </cell>
          <cell r="F1275" t="str">
            <v>WY</v>
          </cell>
          <cell r="G1275" t="str">
            <v>EMIGRANT</v>
          </cell>
          <cell r="H1275">
            <v>0.2</v>
          </cell>
          <cell r="I1275" t="str">
            <v>WEX</v>
          </cell>
        </row>
        <row r="1276">
          <cell r="A1276" t="str">
            <v>419501</v>
          </cell>
          <cell r="B1276" t="str">
            <v>CHURCH BUTTES UNIT 139 FR</v>
          </cell>
          <cell r="C1276" t="str">
            <v>1011</v>
          </cell>
          <cell r="D1276" t="str">
            <v>CH BUTTES (WY)</v>
          </cell>
          <cell r="E1276" t="str">
            <v>D24</v>
          </cell>
          <cell r="F1276" t="str">
            <v>WY</v>
          </cell>
          <cell r="G1276" t="str">
            <v>EMIGRANT</v>
          </cell>
          <cell r="H1276">
            <v>0.2</v>
          </cell>
          <cell r="I1276" t="str">
            <v>WEX</v>
          </cell>
        </row>
        <row r="1277">
          <cell r="A1277" t="str">
            <v>419902</v>
          </cell>
          <cell r="B1277" t="str">
            <v>CHURCH BUTTES UNIT 140 DK</v>
          </cell>
          <cell r="C1277" t="str">
            <v>1011</v>
          </cell>
          <cell r="D1277" t="str">
            <v>CH BUTTES (WY)</v>
          </cell>
          <cell r="E1277" t="str">
            <v>D24</v>
          </cell>
          <cell r="F1277" t="str">
            <v>WY</v>
          </cell>
          <cell r="G1277" t="str">
            <v>EMIGRANT</v>
          </cell>
          <cell r="H1277">
            <v>0.2</v>
          </cell>
          <cell r="I1277" t="str">
            <v>WEX</v>
          </cell>
        </row>
        <row r="1278">
          <cell r="A1278" t="str">
            <v>419901</v>
          </cell>
          <cell r="B1278" t="str">
            <v>CHURCH BUTTES UNIT 140 FR</v>
          </cell>
          <cell r="C1278" t="str">
            <v>1011</v>
          </cell>
          <cell r="D1278" t="str">
            <v>CH BUTTES (WY)</v>
          </cell>
          <cell r="E1278" t="str">
            <v>D24</v>
          </cell>
          <cell r="F1278" t="str">
            <v>WY</v>
          </cell>
          <cell r="G1278" t="str">
            <v>EMIGRANT</v>
          </cell>
          <cell r="H1278">
            <v>0.2</v>
          </cell>
          <cell r="I1278" t="str">
            <v>WEX</v>
          </cell>
        </row>
        <row r="1279">
          <cell r="A1279" t="str">
            <v>534401</v>
          </cell>
          <cell r="B1279" t="str">
            <v>CHURCH BUTTES UNIT 141 FR</v>
          </cell>
          <cell r="C1279" t="str">
            <v>1011</v>
          </cell>
          <cell r="D1279" t="str">
            <v>CH BUTTES (WY)</v>
          </cell>
          <cell r="E1279" t="str">
            <v>D24</v>
          </cell>
          <cell r="F1279" t="str">
            <v>WY</v>
          </cell>
          <cell r="G1279" t="str">
            <v>EMIGRANT</v>
          </cell>
          <cell r="H1279">
            <v>0.2</v>
          </cell>
          <cell r="I1279" t="str">
            <v>WEX</v>
          </cell>
        </row>
        <row r="1280">
          <cell r="A1280" t="str">
            <v>534602</v>
          </cell>
          <cell r="B1280" t="str">
            <v>CHURCH BUTTES UNIT 142 DK</v>
          </cell>
          <cell r="C1280" t="str">
            <v>1011</v>
          </cell>
          <cell r="D1280" t="str">
            <v>CH BUTTES (WY)</v>
          </cell>
          <cell r="E1280" t="str">
            <v>D24</v>
          </cell>
          <cell r="F1280" t="str">
            <v>WY</v>
          </cell>
          <cell r="G1280" t="str">
            <v>EMIGRANT</v>
          </cell>
          <cell r="H1280">
            <v>0.2</v>
          </cell>
          <cell r="I1280" t="str">
            <v>WEX</v>
          </cell>
        </row>
        <row r="1281">
          <cell r="A1281" t="str">
            <v>534601</v>
          </cell>
          <cell r="B1281" t="str">
            <v>CHURCH BUTTES UNIT 142 FR</v>
          </cell>
          <cell r="C1281" t="str">
            <v>1011</v>
          </cell>
          <cell r="D1281" t="str">
            <v>CH BUTTES (WY)</v>
          </cell>
          <cell r="E1281" t="str">
            <v>D24</v>
          </cell>
          <cell r="F1281" t="str">
            <v>WY</v>
          </cell>
          <cell r="G1281" t="str">
            <v>EMIGRANT</v>
          </cell>
          <cell r="H1281">
            <v>0.2</v>
          </cell>
          <cell r="I1281" t="str">
            <v>WEX</v>
          </cell>
        </row>
        <row r="1282">
          <cell r="A1282" t="str">
            <v>534702</v>
          </cell>
          <cell r="B1282" t="str">
            <v>CHURCH BUTTES UNIT 143 DK</v>
          </cell>
          <cell r="C1282" t="str">
            <v>1011</v>
          </cell>
          <cell r="D1282" t="str">
            <v>CH BUTTES (WY)</v>
          </cell>
          <cell r="E1282" t="str">
            <v>D24</v>
          </cell>
          <cell r="F1282" t="str">
            <v>WY</v>
          </cell>
          <cell r="G1282" t="str">
            <v>EMIGRANT</v>
          </cell>
          <cell r="H1282">
            <v>0.2</v>
          </cell>
          <cell r="I1282" t="str">
            <v>WEX</v>
          </cell>
        </row>
        <row r="1283">
          <cell r="A1283" t="str">
            <v>534701</v>
          </cell>
          <cell r="B1283" t="str">
            <v>CHURCH BUTTES UNIT 143 FR</v>
          </cell>
          <cell r="C1283" t="str">
            <v>1011</v>
          </cell>
          <cell r="D1283" t="str">
            <v>CH BUTTES (WY)</v>
          </cell>
          <cell r="E1283" t="str">
            <v>D24</v>
          </cell>
          <cell r="F1283" t="str">
            <v>WY</v>
          </cell>
          <cell r="G1283" t="str">
            <v>EMIGRANT</v>
          </cell>
          <cell r="H1283">
            <v>0.2</v>
          </cell>
          <cell r="I1283" t="str">
            <v>WEX</v>
          </cell>
        </row>
        <row r="1284">
          <cell r="A1284" t="str">
            <v>534802</v>
          </cell>
          <cell r="B1284" t="str">
            <v>CHURCH BUTTES UNIT 145 DK</v>
          </cell>
          <cell r="C1284" t="str">
            <v>1011</v>
          </cell>
          <cell r="D1284" t="str">
            <v>CH BUTTES (WY)</v>
          </cell>
          <cell r="E1284" t="str">
            <v>D24</v>
          </cell>
          <cell r="F1284" t="str">
            <v>WY</v>
          </cell>
          <cell r="G1284" t="str">
            <v>EMIGRANT</v>
          </cell>
          <cell r="H1284">
            <v>0.2</v>
          </cell>
          <cell r="I1284" t="str">
            <v>WEX</v>
          </cell>
        </row>
        <row r="1285">
          <cell r="A1285" t="str">
            <v>534801</v>
          </cell>
          <cell r="B1285" t="str">
            <v>CHURCH BUTTES UNIT 145 FR</v>
          </cell>
          <cell r="C1285" t="str">
            <v>1011</v>
          </cell>
          <cell r="D1285" t="str">
            <v>CH BUTTES (WY)</v>
          </cell>
          <cell r="E1285" t="str">
            <v>D24</v>
          </cell>
          <cell r="F1285" t="str">
            <v>WY</v>
          </cell>
          <cell r="G1285" t="str">
            <v>EMIGRANT</v>
          </cell>
          <cell r="H1285">
            <v>0.2</v>
          </cell>
          <cell r="I1285" t="str">
            <v>WEX</v>
          </cell>
        </row>
        <row r="1286">
          <cell r="A1286" t="str">
            <v>428201</v>
          </cell>
          <cell r="B1286" t="str">
            <v>CHURCH BUTTES UNIT 146 FR</v>
          </cell>
          <cell r="C1286" t="str">
            <v>1011</v>
          </cell>
          <cell r="D1286" t="str">
            <v>CH BUTTES (WY)</v>
          </cell>
          <cell r="E1286" t="str">
            <v>D24</v>
          </cell>
          <cell r="F1286" t="str">
            <v>WY</v>
          </cell>
          <cell r="G1286" t="str">
            <v>EMIGRANT</v>
          </cell>
          <cell r="H1286">
            <v>0.2</v>
          </cell>
          <cell r="I1286" t="str">
            <v>WEX</v>
          </cell>
        </row>
        <row r="1287">
          <cell r="A1287" t="str">
            <v>540702</v>
          </cell>
          <cell r="B1287" t="str">
            <v>CHURCH BUTTES UNIT 148 DK</v>
          </cell>
          <cell r="C1287" t="str">
            <v>1011</v>
          </cell>
          <cell r="D1287" t="str">
            <v>CH BUTTES (WY)</v>
          </cell>
          <cell r="E1287" t="str">
            <v>D24</v>
          </cell>
          <cell r="F1287" t="str">
            <v>WY</v>
          </cell>
          <cell r="G1287" t="str">
            <v>EMIGRANT</v>
          </cell>
          <cell r="H1287">
            <v>0.2</v>
          </cell>
          <cell r="I1287" t="str">
            <v>WEX</v>
          </cell>
        </row>
        <row r="1288">
          <cell r="A1288" t="str">
            <v>540701</v>
          </cell>
          <cell r="B1288" t="str">
            <v>CHURCH BUTTES UNIT 148 FR</v>
          </cell>
          <cell r="C1288" t="str">
            <v>1011</v>
          </cell>
          <cell r="D1288" t="str">
            <v>CH BUTTES (WY)</v>
          </cell>
          <cell r="E1288" t="str">
            <v>D24</v>
          </cell>
          <cell r="F1288" t="str">
            <v>WY</v>
          </cell>
          <cell r="G1288" t="str">
            <v>EMIGRANT</v>
          </cell>
          <cell r="H1288">
            <v>0.2</v>
          </cell>
          <cell r="I1288" t="str">
            <v>WEX</v>
          </cell>
        </row>
        <row r="1289">
          <cell r="A1289" t="str">
            <v>540802</v>
          </cell>
          <cell r="B1289" t="str">
            <v>CHURCH BUTTES UNIT 149 DK</v>
          </cell>
          <cell r="C1289" t="str">
            <v>1011</v>
          </cell>
          <cell r="D1289" t="str">
            <v>CH BUTTES (WY)</v>
          </cell>
          <cell r="E1289" t="str">
            <v>D24</v>
          </cell>
          <cell r="F1289" t="str">
            <v>WY</v>
          </cell>
          <cell r="G1289" t="str">
            <v>EMIGRANT</v>
          </cell>
          <cell r="H1289">
            <v>0.2</v>
          </cell>
          <cell r="I1289" t="str">
            <v>WEX</v>
          </cell>
        </row>
        <row r="1290">
          <cell r="A1290" t="str">
            <v>540801</v>
          </cell>
          <cell r="B1290" t="str">
            <v>CHURCH BUTTES UNIT 149 FR</v>
          </cell>
          <cell r="C1290" t="str">
            <v>1011</v>
          </cell>
          <cell r="D1290" t="str">
            <v>CH BUTTES (WY)</v>
          </cell>
          <cell r="E1290" t="str">
            <v>D24</v>
          </cell>
          <cell r="F1290" t="str">
            <v>WY</v>
          </cell>
          <cell r="G1290" t="str">
            <v>EMIGRANT</v>
          </cell>
          <cell r="H1290">
            <v>0.2</v>
          </cell>
          <cell r="I1290" t="str">
            <v>WEX</v>
          </cell>
        </row>
        <row r="1291">
          <cell r="A1291" t="str">
            <v>444601</v>
          </cell>
          <cell r="B1291" t="str">
            <v>CHURCH BUTTES UNIT 150 FR</v>
          </cell>
          <cell r="C1291" t="str">
            <v>1011</v>
          </cell>
          <cell r="D1291" t="str">
            <v>CH BUTTES (WY)</v>
          </cell>
          <cell r="E1291" t="str">
            <v>D24</v>
          </cell>
          <cell r="F1291" t="str">
            <v>WY</v>
          </cell>
          <cell r="G1291" t="str">
            <v>EMIGRANT</v>
          </cell>
          <cell r="H1291">
            <v>0.2</v>
          </cell>
          <cell r="I1291" t="str">
            <v>WEX</v>
          </cell>
        </row>
        <row r="1292">
          <cell r="A1292" t="str">
            <v>540602</v>
          </cell>
          <cell r="B1292" t="str">
            <v>CHURCH BUTTES UNIT 151 DK</v>
          </cell>
          <cell r="C1292" t="str">
            <v>1011</v>
          </cell>
          <cell r="D1292" t="str">
            <v>CH BUTTES (WY)</v>
          </cell>
          <cell r="E1292" t="str">
            <v>D24</v>
          </cell>
          <cell r="F1292" t="str">
            <v>WY</v>
          </cell>
          <cell r="G1292" t="str">
            <v>EMIGRANT</v>
          </cell>
          <cell r="H1292">
            <v>0.2</v>
          </cell>
          <cell r="I1292" t="str">
            <v>WEX</v>
          </cell>
        </row>
        <row r="1293">
          <cell r="A1293" t="str">
            <v>540601</v>
          </cell>
          <cell r="B1293" t="str">
            <v>CHURCH BUTTES UNIT 151 FR</v>
          </cell>
          <cell r="C1293" t="str">
            <v>1011</v>
          </cell>
          <cell r="D1293" t="str">
            <v>CH BUTTES (WY)</v>
          </cell>
          <cell r="E1293" t="str">
            <v>D24</v>
          </cell>
          <cell r="F1293" t="str">
            <v>WY</v>
          </cell>
          <cell r="G1293" t="str">
            <v>EMIGRANT</v>
          </cell>
          <cell r="H1293">
            <v>0.2</v>
          </cell>
          <cell r="I1293" t="str">
            <v>WEX</v>
          </cell>
        </row>
        <row r="1294">
          <cell r="A1294" t="str">
            <v>475602</v>
          </cell>
          <cell r="B1294" t="str">
            <v>CHURCH BUTTES UNIT 152 DK</v>
          </cell>
          <cell r="C1294" t="str">
            <v>1011</v>
          </cell>
          <cell r="D1294" t="str">
            <v>CH BUTTES (WY)</v>
          </cell>
          <cell r="E1294" t="str">
            <v>D24</v>
          </cell>
          <cell r="F1294" t="str">
            <v>WY</v>
          </cell>
          <cell r="G1294" t="str">
            <v>EMIGRANT</v>
          </cell>
          <cell r="H1294">
            <v>0.2</v>
          </cell>
          <cell r="I1294" t="str">
            <v>WEX</v>
          </cell>
        </row>
        <row r="1295">
          <cell r="A1295" t="str">
            <v>475601</v>
          </cell>
          <cell r="B1295" t="str">
            <v>CHURCH BUTTES UNIT 152 FR</v>
          </cell>
          <cell r="C1295" t="str">
            <v>1011</v>
          </cell>
          <cell r="D1295" t="str">
            <v>CH BUTTES (WY)</v>
          </cell>
          <cell r="E1295" t="str">
            <v>D24</v>
          </cell>
          <cell r="F1295" t="str">
            <v>WY</v>
          </cell>
          <cell r="G1295" t="str">
            <v>EMIGRANT</v>
          </cell>
          <cell r="H1295">
            <v>0.2</v>
          </cell>
          <cell r="I1295" t="str">
            <v>WEX</v>
          </cell>
        </row>
        <row r="1296">
          <cell r="A1296" t="str">
            <v>453002</v>
          </cell>
          <cell r="B1296" t="str">
            <v>CHURCH BUTTES UNIT 153 DK</v>
          </cell>
          <cell r="C1296" t="str">
            <v>1011</v>
          </cell>
          <cell r="D1296" t="str">
            <v>CH BUTTES (WY)</v>
          </cell>
          <cell r="E1296" t="str">
            <v>D24</v>
          </cell>
          <cell r="F1296" t="str">
            <v>WY</v>
          </cell>
          <cell r="G1296" t="str">
            <v>EMIGRANT</v>
          </cell>
          <cell r="H1296">
            <v>0.2</v>
          </cell>
          <cell r="I1296" t="str">
            <v>WEX</v>
          </cell>
        </row>
        <row r="1297">
          <cell r="A1297" t="str">
            <v>453001</v>
          </cell>
          <cell r="B1297" t="str">
            <v>CHURCH BUTTES UNIT 153 FR</v>
          </cell>
          <cell r="C1297" t="str">
            <v>1011</v>
          </cell>
          <cell r="D1297" t="str">
            <v>CH BUTTES (WY)</v>
          </cell>
          <cell r="E1297" t="str">
            <v>D24</v>
          </cell>
          <cell r="F1297" t="str">
            <v>WY</v>
          </cell>
          <cell r="G1297" t="str">
            <v>EMIGRANT</v>
          </cell>
          <cell r="H1297">
            <v>0.2</v>
          </cell>
          <cell r="I1297" t="str">
            <v>WEX</v>
          </cell>
        </row>
        <row r="1298">
          <cell r="A1298" t="str">
            <v>475702</v>
          </cell>
          <cell r="B1298" t="str">
            <v>CHURCH BUTTES UNIT 154 DK</v>
          </cell>
          <cell r="C1298" t="str">
            <v>1011</v>
          </cell>
          <cell r="D1298" t="str">
            <v>CH BUTTES (WY)</v>
          </cell>
          <cell r="E1298" t="str">
            <v>D24</v>
          </cell>
          <cell r="F1298" t="str">
            <v>WY</v>
          </cell>
          <cell r="G1298" t="str">
            <v>EMIGRANT</v>
          </cell>
          <cell r="H1298">
            <v>0.2</v>
          </cell>
          <cell r="I1298" t="str">
            <v>WEX</v>
          </cell>
        </row>
        <row r="1299">
          <cell r="A1299" t="str">
            <v>475701</v>
          </cell>
          <cell r="B1299" t="str">
            <v>CHURCH BUTTES UNIT 154 FR</v>
          </cell>
          <cell r="C1299" t="str">
            <v>1011</v>
          </cell>
          <cell r="D1299" t="str">
            <v>CH BUTTES (WY)</v>
          </cell>
          <cell r="E1299" t="str">
            <v>D24</v>
          </cell>
          <cell r="F1299" t="str">
            <v>WY</v>
          </cell>
          <cell r="G1299" t="str">
            <v>EMIGRANT</v>
          </cell>
          <cell r="H1299">
            <v>0.2</v>
          </cell>
          <cell r="I1299" t="str">
            <v>WEX</v>
          </cell>
        </row>
        <row r="1300">
          <cell r="A1300" t="str">
            <v>475802</v>
          </cell>
          <cell r="B1300" t="str">
            <v>CHURCH BUTTES UNIT 155 DK</v>
          </cell>
          <cell r="C1300" t="str">
            <v>1011</v>
          </cell>
          <cell r="D1300" t="str">
            <v>CH BUTTES (WY)</v>
          </cell>
          <cell r="E1300" t="str">
            <v>D24</v>
          </cell>
          <cell r="F1300" t="str">
            <v>WY</v>
          </cell>
          <cell r="G1300" t="str">
            <v>EMIGRANT</v>
          </cell>
          <cell r="H1300">
            <v>0.2</v>
          </cell>
          <cell r="I1300" t="str">
            <v>WEX</v>
          </cell>
        </row>
        <row r="1301">
          <cell r="A1301" t="str">
            <v>475801</v>
          </cell>
          <cell r="B1301" t="str">
            <v>CHURCH BUTTES UNIT 155 FR</v>
          </cell>
          <cell r="C1301" t="str">
            <v>1011</v>
          </cell>
          <cell r="D1301" t="str">
            <v>CH BUTTES (WY)</v>
          </cell>
          <cell r="E1301" t="str">
            <v>D24</v>
          </cell>
          <cell r="F1301" t="str">
            <v>WY</v>
          </cell>
          <cell r="G1301" t="str">
            <v>EMIGRANT</v>
          </cell>
          <cell r="H1301">
            <v>0.2</v>
          </cell>
          <cell r="I1301" t="str">
            <v>WEX</v>
          </cell>
        </row>
        <row r="1302">
          <cell r="A1302" t="str">
            <v>534502</v>
          </cell>
          <cell r="B1302" t="str">
            <v>CHURCH BUTTES UNIT 156 DK</v>
          </cell>
          <cell r="C1302" t="str">
            <v>1011</v>
          </cell>
          <cell r="D1302" t="str">
            <v>CH BUTTES (WY)</v>
          </cell>
          <cell r="E1302" t="str">
            <v>D24</v>
          </cell>
          <cell r="F1302" t="str">
            <v>WY</v>
          </cell>
          <cell r="G1302" t="str">
            <v>EMIGRANT</v>
          </cell>
          <cell r="H1302">
            <v>0.2</v>
          </cell>
          <cell r="I1302" t="str">
            <v>WEX</v>
          </cell>
        </row>
        <row r="1303">
          <cell r="A1303" t="str">
            <v>534501</v>
          </cell>
          <cell r="B1303" t="str">
            <v>CHURCH BUTTES UNIT 156 FR</v>
          </cell>
          <cell r="C1303" t="str">
            <v>1011</v>
          </cell>
          <cell r="D1303" t="str">
            <v>CH BUTTES (WY)</v>
          </cell>
          <cell r="E1303" t="str">
            <v>D24</v>
          </cell>
          <cell r="F1303" t="str">
            <v>WY</v>
          </cell>
          <cell r="G1303" t="str">
            <v>EMIGRANT</v>
          </cell>
          <cell r="H1303">
            <v>0.2</v>
          </cell>
          <cell r="I1303" t="str">
            <v>WEX</v>
          </cell>
        </row>
        <row r="1304">
          <cell r="A1304" t="str">
            <v>505502</v>
          </cell>
          <cell r="B1304" t="str">
            <v>CHURCH BUTTES UNIT 157 DK</v>
          </cell>
          <cell r="C1304" t="str">
            <v>1011</v>
          </cell>
          <cell r="D1304" t="str">
            <v>CH BUTTES (WY)</v>
          </cell>
          <cell r="E1304" t="str">
            <v>D24</v>
          </cell>
          <cell r="F1304" t="str">
            <v>WY</v>
          </cell>
          <cell r="G1304" t="str">
            <v>EMIGRANT</v>
          </cell>
          <cell r="H1304">
            <v>0.2</v>
          </cell>
          <cell r="I1304" t="str">
            <v>WEX</v>
          </cell>
        </row>
        <row r="1305">
          <cell r="A1305" t="str">
            <v>505501</v>
          </cell>
          <cell r="B1305" t="str">
            <v>CHURCH BUTTES UNIT 157 FR</v>
          </cell>
          <cell r="C1305" t="str">
            <v>1011</v>
          </cell>
          <cell r="D1305" t="str">
            <v>CH BUTTES (WY)</v>
          </cell>
          <cell r="E1305" t="str">
            <v>D24</v>
          </cell>
          <cell r="F1305" t="str">
            <v>WY</v>
          </cell>
          <cell r="G1305" t="str">
            <v>EMIGRANT</v>
          </cell>
          <cell r="H1305">
            <v>0.2</v>
          </cell>
          <cell r="I1305" t="str">
            <v>WEX</v>
          </cell>
        </row>
        <row r="1306">
          <cell r="A1306" t="str">
            <v>505602</v>
          </cell>
          <cell r="B1306" t="str">
            <v>CHURCH BUTTES UNIT 158 DK</v>
          </cell>
          <cell r="C1306" t="str">
            <v>1011</v>
          </cell>
          <cell r="D1306" t="str">
            <v>CH BUTTES (WY)</v>
          </cell>
          <cell r="E1306" t="str">
            <v>D24</v>
          </cell>
          <cell r="F1306" t="str">
            <v>WY</v>
          </cell>
          <cell r="G1306" t="str">
            <v>EMIGRANT</v>
          </cell>
          <cell r="H1306">
            <v>0.2</v>
          </cell>
          <cell r="I1306" t="str">
            <v>WEX</v>
          </cell>
        </row>
        <row r="1307">
          <cell r="A1307" t="str">
            <v>505601</v>
          </cell>
          <cell r="B1307" t="str">
            <v>CHURCH BUTTES UNIT 158 FR</v>
          </cell>
          <cell r="C1307" t="str">
            <v>1011</v>
          </cell>
          <cell r="D1307" t="str">
            <v>CH BUTTES (WY)</v>
          </cell>
          <cell r="E1307" t="str">
            <v>D24</v>
          </cell>
          <cell r="F1307" t="str">
            <v>WY</v>
          </cell>
          <cell r="G1307" t="str">
            <v>EMIGRANT</v>
          </cell>
          <cell r="H1307">
            <v>0.2</v>
          </cell>
          <cell r="I1307" t="str">
            <v>WEX</v>
          </cell>
        </row>
        <row r="1308">
          <cell r="A1308" t="str">
            <v>505702</v>
          </cell>
          <cell r="B1308" t="str">
            <v>CHURCH BUTTES UNIT 159 DK</v>
          </cell>
          <cell r="C1308" t="str">
            <v>1011</v>
          </cell>
          <cell r="D1308" t="str">
            <v>CH BUTTES (WY)</v>
          </cell>
          <cell r="E1308" t="str">
            <v>D24</v>
          </cell>
          <cell r="F1308" t="str">
            <v>WY</v>
          </cell>
          <cell r="G1308" t="str">
            <v>EMIGRANT</v>
          </cell>
          <cell r="H1308">
            <v>0.2</v>
          </cell>
          <cell r="I1308" t="str">
            <v>WEX</v>
          </cell>
        </row>
        <row r="1309">
          <cell r="A1309" t="str">
            <v>505701</v>
          </cell>
          <cell r="B1309" t="str">
            <v>CHURCH BUTTES UNIT 159 FR</v>
          </cell>
          <cell r="C1309" t="str">
            <v>1011</v>
          </cell>
          <cell r="D1309" t="str">
            <v>CH BUTTES (WY)</v>
          </cell>
          <cell r="E1309" t="str">
            <v>D24</v>
          </cell>
          <cell r="F1309" t="str">
            <v>WY</v>
          </cell>
          <cell r="G1309" t="str">
            <v>EMIGRANT</v>
          </cell>
          <cell r="H1309">
            <v>0.2</v>
          </cell>
          <cell r="I1309" t="str">
            <v>WEX</v>
          </cell>
        </row>
        <row r="1310">
          <cell r="A1310" t="str">
            <v>034702</v>
          </cell>
          <cell r="B1310" t="str">
            <v>CHURCH BUTTES UNIT 16 DK</v>
          </cell>
          <cell r="C1310" t="str">
            <v>1011</v>
          </cell>
          <cell r="D1310" t="str">
            <v>CH BUTTES (WY)</v>
          </cell>
          <cell r="E1310" t="str">
            <v>PC</v>
          </cell>
          <cell r="F1310" t="str">
            <v>WY</v>
          </cell>
          <cell r="G1310" t="str">
            <v>EMIGRANT</v>
          </cell>
          <cell r="H1310">
            <v>0.2</v>
          </cell>
          <cell r="I1310" t="str">
            <v>WEX</v>
          </cell>
        </row>
        <row r="1311">
          <cell r="A1311" t="str">
            <v>034701</v>
          </cell>
          <cell r="B1311" t="str">
            <v>CHURCH BUTTES UNIT 16 FR</v>
          </cell>
          <cell r="C1311" t="str">
            <v>1011</v>
          </cell>
          <cell r="D1311" t="str">
            <v>CH BUTTES (WY)</v>
          </cell>
          <cell r="E1311" t="str">
            <v>D24</v>
          </cell>
          <cell r="F1311" t="str">
            <v>WY</v>
          </cell>
          <cell r="G1311" t="str">
            <v>EMIGRANT</v>
          </cell>
          <cell r="H1311">
            <v>0.2</v>
          </cell>
          <cell r="I1311" t="str">
            <v>WEX</v>
          </cell>
        </row>
        <row r="1312">
          <cell r="A1312" t="str">
            <v>519702</v>
          </cell>
          <cell r="B1312" t="str">
            <v>CHURCH BUTTES UNIT 160 DK</v>
          </cell>
          <cell r="C1312" t="str">
            <v>1011</v>
          </cell>
          <cell r="D1312" t="str">
            <v>CH BUTTES (WY)</v>
          </cell>
          <cell r="E1312" t="str">
            <v>D24</v>
          </cell>
          <cell r="F1312" t="str">
            <v>WY</v>
          </cell>
          <cell r="G1312" t="str">
            <v>EMIGRANT</v>
          </cell>
          <cell r="H1312">
            <v>0.2</v>
          </cell>
          <cell r="I1312" t="str">
            <v>WEX</v>
          </cell>
        </row>
        <row r="1313">
          <cell r="A1313" t="str">
            <v>519701</v>
          </cell>
          <cell r="B1313" t="str">
            <v>CHURCH BUTTES UNIT 160 FR</v>
          </cell>
          <cell r="C1313" t="str">
            <v>1011</v>
          </cell>
          <cell r="D1313" t="str">
            <v>CH BUTTES (WY)</v>
          </cell>
          <cell r="E1313" t="str">
            <v>D24</v>
          </cell>
          <cell r="F1313" t="str">
            <v>WY</v>
          </cell>
          <cell r="G1313" t="str">
            <v>EMIGRANT</v>
          </cell>
          <cell r="H1313">
            <v>0.2</v>
          </cell>
          <cell r="I1313" t="str">
            <v>WEX</v>
          </cell>
        </row>
        <row r="1314">
          <cell r="A1314" t="str">
            <v>519802</v>
          </cell>
          <cell r="B1314" t="str">
            <v>CHURCH BUTTES UNIT 161 DK</v>
          </cell>
          <cell r="C1314" t="str">
            <v>1011</v>
          </cell>
          <cell r="D1314" t="str">
            <v>CH BUTTES (WY)</v>
          </cell>
          <cell r="E1314" t="str">
            <v>D24</v>
          </cell>
          <cell r="F1314" t="str">
            <v>WY</v>
          </cell>
          <cell r="G1314" t="str">
            <v>EMIGRANT</v>
          </cell>
          <cell r="H1314">
            <v>0.2</v>
          </cell>
          <cell r="I1314" t="str">
            <v>WEX</v>
          </cell>
        </row>
        <row r="1315">
          <cell r="A1315" t="str">
            <v>519602</v>
          </cell>
          <cell r="B1315" t="str">
            <v>CHURCH BUTTES UNIT 162 DK</v>
          </cell>
          <cell r="C1315" t="str">
            <v>1011</v>
          </cell>
          <cell r="D1315" t="str">
            <v>CH BUTTES (WY)</v>
          </cell>
          <cell r="E1315" t="str">
            <v>D24</v>
          </cell>
          <cell r="F1315" t="str">
            <v>WY</v>
          </cell>
          <cell r="G1315" t="str">
            <v>EMIGRANT</v>
          </cell>
          <cell r="H1315">
            <v>0.2</v>
          </cell>
          <cell r="I1315" t="str">
            <v>WEX</v>
          </cell>
        </row>
        <row r="1316">
          <cell r="A1316" t="str">
            <v>519601</v>
          </cell>
          <cell r="B1316" t="str">
            <v>CHURCH BUTTES UNIT 162 FR</v>
          </cell>
          <cell r="C1316" t="str">
            <v>1011</v>
          </cell>
          <cell r="D1316" t="str">
            <v>CH BUTTES (WY)</v>
          </cell>
          <cell r="E1316" t="str">
            <v>D24</v>
          </cell>
          <cell r="F1316" t="str">
            <v>WY</v>
          </cell>
          <cell r="G1316" t="str">
            <v>EMIGRANT</v>
          </cell>
          <cell r="H1316">
            <v>0.2</v>
          </cell>
          <cell r="I1316" t="str">
            <v>WEX</v>
          </cell>
        </row>
        <row r="1317">
          <cell r="A1317" t="str">
            <v>540902</v>
          </cell>
          <cell r="B1317" t="str">
            <v>CHURCH BUTTES UNIT 163 DK</v>
          </cell>
          <cell r="C1317" t="str">
            <v>1011</v>
          </cell>
          <cell r="D1317" t="str">
            <v>CH BUTTES (WY)</v>
          </cell>
          <cell r="E1317" t="str">
            <v>D24</v>
          </cell>
          <cell r="F1317" t="str">
            <v>WY</v>
          </cell>
          <cell r="G1317" t="str">
            <v>EMIGRANT</v>
          </cell>
          <cell r="H1317">
            <v>0.2</v>
          </cell>
          <cell r="I1317" t="str">
            <v>WEX</v>
          </cell>
        </row>
        <row r="1318">
          <cell r="A1318" t="str">
            <v>540901</v>
          </cell>
          <cell r="B1318" t="str">
            <v>CHURCH BUTTES UNIT 163 FR</v>
          </cell>
          <cell r="C1318" t="str">
            <v>1011</v>
          </cell>
          <cell r="D1318" t="str">
            <v>CH BUTTES (WY)</v>
          </cell>
          <cell r="E1318" t="str">
            <v>D24</v>
          </cell>
          <cell r="F1318" t="str">
            <v>WY</v>
          </cell>
          <cell r="G1318" t="str">
            <v>EMIGRANT</v>
          </cell>
          <cell r="H1318">
            <v>0.2</v>
          </cell>
          <cell r="I1318" t="str">
            <v>WEX</v>
          </cell>
        </row>
        <row r="1319">
          <cell r="A1319" t="str">
            <v>541002</v>
          </cell>
          <cell r="B1319" t="str">
            <v>CHURCH BUTTES UNIT 164 DK</v>
          </cell>
          <cell r="C1319" t="str">
            <v>1011</v>
          </cell>
          <cell r="D1319" t="str">
            <v>CH BUTTES (WY)</v>
          </cell>
          <cell r="E1319" t="str">
            <v>D24</v>
          </cell>
          <cell r="F1319" t="str">
            <v>WY</v>
          </cell>
          <cell r="G1319" t="str">
            <v>EMIGRANT</v>
          </cell>
          <cell r="H1319">
            <v>0.2</v>
          </cell>
          <cell r="I1319" t="str">
            <v>WEX</v>
          </cell>
        </row>
        <row r="1320">
          <cell r="A1320" t="str">
            <v>541001</v>
          </cell>
          <cell r="B1320" t="str">
            <v>CHURCH BUTTES UNIT 164 FR</v>
          </cell>
          <cell r="C1320" t="str">
            <v>1011</v>
          </cell>
          <cell r="D1320" t="str">
            <v>CH BUTTES (WY)</v>
          </cell>
          <cell r="E1320" t="str">
            <v>D24</v>
          </cell>
          <cell r="F1320" t="str">
            <v>WY</v>
          </cell>
          <cell r="G1320" t="str">
            <v>EMIGRANT</v>
          </cell>
          <cell r="H1320">
            <v>0.2</v>
          </cell>
          <cell r="I1320" t="str">
            <v>WEX</v>
          </cell>
        </row>
        <row r="1321">
          <cell r="A1321" t="str">
            <v>541102</v>
          </cell>
          <cell r="B1321" t="str">
            <v>CHURCH BUTTES UNIT 165 DK</v>
          </cell>
          <cell r="C1321" t="str">
            <v>1011</v>
          </cell>
          <cell r="D1321" t="str">
            <v>CH BUTTES (WY)</v>
          </cell>
          <cell r="E1321" t="str">
            <v>D24</v>
          </cell>
          <cell r="F1321" t="str">
            <v>WY</v>
          </cell>
          <cell r="G1321" t="str">
            <v>EMIGRANT</v>
          </cell>
          <cell r="H1321">
            <v>0.2</v>
          </cell>
          <cell r="I1321" t="str">
            <v>WEX</v>
          </cell>
        </row>
        <row r="1322">
          <cell r="A1322" t="str">
            <v>541101</v>
          </cell>
          <cell r="B1322" t="str">
            <v>CHURCH BUTTES UNIT 165 FR</v>
          </cell>
          <cell r="C1322" t="str">
            <v>1011</v>
          </cell>
          <cell r="D1322" t="str">
            <v>CH BUTTES (WY)</v>
          </cell>
          <cell r="E1322" t="str">
            <v>D24</v>
          </cell>
          <cell r="F1322" t="str">
            <v>WY</v>
          </cell>
          <cell r="G1322" t="str">
            <v>EMIGRANT</v>
          </cell>
          <cell r="H1322">
            <v>0.2</v>
          </cell>
          <cell r="I1322" t="str">
            <v>WEX</v>
          </cell>
        </row>
        <row r="1323">
          <cell r="A1323" t="str">
            <v>544302</v>
          </cell>
          <cell r="B1323" t="str">
            <v>CHURCH BUTTES UNIT 166 DK</v>
          </cell>
          <cell r="C1323" t="str">
            <v>1011</v>
          </cell>
          <cell r="D1323" t="str">
            <v>CH BUTTES (WY)</v>
          </cell>
          <cell r="E1323" t="str">
            <v>D24</v>
          </cell>
          <cell r="F1323" t="str">
            <v>WY</v>
          </cell>
          <cell r="G1323" t="str">
            <v>EMIGRANT</v>
          </cell>
          <cell r="H1323">
            <v>0.2</v>
          </cell>
          <cell r="I1323" t="str">
            <v>WEX</v>
          </cell>
        </row>
        <row r="1324">
          <cell r="A1324" t="str">
            <v>544301</v>
          </cell>
          <cell r="B1324" t="str">
            <v>CHURCH BUTTES UNIT 166 FR</v>
          </cell>
          <cell r="C1324" t="str">
            <v>1011</v>
          </cell>
          <cell r="D1324" t="str">
            <v>CH BUTTES (WY)</v>
          </cell>
          <cell r="E1324" t="str">
            <v>D24</v>
          </cell>
          <cell r="F1324" t="str">
            <v>WY</v>
          </cell>
          <cell r="G1324" t="str">
            <v>EMIGRANT</v>
          </cell>
          <cell r="H1324">
            <v>0.2</v>
          </cell>
          <cell r="I1324" t="str">
            <v>WEX</v>
          </cell>
        </row>
        <row r="1325">
          <cell r="A1325" t="str">
            <v>544402</v>
          </cell>
          <cell r="B1325" t="str">
            <v>CHURCH BUTTES UNIT 167 DK</v>
          </cell>
          <cell r="C1325" t="str">
            <v>1011</v>
          </cell>
          <cell r="D1325" t="str">
            <v>CH BUTTES (WY)</v>
          </cell>
          <cell r="E1325" t="str">
            <v>D24</v>
          </cell>
          <cell r="F1325" t="str">
            <v>WY</v>
          </cell>
          <cell r="G1325" t="str">
            <v>EMIGRANT</v>
          </cell>
          <cell r="H1325">
            <v>0.2</v>
          </cell>
          <cell r="I1325" t="str">
            <v>WEX</v>
          </cell>
        </row>
        <row r="1326">
          <cell r="A1326" t="str">
            <v>544401</v>
          </cell>
          <cell r="B1326" t="str">
            <v>CHURCH BUTTES UNIT 167 FR</v>
          </cell>
          <cell r="C1326" t="str">
            <v>1011</v>
          </cell>
          <cell r="D1326" t="str">
            <v>CH BUTTES (WY)</v>
          </cell>
          <cell r="E1326" t="str">
            <v>D24</v>
          </cell>
          <cell r="F1326" t="str">
            <v>WY</v>
          </cell>
          <cell r="G1326" t="str">
            <v>EMIGRANT</v>
          </cell>
          <cell r="H1326">
            <v>0.2</v>
          </cell>
          <cell r="I1326" t="str">
            <v>WEX</v>
          </cell>
        </row>
        <row r="1327">
          <cell r="A1327" t="str">
            <v>544502</v>
          </cell>
          <cell r="B1327" t="str">
            <v>CHURCH BUTTES UNIT 168 DK</v>
          </cell>
          <cell r="C1327" t="str">
            <v>1011</v>
          </cell>
          <cell r="D1327" t="str">
            <v>CH BUTTES (WY)</v>
          </cell>
          <cell r="E1327" t="str">
            <v>D24</v>
          </cell>
          <cell r="F1327" t="str">
            <v>WY</v>
          </cell>
          <cell r="G1327" t="str">
            <v>EMIGRANT</v>
          </cell>
          <cell r="H1327">
            <v>0.2</v>
          </cell>
          <cell r="I1327" t="str">
            <v>WEX</v>
          </cell>
        </row>
        <row r="1328">
          <cell r="A1328" t="str">
            <v>544501</v>
          </cell>
          <cell r="B1328" t="str">
            <v>CHURCH BUTTES UNIT 168 FR</v>
          </cell>
          <cell r="C1328" t="str">
            <v>1011</v>
          </cell>
          <cell r="D1328" t="str">
            <v>CH BUTTES (WY)</v>
          </cell>
          <cell r="E1328" t="str">
            <v>D24</v>
          </cell>
          <cell r="F1328" t="str">
            <v>WY</v>
          </cell>
          <cell r="G1328" t="str">
            <v>EMIGRANT</v>
          </cell>
          <cell r="H1328">
            <v>0.2</v>
          </cell>
          <cell r="I1328" t="str">
            <v>WEX</v>
          </cell>
        </row>
        <row r="1329">
          <cell r="A1329" t="str">
            <v>544602</v>
          </cell>
          <cell r="B1329" t="str">
            <v>CHURCH BUTTES UNIT 169R DK</v>
          </cell>
          <cell r="C1329" t="str">
            <v>1011</v>
          </cell>
          <cell r="D1329" t="str">
            <v>CH BUTTES (WY)</v>
          </cell>
          <cell r="E1329" t="str">
            <v>D24</v>
          </cell>
          <cell r="F1329" t="str">
            <v>WY</v>
          </cell>
          <cell r="G1329" t="str">
            <v>EMIGRANT</v>
          </cell>
          <cell r="H1329">
            <v>0.2</v>
          </cell>
          <cell r="I1329" t="str">
            <v>WEX</v>
          </cell>
        </row>
        <row r="1330">
          <cell r="A1330" t="str">
            <v>544601</v>
          </cell>
          <cell r="B1330" t="str">
            <v>CHURCH BUTTES UNIT 169R FR</v>
          </cell>
          <cell r="C1330" t="str">
            <v>1011</v>
          </cell>
          <cell r="D1330" t="str">
            <v>CH BUTTES (WY)</v>
          </cell>
          <cell r="E1330" t="str">
            <v>D24</v>
          </cell>
          <cell r="F1330" t="str">
            <v>WY</v>
          </cell>
          <cell r="G1330" t="str">
            <v>EMIGRANT</v>
          </cell>
          <cell r="H1330">
            <v>0.2</v>
          </cell>
          <cell r="I1330" t="str">
            <v>WEX</v>
          </cell>
        </row>
        <row r="1331">
          <cell r="A1331" t="str">
            <v>544702</v>
          </cell>
          <cell r="B1331" t="str">
            <v>CHURCH BUTTES UNIT 170 DK</v>
          </cell>
          <cell r="C1331" t="str">
            <v>1011</v>
          </cell>
          <cell r="D1331" t="str">
            <v>CH BUTTES (WY)</v>
          </cell>
          <cell r="E1331" t="str">
            <v>D24</v>
          </cell>
          <cell r="F1331" t="str">
            <v>WY</v>
          </cell>
          <cell r="G1331" t="str">
            <v>EMIGRANT</v>
          </cell>
          <cell r="H1331">
            <v>0.2</v>
          </cell>
          <cell r="I1331" t="str">
            <v>WEX</v>
          </cell>
        </row>
        <row r="1332">
          <cell r="A1332" t="str">
            <v>544701</v>
          </cell>
          <cell r="B1332" t="str">
            <v>CHURCH BUTTES UNIT 170 FR</v>
          </cell>
          <cell r="C1332" t="str">
            <v>1011</v>
          </cell>
          <cell r="D1332" t="str">
            <v>CH BUTTES (WY)</v>
          </cell>
          <cell r="E1332" t="str">
            <v>D24</v>
          </cell>
          <cell r="F1332" t="str">
            <v>WY</v>
          </cell>
          <cell r="G1332" t="str">
            <v>EMIGRANT</v>
          </cell>
          <cell r="H1332">
            <v>0.2</v>
          </cell>
          <cell r="I1332" t="str">
            <v>WEX</v>
          </cell>
        </row>
        <row r="1333">
          <cell r="A1333" t="str">
            <v>544802</v>
          </cell>
          <cell r="B1333" t="str">
            <v>CHURCH BUTTES UNIT 171 DK</v>
          </cell>
          <cell r="C1333" t="str">
            <v>1011</v>
          </cell>
          <cell r="D1333" t="str">
            <v>CH BUTTES (WY)</v>
          </cell>
          <cell r="E1333" t="str">
            <v>D24</v>
          </cell>
          <cell r="F1333" t="str">
            <v>WY</v>
          </cell>
          <cell r="G1333" t="str">
            <v>EMIGRANT</v>
          </cell>
          <cell r="H1333">
            <v>0.2</v>
          </cell>
          <cell r="I1333" t="str">
            <v>WEX</v>
          </cell>
        </row>
        <row r="1334">
          <cell r="A1334" t="str">
            <v>544801</v>
          </cell>
          <cell r="B1334" t="str">
            <v>CHURCH BUTTES UNIT 171 FR</v>
          </cell>
          <cell r="C1334" t="str">
            <v>1011</v>
          </cell>
          <cell r="D1334" t="str">
            <v>CH BUTTES (WY)</v>
          </cell>
          <cell r="E1334" t="str">
            <v>D24</v>
          </cell>
          <cell r="F1334" t="str">
            <v>WY</v>
          </cell>
          <cell r="G1334" t="str">
            <v>EMIGRANT</v>
          </cell>
          <cell r="H1334">
            <v>0.2</v>
          </cell>
          <cell r="I1334" t="str">
            <v>WEX</v>
          </cell>
        </row>
        <row r="1335">
          <cell r="A1335" t="str">
            <v>544902</v>
          </cell>
          <cell r="B1335" t="str">
            <v>CHURCH BUTTES UNIT 172 DK</v>
          </cell>
          <cell r="C1335" t="str">
            <v>1011</v>
          </cell>
          <cell r="D1335" t="str">
            <v>CH BUTTES (WY)</v>
          </cell>
          <cell r="E1335" t="str">
            <v>D24</v>
          </cell>
          <cell r="F1335" t="str">
            <v>WY</v>
          </cell>
          <cell r="G1335" t="str">
            <v>EMIGRANT</v>
          </cell>
          <cell r="H1335">
            <v>0.2</v>
          </cell>
          <cell r="I1335" t="str">
            <v>WEX</v>
          </cell>
        </row>
        <row r="1336">
          <cell r="A1336" t="str">
            <v>544901</v>
          </cell>
          <cell r="B1336" t="str">
            <v>CHURCH BUTTES UNIT 172 FR</v>
          </cell>
          <cell r="C1336" t="str">
            <v>1011</v>
          </cell>
          <cell r="D1336" t="str">
            <v>CH BUTTES (WY)</v>
          </cell>
          <cell r="E1336" t="str">
            <v>D24</v>
          </cell>
          <cell r="F1336" t="str">
            <v>WY</v>
          </cell>
          <cell r="G1336" t="str">
            <v>EMIGRANT</v>
          </cell>
          <cell r="H1336">
            <v>0.2</v>
          </cell>
          <cell r="I1336" t="str">
            <v>WEX</v>
          </cell>
        </row>
        <row r="1337">
          <cell r="A1337" t="str">
            <v>545002</v>
          </cell>
          <cell r="B1337" t="str">
            <v>CHURCH BUTTES UNIT 173 DK</v>
          </cell>
          <cell r="C1337" t="str">
            <v>1011</v>
          </cell>
          <cell r="D1337" t="str">
            <v>CH BUTTES (WY)</v>
          </cell>
          <cell r="E1337" t="str">
            <v>D24</v>
          </cell>
          <cell r="F1337" t="str">
            <v>WY</v>
          </cell>
          <cell r="G1337" t="str">
            <v>EMIGRANT</v>
          </cell>
          <cell r="H1337">
            <v>0.2</v>
          </cell>
          <cell r="I1337" t="str">
            <v>WEX</v>
          </cell>
        </row>
        <row r="1338">
          <cell r="A1338" t="str">
            <v>545001</v>
          </cell>
          <cell r="B1338" t="str">
            <v>CHURCH BUTTES UNIT 173 FR</v>
          </cell>
          <cell r="C1338" t="str">
            <v>1011</v>
          </cell>
          <cell r="D1338" t="str">
            <v>CH BUTTES (WY)</v>
          </cell>
          <cell r="E1338" t="str">
            <v>D24</v>
          </cell>
          <cell r="F1338" t="str">
            <v>WY</v>
          </cell>
          <cell r="G1338" t="str">
            <v>EMIGRANT</v>
          </cell>
          <cell r="H1338">
            <v>0.2</v>
          </cell>
          <cell r="I1338" t="str">
            <v>WEX</v>
          </cell>
        </row>
        <row r="1339">
          <cell r="A1339" t="str">
            <v>551300</v>
          </cell>
          <cell r="B1339" t="str">
            <v>CHURCH BUTTES UNIT 174</v>
          </cell>
          <cell r="C1339" t="str">
            <v>1011</v>
          </cell>
          <cell r="D1339" t="str">
            <v>CH BUTTES (WY)</v>
          </cell>
          <cell r="E1339" t="str">
            <v>D24</v>
          </cell>
          <cell r="F1339" t="str">
            <v>WY</v>
          </cell>
          <cell r="G1339" t="str">
            <v>EMIGRANT</v>
          </cell>
          <cell r="H1339">
            <v>0.2</v>
          </cell>
          <cell r="I1339" t="str">
            <v>WEX</v>
          </cell>
        </row>
        <row r="1340">
          <cell r="A1340" t="str">
            <v>551302</v>
          </cell>
          <cell r="B1340" t="str">
            <v>CHURCH BUTTES UNIT 174 DK</v>
          </cell>
          <cell r="C1340" t="str">
            <v>1011</v>
          </cell>
          <cell r="D1340" t="str">
            <v>CH BUTTES (WY)</v>
          </cell>
          <cell r="E1340" t="str">
            <v>D24</v>
          </cell>
          <cell r="F1340" t="str">
            <v>WY</v>
          </cell>
          <cell r="G1340" t="str">
            <v>EMIGRANT</v>
          </cell>
          <cell r="H1340">
            <v>0.2</v>
          </cell>
          <cell r="I1340" t="str">
            <v>WEX</v>
          </cell>
        </row>
        <row r="1341">
          <cell r="A1341" t="str">
            <v>551301</v>
          </cell>
          <cell r="B1341" t="str">
            <v>CHURCH BUTTES UNIT 174 FR</v>
          </cell>
          <cell r="C1341" t="str">
            <v>1011</v>
          </cell>
          <cell r="D1341" t="str">
            <v>CH BUTTES (WY)</v>
          </cell>
          <cell r="E1341" t="str">
            <v>D24</v>
          </cell>
          <cell r="F1341" t="str">
            <v>WY</v>
          </cell>
          <cell r="G1341" t="str">
            <v>EMIGRANT</v>
          </cell>
          <cell r="H1341">
            <v>0.2</v>
          </cell>
          <cell r="I1341" t="str">
            <v>WEX</v>
          </cell>
        </row>
        <row r="1342">
          <cell r="A1342" t="str">
            <v>551400</v>
          </cell>
          <cell r="B1342" t="str">
            <v>CHURCH BUTTES UNIT 175</v>
          </cell>
          <cell r="C1342" t="str">
            <v>1011</v>
          </cell>
          <cell r="D1342" t="str">
            <v>CH BUTTES (WY)</v>
          </cell>
          <cell r="E1342" t="str">
            <v>D24</v>
          </cell>
          <cell r="F1342" t="str">
            <v>WY</v>
          </cell>
          <cell r="G1342" t="str">
            <v>EMIGRANT</v>
          </cell>
          <cell r="H1342">
            <v>0.2</v>
          </cell>
          <cell r="I1342" t="str">
            <v>WEX</v>
          </cell>
        </row>
        <row r="1343">
          <cell r="A1343" t="str">
            <v>551402</v>
          </cell>
          <cell r="B1343" t="str">
            <v>CHURCH BUTTES UNIT 175 DK</v>
          </cell>
          <cell r="C1343" t="str">
            <v>1011</v>
          </cell>
          <cell r="D1343" t="str">
            <v>CH BUTTES (WY)</v>
          </cell>
          <cell r="E1343" t="str">
            <v>D24</v>
          </cell>
          <cell r="F1343" t="str">
            <v>WY</v>
          </cell>
          <cell r="G1343" t="str">
            <v>EMIGRANT</v>
          </cell>
          <cell r="H1343">
            <v>0.2</v>
          </cell>
          <cell r="I1343" t="str">
            <v>WEX</v>
          </cell>
        </row>
        <row r="1344">
          <cell r="A1344" t="str">
            <v>551401</v>
          </cell>
          <cell r="B1344" t="str">
            <v>CHURCH BUTTES UNIT 175 FR</v>
          </cell>
          <cell r="C1344" t="str">
            <v>1011</v>
          </cell>
          <cell r="D1344" t="str">
            <v>CH BUTTES (WY)</v>
          </cell>
          <cell r="E1344" t="str">
            <v>D24</v>
          </cell>
          <cell r="F1344" t="str">
            <v>WY</v>
          </cell>
          <cell r="G1344" t="str">
            <v>EMIGRANT</v>
          </cell>
          <cell r="H1344">
            <v>0.2</v>
          </cell>
          <cell r="I1344" t="str">
            <v>WEX</v>
          </cell>
        </row>
        <row r="1345">
          <cell r="A1345" t="str">
            <v>551500</v>
          </cell>
          <cell r="B1345" t="str">
            <v>CHURCH BUTTES UNIT 176</v>
          </cell>
          <cell r="C1345" t="str">
            <v>1011</v>
          </cell>
          <cell r="D1345" t="str">
            <v>CH BUTTES (WY)</v>
          </cell>
          <cell r="E1345" t="str">
            <v>D24</v>
          </cell>
          <cell r="F1345" t="str">
            <v>WY</v>
          </cell>
          <cell r="G1345" t="str">
            <v>EMIGRANT</v>
          </cell>
          <cell r="H1345">
            <v>0.2</v>
          </cell>
          <cell r="I1345" t="str">
            <v>WEX</v>
          </cell>
        </row>
        <row r="1346">
          <cell r="A1346" t="str">
            <v>551502</v>
          </cell>
          <cell r="B1346" t="str">
            <v>CHURCH BUTTES UNIT 176 DK</v>
          </cell>
          <cell r="C1346" t="str">
            <v>1011</v>
          </cell>
          <cell r="D1346" t="str">
            <v>CH BUTTES (WY)</v>
          </cell>
          <cell r="E1346" t="str">
            <v>D24</v>
          </cell>
          <cell r="F1346" t="str">
            <v>WY</v>
          </cell>
          <cell r="G1346" t="str">
            <v>EMIGRANT</v>
          </cell>
          <cell r="H1346">
            <v>0.2</v>
          </cell>
          <cell r="I1346" t="str">
            <v>WEX</v>
          </cell>
        </row>
        <row r="1347">
          <cell r="A1347" t="str">
            <v>551501</v>
          </cell>
          <cell r="B1347" t="str">
            <v>CHURCH BUTTES UNIT 176 FR</v>
          </cell>
          <cell r="C1347" t="str">
            <v>1011</v>
          </cell>
          <cell r="D1347" t="str">
            <v>CH BUTTES (WY)</v>
          </cell>
          <cell r="E1347" t="str">
            <v>D24</v>
          </cell>
          <cell r="F1347" t="str">
            <v>WY</v>
          </cell>
          <cell r="G1347" t="str">
            <v>EMIGRANT</v>
          </cell>
          <cell r="H1347">
            <v>0.2</v>
          </cell>
          <cell r="I1347" t="str">
            <v>WEX</v>
          </cell>
        </row>
        <row r="1348">
          <cell r="A1348" t="str">
            <v>551600</v>
          </cell>
          <cell r="B1348" t="str">
            <v>CHURCH BUTTES UNIT 177</v>
          </cell>
          <cell r="C1348" t="str">
            <v>1011</v>
          </cell>
          <cell r="D1348" t="str">
            <v>CH BUTTES (WY)</v>
          </cell>
          <cell r="E1348" t="str">
            <v>D24</v>
          </cell>
          <cell r="F1348" t="str">
            <v>WY</v>
          </cell>
          <cell r="G1348" t="str">
            <v>EMIGRANT</v>
          </cell>
          <cell r="H1348">
            <v>0.2</v>
          </cell>
          <cell r="I1348" t="str">
            <v>WEX</v>
          </cell>
        </row>
        <row r="1349">
          <cell r="A1349" t="str">
            <v>551602</v>
          </cell>
          <cell r="B1349" t="str">
            <v>CHURCH BUTTES UNIT 177 DK</v>
          </cell>
          <cell r="C1349" t="str">
            <v>1011</v>
          </cell>
          <cell r="D1349" t="str">
            <v>CH BUTTES (WY)</v>
          </cell>
          <cell r="E1349" t="str">
            <v>D24</v>
          </cell>
          <cell r="F1349" t="str">
            <v>WY</v>
          </cell>
          <cell r="G1349" t="str">
            <v>EMIGRANT</v>
          </cell>
          <cell r="H1349">
            <v>0.2</v>
          </cell>
          <cell r="I1349" t="str">
            <v>WEX</v>
          </cell>
        </row>
        <row r="1350">
          <cell r="A1350" t="str">
            <v>551601</v>
          </cell>
          <cell r="B1350" t="str">
            <v>CHURCH BUTTES UNIT 177 FR</v>
          </cell>
          <cell r="C1350" t="str">
            <v>1011</v>
          </cell>
          <cell r="D1350" t="str">
            <v>CH BUTTES (WY)</v>
          </cell>
          <cell r="E1350" t="str">
            <v>D24</v>
          </cell>
          <cell r="F1350" t="str">
            <v>WY</v>
          </cell>
          <cell r="G1350" t="str">
            <v>EMIGRANT</v>
          </cell>
          <cell r="H1350">
            <v>0.2</v>
          </cell>
          <cell r="I1350" t="str">
            <v>WEX</v>
          </cell>
        </row>
        <row r="1351">
          <cell r="A1351" t="str">
            <v>551700</v>
          </cell>
          <cell r="B1351" t="str">
            <v>CHURCH BUTTES UNIT 178</v>
          </cell>
          <cell r="C1351" t="str">
            <v>1011</v>
          </cell>
          <cell r="D1351" t="str">
            <v>CH BUTTES (WY)</v>
          </cell>
          <cell r="E1351" t="str">
            <v>D24</v>
          </cell>
          <cell r="F1351" t="str">
            <v>WY</v>
          </cell>
          <cell r="G1351" t="str">
            <v>EMIGRANT</v>
          </cell>
          <cell r="H1351">
            <v>0.2</v>
          </cell>
          <cell r="I1351" t="str">
            <v>WEX</v>
          </cell>
        </row>
        <row r="1352">
          <cell r="A1352" t="str">
            <v>551800</v>
          </cell>
          <cell r="B1352" t="str">
            <v>CHURCH BUTTES UNIT 179</v>
          </cell>
          <cell r="C1352" t="str">
            <v>1011</v>
          </cell>
          <cell r="D1352" t="str">
            <v>CH BUTTES (WY)</v>
          </cell>
          <cell r="E1352" t="str">
            <v>D24</v>
          </cell>
          <cell r="F1352" t="str">
            <v>WY</v>
          </cell>
          <cell r="G1352" t="str">
            <v>EMIGRANT</v>
          </cell>
          <cell r="H1352">
            <v>0.2</v>
          </cell>
          <cell r="I1352" t="str">
            <v>WEX</v>
          </cell>
        </row>
        <row r="1353">
          <cell r="A1353" t="str">
            <v>551801</v>
          </cell>
          <cell r="B1353" t="str">
            <v>CHURCH BUTTES UNIT 179 FR</v>
          </cell>
          <cell r="C1353" t="str">
            <v>1011</v>
          </cell>
          <cell r="D1353" t="str">
            <v>CH BUTTES (WY)</v>
          </cell>
          <cell r="E1353" t="str">
            <v>D24</v>
          </cell>
          <cell r="F1353" t="str">
            <v>WY</v>
          </cell>
          <cell r="G1353" t="str">
            <v>EMIGRANT</v>
          </cell>
          <cell r="H1353">
            <v>0.2</v>
          </cell>
          <cell r="I1353" t="str">
            <v>WEX</v>
          </cell>
        </row>
        <row r="1354">
          <cell r="A1354" t="str">
            <v>555300</v>
          </cell>
          <cell r="B1354" t="str">
            <v>CHURCH BUTTES UNIT 180</v>
          </cell>
          <cell r="C1354" t="str">
            <v>1011</v>
          </cell>
          <cell r="D1354" t="str">
            <v>CH BUTTES (WY)</v>
          </cell>
          <cell r="E1354" t="str">
            <v>D24</v>
          </cell>
          <cell r="F1354" t="str">
            <v>WY</v>
          </cell>
          <cell r="G1354" t="str">
            <v>EMIGRANT</v>
          </cell>
          <cell r="H1354">
            <v>0.2</v>
          </cell>
          <cell r="I1354" t="str">
            <v>WEX</v>
          </cell>
        </row>
        <row r="1355">
          <cell r="A1355" t="str">
            <v>555301</v>
          </cell>
          <cell r="B1355" t="str">
            <v>CHURCH BUTTES UNIT 180 FR</v>
          </cell>
          <cell r="C1355" t="str">
            <v>1011</v>
          </cell>
          <cell r="D1355" t="str">
            <v>CH BUTTES (WY)</v>
          </cell>
          <cell r="E1355" t="str">
            <v>D24</v>
          </cell>
          <cell r="F1355" t="str">
            <v>WY</v>
          </cell>
          <cell r="G1355" t="str">
            <v>EMIGRANT</v>
          </cell>
          <cell r="H1355">
            <v>0.2</v>
          </cell>
          <cell r="I1355" t="str">
            <v>WEX</v>
          </cell>
        </row>
        <row r="1356">
          <cell r="A1356" t="str">
            <v>555400</v>
          </cell>
          <cell r="B1356" t="str">
            <v>CHURCH BUTTES UNIT 181</v>
          </cell>
          <cell r="C1356" t="str">
            <v>1011</v>
          </cell>
          <cell r="D1356" t="str">
            <v>CH BUTTES (WY)</v>
          </cell>
          <cell r="E1356" t="str">
            <v>D24</v>
          </cell>
          <cell r="F1356" t="str">
            <v>WY</v>
          </cell>
          <cell r="G1356" t="str">
            <v>EMIGRANT</v>
          </cell>
          <cell r="H1356">
            <v>0.2</v>
          </cell>
          <cell r="I1356" t="str">
            <v>WEX</v>
          </cell>
        </row>
        <row r="1357">
          <cell r="A1357" t="str">
            <v>555500</v>
          </cell>
          <cell r="B1357" t="str">
            <v>CHURCH BUTTES UNIT 182</v>
          </cell>
          <cell r="C1357" t="str">
            <v>1011</v>
          </cell>
          <cell r="D1357" t="str">
            <v>CH BUTTES (WY)</v>
          </cell>
          <cell r="E1357" t="str">
            <v>D24</v>
          </cell>
          <cell r="F1357" t="str">
            <v>WY</v>
          </cell>
          <cell r="G1357" t="str">
            <v>EMIGRANT</v>
          </cell>
          <cell r="H1357">
            <v>0.2</v>
          </cell>
          <cell r="I1357" t="str">
            <v>WEX</v>
          </cell>
        </row>
        <row r="1358">
          <cell r="A1358" t="str">
            <v>555600</v>
          </cell>
          <cell r="B1358" t="str">
            <v>CHURCH BUTTES UNIT 183</v>
          </cell>
          <cell r="C1358" t="str">
            <v>1011</v>
          </cell>
          <cell r="D1358" t="str">
            <v>CH BUTTES (WY)</v>
          </cell>
          <cell r="E1358" t="str">
            <v>D24</v>
          </cell>
          <cell r="F1358" t="str">
            <v>WY</v>
          </cell>
          <cell r="G1358" t="str">
            <v>EMIGRANT</v>
          </cell>
          <cell r="H1358">
            <v>0.2</v>
          </cell>
          <cell r="I1358" t="str">
            <v>WEX</v>
          </cell>
        </row>
        <row r="1359">
          <cell r="A1359" t="str">
            <v>555602</v>
          </cell>
          <cell r="B1359" t="str">
            <v>CHURCH BUTTES UNIT 183 DK</v>
          </cell>
          <cell r="C1359" t="str">
            <v>1011</v>
          </cell>
          <cell r="D1359" t="str">
            <v>CH BUTTES (WY)</v>
          </cell>
          <cell r="E1359" t="str">
            <v>D24</v>
          </cell>
          <cell r="F1359" t="str">
            <v>WY</v>
          </cell>
          <cell r="G1359" t="str">
            <v>EMIGRANT</v>
          </cell>
          <cell r="H1359">
            <v>0.2</v>
          </cell>
          <cell r="I1359" t="str">
            <v>WEX</v>
          </cell>
        </row>
        <row r="1360">
          <cell r="A1360" t="str">
            <v>555601</v>
          </cell>
          <cell r="B1360" t="str">
            <v>CHURCH BUTTES UNIT 183 FR</v>
          </cell>
          <cell r="C1360" t="str">
            <v>1011</v>
          </cell>
          <cell r="D1360" t="str">
            <v>CH BUTTES (WY)</v>
          </cell>
          <cell r="E1360" t="str">
            <v>D24</v>
          </cell>
          <cell r="F1360" t="str">
            <v>WY</v>
          </cell>
          <cell r="G1360" t="str">
            <v>EMIGRANT</v>
          </cell>
          <cell r="H1360">
            <v>0.2</v>
          </cell>
          <cell r="I1360" t="str">
            <v>WEX</v>
          </cell>
        </row>
        <row r="1361">
          <cell r="A1361" t="str">
            <v>561200</v>
          </cell>
          <cell r="B1361" t="str">
            <v>CHURCH BUTTES UNIT 184</v>
          </cell>
          <cell r="C1361" t="str">
            <v>1011</v>
          </cell>
          <cell r="D1361" t="str">
            <v>CH BUTTES (WY)</v>
          </cell>
          <cell r="E1361" t="str">
            <v>D24</v>
          </cell>
          <cell r="F1361" t="str">
            <v>WY</v>
          </cell>
          <cell r="G1361" t="str">
            <v>EMIGRANT</v>
          </cell>
          <cell r="H1361">
            <v>0.2</v>
          </cell>
          <cell r="I1361" t="str">
            <v>WEX</v>
          </cell>
        </row>
        <row r="1362">
          <cell r="A1362" t="str">
            <v>561201</v>
          </cell>
          <cell r="B1362" t="str">
            <v>CHURCH BUTTES UNIT 184 FR</v>
          </cell>
          <cell r="C1362" t="str">
            <v>1011</v>
          </cell>
          <cell r="D1362" t="str">
            <v>CH BUTTES (WY)</v>
          </cell>
          <cell r="E1362" t="str">
            <v>D24</v>
          </cell>
          <cell r="F1362" t="str">
            <v>WY</v>
          </cell>
          <cell r="G1362" t="str">
            <v>EMIGRANT</v>
          </cell>
          <cell r="H1362">
            <v>0.2</v>
          </cell>
          <cell r="I1362" t="str">
            <v>WEX</v>
          </cell>
        </row>
        <row r="1363">
          <cell r="A1363" t="str">
            <v>557000</v>
          </cell>
          <cell r="B1363" t="str">
            <v>CHURCH BUTTES UNIT 185</v>
          </cell>
          <cell r="C1363" t="str">
            <v>1011</v>
          </cell>
          <cell r="D1363" t="str">
            <v>CH BUTTES (WY)</v>
          </cell>
          <cell r="E1363" t="str">
            <v>D24</v>
          </cell>
          <cell r="F1363" t="str">
            <v>WY</v>
          </cell>
          <cell r="G1363" t="str">
            <v>EMIGRANT</v>
          </cell>
          <cell r="H1363">
            <v>0.2</v>
          </cell>
          <cell r="I1363" t="str">
            <v>WEX</v>
          </cell>
        </row>
        <row r="1364">
          <cell r="A1364" t="str">
            <v>557100</v>
          </cell>
          <cell r="B1364" t="str">
            <v>CHURCH BUTTES UNIT 186</v>
          </cell>
          <cell r="C1364" t="str">
            <v>1011</v>
          </cell>
          <cell r="D1364" t="str">
            <v>CH BUTTES (WY)</v>
          </cell>
          <cell r="E1364" t="str">
            <v>D24</v>
          </cell>
          <cell r="F1364" t="str">
            <v>WY</v>
          </cell>
          <cell r="G1364" t="str">
            <v>EMIGRANT</v>
          </cell>
          <cell r="H1364">
            <v>0.2</v>
          </cell>
          <cell r="I1364" t="str">
            <v>WEX</v>
          </cell>
        </row>
        <row r="1365">
          <cell r="A1365" t="str">
            <v>557300</v>
          </cell>
          <cell r="B1365" t="str">
            <v>CHURCH BUTTES UNIT 188</v>
          </cell>
          <cell r="C1365" t="str">
            <v>1011</v>
          </cell>
          <cell r="D1365" t="str">
            <v>CH BUTTES (WY)</v>
          </cell>
          <cell r="E1365" t="str">
            <v>D24</v>
          </cell>
          <cell r="F1365" t="str">
            <v>WY</v>
          </cell>
          <cell r="G1365" t="str">
            <v>EMIGRANT</v>
          </cell>
          <cell r="H1365">
            <v>0.2</v>
          </cell>
          <cell r="I1365" t="str">
            <v>WEX</v>
          </cell>
        </row>
        <row r="1366">
          <cell r="A1366" t="str">
            <v>557400</v>
          </cell>
          <cell r="B1366" t="str">
            <v>CHURCH BUTTES UNIT 189</v>
          </cell>
          <cell r="C1366" t="str">
            <v>1011</v>
          </cell>
          <cell r="D1366" t="str">
            <v>CH BUTTES (WY)</v>
          </cell>
          <cell r="E1366" t="str">
            <v>D24</v>
          </cell>
          <cell r="F1366" t="str">
            <v>WY</v>
          </cell>
          <cell r="G1366" t="str">
            <v>EMIGRANT</v>
          </cell>
          <cell r="H1366">
            <v>0.2</v>
          </cell>
          <cell r="I1366" t="str">
            <v>WEX</v>
          </cell>
        </row>
        <row r="1367">
          <cell r="A1367" t="str">
            <v>035414</v>
          </cell>
          <cell r="B1367" t="str">
            <v>CHURCH BUTTES UNIT 19 MORGAN</v>
          </cell>
          <cell r="C1367" t="str">
            <v>1011</v>
          </cell>
          <cell r="D1367" t="str">
            <v>CH BUTTES (WY)</v>
          </cell>
          <cell r="E1367" t="str">
            <v>PC</v>
          </cell>
          <cell r="F1367" t="str">
            <v>WY</v>
          </cell>
          <cell r="G1367" t="str">
            <v>EMIGRANT</v>
          </cell>
          <cell r="H1367">
            <v>0.2</v>
          </cell>
          <cell r="I1367" t="str">
            <v>WEX</v>
          </cell>
        </row>
        <row r="1368">
          <cell r="A1368" t="str">
            <v>557500</v>
          </cell>
          <cell r="B1368" t="str">
            <v>CHURCH BUTTES UNIT 190</v>
          </cell>
          <cell r="C1368" t="str">
            <v>1011</v>
          </cell>
          <cell r="D1368" t="str">
            <v>CH BUTTES (WY)</v>
          </cell>
          <cell r="E1368" t="str">
            <v>D24</v>
          </cell>
          <cell r="F1368" t="str">
            <v>WY</v>
          </cell>
          <cell r="G1368" t="str">
            <v>EMIGRANT</v>
          </cell>
          <cell r="H1368">
            <v>0.2</v>
          </cell>
          <cell r="I1368" t="str">
            <v>WEX</v>
          </cell>
        </row>
        <row r="1369">
          <cell r="A1369" t="str">
            <v>557600</v>
          </cell>
          <cell r="B1369" t="str">
            <v>CHURCH BUTTES UNIT 191</v>
          </cell>
          <cell r="C1369" t="str">
            <v>1011</v>
          </cell>
          <cell r="D1369" t="str">
            <v>CH BUTTES (WY)</v>
          </cell>
          <cell r="E1369" t="str">
            <v>D24</v>
          </cell>
          <cell r="F1369" t="str">
            <v>WY</v>
          </cell>
          <cell r="G1369" t="str">
            <v>EMIGRANT</v>
          </cell>
          <cell r="H1369">
            <v>0.2</v>
          </cell>
          <cell r="I1369" t="str">
            <v>WEX</v>
          </cell>
        </row>
        <row r="1370">
          <cell r="A1370" t="str">
            <v>557700</v>
          </cell>
          <cell r="B1370" t="str">
            <v>CHURCH BUTTES UNIT 192</v>
          </cell>
          <cell r="C1370" t="str">
            <v>1011</v>
          </cell>
          <cell r="D1370" t="str">
            <v>CH BUTTES (WY)</v>
          </cell>
          <cell r="E1370" t="str">
            <v>D24</v>
          </cell>
          <cell r="F1370" t="str">
            <v>WY</v>
          </cell>
          <cell r="G1370" t="str">
            <v>EMIGRANT</v>
          </cell>
          <cell r="H1370">
            <v>0.2</v>
          </cell>
          <cell r="I1370" t="str">
            <v>WEX</v>
          </cell>
        </row>
        <row r="1371">
          <cell r="A1371" t="str">
            <v>557701</v>
          </cell>
          <cell r="B1371" t="str">
            <v>CHURCH BUTTES UNIT 192 FR</v>
          </cell>
          <cell r="C1371" t="str">
            <v>1011</v>
          </cell>
          <cell r="D1371" t="str">
            <v>CH BUTTES (WY)</v>
          </cell>
          <cell r="E1371" t="str">
            <v>D24</v>
          </cell>
          <cell r="F1371" t="str">
            <v>WY</v>
          </cell>
          <cell r="G1371" t="str">
            <v>EMIGRANT</v>
          </cell>
          <cell r="H1371">
            <v>0.2</v>
          </cell>
          <cell r="I1371" t="str">
            <v>WEX</v>
          </cell>
        </row>
        <row r="1372">
          <cell r="A1372" t="str">
            <v>557800</v>
          </cell>
          <cell r="B1372" t="str">
            <v>CHURCH BUTTES UNIT 193</v>
          </cell>
          <cell r="C1372" t="str">
            <v>1011</v>
          </cell>
          <cell r="D1372" t="str">
            <v>CH BUTTES (WY)</v>
          </cell>
          <cell r="E1372" t="str">
            <v>D24</v>
          </cell>
          <cell r="F1372" t="str">
            <v>WY</v>
          </cell>
          <cell r="G1372" t="str">
            <v>EMIGRANT</v>
          </cell>
          <cell r="H1372">
            <v>0.2</v>
          </cell>
          <cell r="I1372" t="str">
            <v>WEX</v>
          </cell>
        </row>
        <row r="1373">
          <cell r="A1373" t="str">
            <v>557801</v>
          </cell>
          <cell r="B1373" t="str">
            <v>CHURCH BUTTES UNIT 193 FR</v>
          </cell>
          <cell r="C1373" t="str">
            <v>1011</v>
          </cell>
          <cell r="D1373" t="str">
            <v>CH BUTTES (WY)</v>
          </cell>
          <cell r="E1373" t="str">
            <v>D24</v>
          </cell>
          <cell r="F1373" t="str">
            <v>WY</v>
          </cell>
          <cell r="G1373" t="str">
            <v>EMIGRANT</v>
          </cell>
          <cell r="H1373">
            <v>0.2</v>
          </cell>
          <cell r="I1373" t="str">
            <v>WEX</v>
          </cell>
        </row>
        <row r="1374">
          <cell r="A1374" t="str">
            <v>558000</v>
          </cell>
          <cell r="B1374" t="str">
            <v>CHURCH BUTTES UNIT 195</v>
          </cell>
          <cell r="C1374" t="str">
            <v>1011</v>
          </cell>
          <cell r="D1374" t="str">
            <v>CH BUTTES (WY)</v>
          </cell>
          <cell r="E1374" t="str">
            <v>D24</v>
          </cell>
          <cell r="F1374" t="str">
            <v>WY</v>
          </cell>
          <cell r="G1374" t="str">
            <v>EMIGRANT</v>
          </cell>
          <cell r="H1374">
            <v>0.2</v>
          </cell>
          <cell r="I1374" t="str">
            <v>WEX</v>
          </cell>
        </row>
        <row r="1375">
          <cell r="A1375" t="str">
            <v>558001</v>
          </cell>
          <cell r="B1375" t="str">
            <v>CHURCH BUTTES UNIT 195 FR</v>
          </cell>
          <cell r="C1375" t="str">
            <v>1011</v>
          </cell>
          <cell r="D1375" t="str">
            <v>CH BUTTES (WY)</v>
          </cell>
          <cell r="E1375" t="str">
            <v>D24</v>
          </cell>
          <cell r="F1375" t="str">
            <v>WY</v>
          </cell>
          <cell r="G1375" t="str">
            <v>EMIGRANT</v>
          </cell>
          <cell r="H1375">
            <v>0.2</v>
          </cell>
          <cell r="I1375" t="str">
            <v>WEX</v>
          </cell>
        </row>
        <row r="1376">
          <cell r="A1376" t="str">
            <v>558100</v>
          </cell>
          <cell r="B1376" t="str">
            <v>CHURCH BUTTES UNIT 196</v>
          </cell>
          <cell r="C1376" t="str">
            <v>1011</v>
          </cell>
          <cell r="D1376" t="str">
            <v>CH BUTTES (WY)</v>
          </cell>
          <cell r="E1376" t="str">
            <v>D24</v>
          </cell>
          <cell r="F1376" t="str">
            <v>WY</v>
          </cell>
          <cell r="G1376" t="str">
            <v>EMIGRANT</v>
          </cell>
          <cell r="H1376">
            <v>0.2</v>
          </cell>
          <cell r="I1376" t="str">
            <v>WEX</v>
          </cell>
        </row>
        <row r="1377">
          <cell r="A1377" t="str">
            <v>558200</v>
          </cell>
          <cell r="B1377" t="str">
            <v>CHURCH BUTTES UNIT 197</v>
          </cell>
          <cell r="C1377" t="str">
            <v>1011</v>
          </cell>
          <cell r="D1377" t="str">
            <v>CH BUTTES (WY)</v>
          </cell>
          <cell r="E1377" t="str">
            <v>D24</v>
          </cell>
          <cell r="F1377" t="str">
            <v>WY</v>
          </cell>
          <cell r="G1377" t="str">
            <v>EMIGRANT</v>
          </cell>
          <cell r="H1377">
            <v>0.2</v>
          </cell>
          <cell r="I1377" t="str">
            <v>WEX</v>
          </cell>
        </row>
        <row r="1378">
          <cell r="A1378" t="str">
            <v>567700</v>
          </cell>
          <cell r="B1378" t="str">
            <v>CHURCH BUTTES UNIT 198</v>
          </cell>
          <cell r="C1378" t="str">
            <v>1011</v>
          </cell>
          <cell r="D1378" t="str">
            <v>CH BUTTES (WY)</v>
          </cell>
          <cell r="E1378" t="str">
            <v>D24</v>
          </cell>
          <cell r="F1378" t="str">
            <v>WY</v>
          </cell>
          <cell r="G1378" t="str">
            <v>EMIGRANT</v>
          </cell>
          <cell r="H1378">
            <v>0.2</v>
          </cell>
          <cell r="I1378" t="str">
            <v>WEX</v>
          </cell>
        </row>
        <row r="1379">
          <cell r="A1379" t="str">
            <v>567702</v>
          </cell>
          <cell r="B1379" t="str">
            <v>CHURCH BUTTES UNIT 198 DK</v>
          </cell>
          <cell r="C1379" t="str">
            <v>1011</v>
          </cell>
          <cell r="D1379" t="str">
            <v>CH BUTTES (WY)</v>
          </cell>
          <cell r="E1379" t="str">
            <v>D24</v>
          </cell>
          <cell r="F1379" t="str">
            <v>WY</v>
          </cell>
          <cell r="G1379" t="str">
            <v>EMIGRANT</v>
          </cell>
          <cell r="H1379">
            <v>0.2</v>
          </cell>
          <cell r="I1379" t="str">
            <v>WEX</v>
          </cell>
        </row>
        <row r="1380">
          <cell r="A1380" t="str">
            <v>569400</v>
          </cell>
          <cell r="B1380" t="str">
            <v>CHURCH BUTTES UNIT 199</v>
          </cell>
          <cell r="C1380" t="str">
            <v>1011</v>
          </cell>
          <cell r="D1380" t="str">
            <v>CH BUTTES (WY)</v>
          </cell>
          <cell r="E1380" t="str">
            <v>D24</v>
          </cell>
          <cell r="F1380" t="str">
            <v>WY</v>
          </cell>
          <cell r="G1380" t="str">
            <v>EMIGRANT</v>
          </cell>
          <cell r="H1380">
            <v>0.2</v>
          </cell>
          <cell r="I1380" t="str">
            <v>WEX</v>
          </cell>
        </row>
        <row r="1381">
          <cell r="A1381" t="str">
            <v>035601</v>
          </cell>
          <cell r="B1381" t="str">
            <v>CHURCH BUTTES UNIT 2 FR</v>
          </cell>
          <cell r="C1381" t="str">
            <v>1011</v>
          </cell>
          <cell r="D1381" t="str">
            <v>CH BUTTES (WY)</v>
          </cell>
          <cell r="E1381" t="str">
            <v>PC</v>
          </cell>
          <cell r="F1381" t="str">
            <v>WY</v>
          </cell>
          <cell r="G1381" t="str">
            <v>EMIGRANT</v>
          </cell>
          <cell r="H1381">
            <v>0.2</v>
          </cell>
          <cell r="I1381" t="str">
            <v>WEX</v>
          </cell>
        </row>
        <row r="1382">
          <cell r="A1382" t="str">
            <v>034902</v>
          </cell>
          <cell r="B1382" t="str">
            <v>CHURCH BUTTES UNIT 20 DK</v>
          </cell>
          <cell r="C1382" t="str">
            <v>1011</v>
          </cell>
          <cell r="D1382" t="str">
            <v>CH BUTTES (WY)</v>
          </cell>
          <cell r="E1382" t="str">
            <v>PC</v>
          </cell>
          <cell r="F1382" t="str">
            <v>WY</v>
          </cell>
          <cell r="G1382" t="str">
            <v>EMIGRANT</v>
          </cell>
          <cell r="H1382">
            <v>0.2</v>
          </cell>
          <cell r="I1382" t="str">
            <v>WEX</v>
          </cell>
        </row>
        <row r="1383">
          <cell r="A1383" t="str">
            <v>567800</v>
          </cell>
          <cell r="B1383" t="str">
            <v>CHURCH BUTTES UNIT 204</v>
          </cell>
          <cell r="C1383" t="str">
            <v>1011</v>
          </cell>
          <cell r="D1383" t="str">
            <v>CH BUTTES (WY)</v>
          </cell>
          <cell r="E1383" t="str">
            <v>D24</v>
          </cell>
          <cell r="F1383" t="str">
            <v>WY</v>
          </cell>
          <cell r="G1383" t="str">
            <v>EMIGRANT</v>
          </cell>
          <cell r="H1383">
            <v>0.2</v>
          </cell>
          <cell r="I1383" t="str">
            <v>WEX</v>
          </cell>
        </row>
        <row r="1384">
          <cell r="A1384" t="str">
            <v>567801</v>
          </cell>
          <cell r="B1384" t="str">
            <v>CHURCH BUTTES UNIT 204</v>
          </cell>
          <cell r="C1384" t="str">
            <v>1011</v>
          </cell>
          <cell r="D1384" t="str">
            <v>CH BUTTES (WY)</v>
          </cell>
          <cell r="E1384" t="str">
            <v>D24</v>
          </cell>
          <cell r="F1384" t="str">
            <v>WY</v>
          </cell>
          <cell r="G1384" t="str">
            <v>EMIGRANT</v>
          </cell>
          <cell r="H1384">
            <v>0.2</v>
          </cell>
          <cell r="I1384" t="str">
            <v>WEX</v>
          </cell>
        </row>
        <row r="1385">
          <cell r="A1385" t="str">
            <v>567900</v>
          </cell>
          <cell r="B1385" t="str">
            <v>CHURCH BUTTES UNIT 205</v>
          </cell>
          <cell r="C1385" t="str">
            <v>1011</v>
          </cell>
          <cell r="D1385" t="str">
            <v>CH BUTTES (WY)</v>
          </cell>
          <cell r="E1385" t="str">
            <v>D24</v>
          </cell>
          <cell r="F1385" t="str">
            <v>WY</v>
          </cell>
          <cell r="G1385" t="str">
            <v>EMIGRANT</v>
          </cell>
          <cell r="H1385">
            <v>0.2</v>
          </cell>
          <cell r="I1385" t="str">
            <v>WEX</v>
          </cell>
        </row>
        <row r="1386">
          <cell r="A1386" t="str">
            <v>599900</v>
          </cell>
          <cell r="B1386" t="str">
            <v>CHURCH BUTTES UNIT 206</v>
          </cell>
          <cell r="C1386" t="str">
            <v>1011</v>
          </cell>
          <cell r="D1386" t="str">
            <v>CH BUTTES (WY)</v>
          </cell>
          <cell r="E1386" t="str">
            <v>D24</v>
          </cell>
          <cell r="F1386" t="str">
            <v>WY</v>
          </cell>
          <cell r="G1386" t="str">
            <v>EMIGRANT</v>
          </cell>
          <cell r="H1386">
            <v>0.2</v>
          </cell>
          <cell r="I1386" t="str">
            <v>WEX</v>
          </cell>
        </row>
        <row r="1387">
          <cell r="A1387" t="str">
            <v>569500</v>
          </cell>
          <cell r="B1387" t="str">
            <v>CHURCH BUTTES UNIT 207</v>
          </cell>
          <cell r="C1387" t="str">
            <v>1011</v>
          </cell>
          <cell r="D1387" t="str">
            <v>CH BUTTES (WY)</v>
          </cell>
          <cell r="E1387" t="str">
            <v>D24</v>
          </cell>
          <cell r="F1387" t="str">
            <v>WY</v>
          </cell>
          <cell r="G1387" t="str">
            <v>EMIGRANT</v>
          </cell>
          <cell r="H1387">
            <v>0.2</v>
          </cell>
          <cell r="I1387" t="str">
            <v>WEX</v>
          </cell>
        </row>
        <row r="1388">
          <cell r="A1388" t="str">
            <v>599000</v>
          </cell>
          <cell r="B1388" t="str">
            <v>CHURCH BUTTES UNIT 208</v>
          </cell>
          <cell r="C1388" t="str">
            <v>1011</v>
          </cell>
          <cell r="D1388" t="str">
            <v>CH BUTTES (WY)</v>
          </cell>
          <cell r="E1388" t="str">
            <v>D24</v>
          </cell>
          <cell r="F1388" t="str">
            <v>WY</v>
          </cell>
          <cell r="G1388" t="str">
            <v>EMIGRANT</v>
          </cell>
          <cell r="H1388">
            <v>0.2</v>
          </cell>
          <cell r="I1388" t="str">
            <v>WEX</v>
          </cell>
        </row>
        <row r="1389">
          <cell r="A1389" t="str">
            <v>599100</v>
          </cell>
          <cell r="B1389" t="str">
            <v>CHURCH BUTTES UNIT 209</v>
          </cell>
          <cell r="C1389" t="str">
            <v>1011</v>
          </cell>
          <cell r="D1389" t="str">
            <v>CH BUTTES (WY)</v>
          </cell>
          <cell r="E1389" t="str">
            <v>D24</v>
          </cell>
          <cell r="F1389" t="str">
            <v>WY</v>
          </cell>
          <cell r="G1389" t="str">
            <v>EMIGRANT</v>
          </cell>
          <cell r="H1389">
            <v>0.2</v>
          </cell>
          <cell r="I1389" t="str">
            <v>WEX</v>
          </cell>
        </row>
        <row r="1390">
          <cell r="A1390" t="str">
            <v>035002</v>
          </cell>
          <cell r="B1390" t="str">
            <v>CHURCH BUTTES UNIT 21 DK</v>
          </cell>
          <cell r="C1390" t="str">
            <v>1011</v>
          </cell>
          <cell r="D1390" t="str">
            <v>CH BUTTES (WY)</v>
          </cell>
          <cell r="E1390" t="str">
            <v>PC</v>
          </cell>
          <cell r="F1390" t="str">
            <v>WY</v>
          </cell>
          <cell r="G1390" t="str">
            <v>EMIGRANT</v>
          </cell>
          <cell r="H1390">
            <v>0.2</v>
          </cell>
          <cell r="I1390" t="str">
            <v>WEX</v>
          </cell>
        </row>
        <row r="1391">
          <cell r="A1391" t="str">
            <v>568000</v>
          </cell>
          <cell r="B1391" t="str">
            <v>CHURCH BUTTES UNIT 210</v>
          </cell>
          <cell r="C1391" t="str">
            <v>1011</v>
          </cell>
          <cell r="D1391" t="str">
            <v>CH BUTTES (WY)</v>
          </cell>
          <cell r="E1391" t="str">
            <v>D24</v>
          </cell>
          <cell r="F1391" t="str">
            <v>WY</v>
          </cell>
          <cell r="G1391" t="str">
            <v>EMIGRANT</v>
          </cell>
          <cell r="H1391">
            <v>0.2</v>
          </cell>
          <cell r="I1391" t="str">
            <v>WEX</v>
          </cell>
        </row>
        <row r="1392">
          <cell r="A1392" t="str">
            <v>568100</v>
          </cell>
          <cell r="B1392" t="str">
            <v>CHURCH BUTTES UNIT 211</v>
          </cell>
          <cell r="C1392" t="str">
            <v>1011</v>
          </cell>
          <cell r="D1392" t="str">
            <v>CH BUTTES (WY)</v>
          </cell>
          <cell r="E1392" t="str">
            <v>D24</v>
          </cell>
          <cell r="F1392" t="str">
            <v>WY</v>
          </cell>
          <cell r="G1392" t="str">
            <v>EMIGRANT</v>
          </cell>
          <cell r="H1392">
            <v>0.2</v>
          </cell>
          <cell r="I1392" t="str">
            <v>WEX</v>
          </cell>
        </row>
        <row r="1393">
          <cell r="A1393" t="str">
            <v>568500</v>
          </cell>
          <cell r="B1393" t="str">
            <v>CHURCH BUTTES UNIT 212</v>
          </cell>
          <cell r="C1393" t="str">
            <v>1011</v>
          </cell>
          <cell r="D1393" t="str">
            <v>CH BUTTES (WY)</v>
          </cell>
          <cell r="E1393" t="str">
            <v>D24</v>
          </cell>
          <cell r="F1393" t="str">
            <v>WY</v>
          </cell>
          <cell r="G1393" t="str">
            <v>EMIGRANT</v>
          </cell>
          <cell r="H1393">
            <v>0.2</v>
          </cell>
          <cell r="I1393" t="str">
            <v>WEX</v>
          </cell>
        </row>
        <row r="1394">
          <cell r="A1394" t="str">
            <v>568200</v>
          </cell>
          <cell r="B1394" t="str">
            <v>CHURCH BUTTES UNIT 213</v>
          </cell>
          <cell r="C1394" t="str">
            <v>1011</v>
          </cell>
          <cell r="D1394" t="str">
            <v>CH BUTTES (WY)</v>
          </cell>
          <cell r="E1394" t="str">
            <v>D24</v>
          </cell>
          <cell r="F1394" t="str">
            <v>WY</v>
          </cell>
          <cell r="G1394" t="str">
            <v>EMIGRANT</v>
          </cell>
          <cell r="H1394">
            <v>0.2</v>
          </cell>
          <cell r="I1394" t="str">
            <v>WEX</v>
          </cell>
        </row>
        <row r="1395">
          <cell r="A1395" t="str">
            <v>568300</v>
          </cell>
          <cell r="B1395" t="str">
            <v>CHURCH BUTTES UNIT 214</v>
          </cell>
          <cell r="C1395" t="str">
            <v>1011</v>
          </cell>
          <cell r="D1395" t="str">
            <v>CH BUTTES (WY)</v>
          </cell>
          <cell r="E1395" t="str">
            <v>D24</v>
          </cell>
          <cell r="F1395" t="str">
            <v>WY</v>
          </cell>
          <cell r="G1395" t="str">
            <v>EMIGRANT</v>
          </cell>
          <cell r="H1395">
            <v>0.2</v>
          </cell>
          <cell r="I1395" t="str">
            <v>WEX</v>
          </cell>
        </row>
        <row r="1396">
          <cell r="A1396" t="str">
            <v>599200</v>
          </cell>
          <cell r="B1396" t="str">
            <v>CHURCH BUTTES UNIT 215</v>
          </cell>
          <cell r="C1396" t="str">
            <v>1011</v>
          </cell>
          <cell r="D1396" t="str">
            <v>CH BUTTES (WY)</v>
          </cell>
          <cell r="E1396" t="str">
            <v>D24</v>
          </cell>
          <cell r="F1396" t="str">
            <v>WY</v>
          </cell>
          <cell r="G1396" t="str">
            <v>EMIGRANT</v>
          </cell>
          <cell r="H1396">
            <v>0.2</v>
          </cell>
          <cell r="I1396" t="str">
            <v>WEX</v>
          </cell>
        </row>
        <row r="1397">
          <cell r="A1397" t="str">
            <v>599300</v>
          </cell>
          <cell r="B1397" t="str">
            <v>CHURCH BUTTES UNIT 216</v>
          </cell>
          <cell r="C1397" t="str">
            <v>1011</v>
          </cell>
          <cell r="D1397" t="str">
            <v>CH BUTTES (WY)</v>
          </cell>
          <cell r="E1397" t="str">
            <v>D24</v>
          </cell>
          <cell r="F1397" t="str">
            <v>WY</v>
          </cell>
          <cell r="G1397" t="str">
            <v>EMIGRANT</v>
          </cell>
          <cell r="H1397">
            <v>0.2</v>
          </cell>
          <cell r="I1397" t="str">
            <v>WEX</v>
          </cell>
        </row>
        <row r="1398">
          <cell r="A1398" t="str">
            <v>599400</v>
          </cell>
          <cell r="B1398" t="str">
            <v>CHURCH BUTTES UNIT 217</v>
          </cell>
          <cell r="C1398" t="str">
            <v>1011</v>
          </cell>
          <cell r="D1398" t="str">
            <v>CH BUTTES (WY)</v>
          </cell>
          <cell r="E1398" t="str">
            <v>D24</v>
          </cell>
          <cell r="F1398" t="str">
            <v>WY</v>
          </cell>
          <cell r="G1398" t="str">
            <v>EMIGRANT</v>
          </cell>
          <cell r="H1398">
            <v>0.2</v>
          </cell>
          <cell r="I1398" t="str">
            <v>WEX</v>
          </cell>
        </row>
        <row r="1399">
          <cell r="A1399" t="str">
            <v>599500</v>
          </cell>
          <cell r="B1399" t="str">
            <v>CHURCH BUTTES UNIT 219</v>
          </cell>
          <cell r="C1399" t="str">
            <v>1011</v>
          </cell>
          <cell r="D1399" t="str">
            <v>CH BUTTES (WY)</v>
          </cell>
          <cell r="E1399" t="str">
            <v>D24</v>
          </cell>
          <cell r="F1399" t="str">
            <v>WY</v>
          </cell>
          <cell r="G1399" t="str">
            <v>EMIGRANT</v>
          </cell>
          <cell r="H1399">
            <v>0.2</v>
          </cell>
          <cell r="I1399" t="str">
            <v>WEX</v>
          </cell>
        </row>
        <row r="1400">
          <cell r="A1400" t="str">
            <v>035102</v>
          </cell>
          <cell r="B1400" t="str">
            <v>CHURCH BUTTES UNIT 22 DK</v>
          </cell>
          <cell r="C1400" t="str">
            <v>1011</v>
          </cell>
          <cell r="D1400" t="str">
            <v>CH BUTTES (WY)</v>
          </cell>
          <cell r="E1400" t="str">
            <v>PC</v>
          </cell>
          <cell r="F1400" t="str">
            <v>WY</v>
          </cell>
          <cell r="G1400" t="str">
            <v>EMIGRANT</v>
          </cell>
          <cell r="H1400">
            <v>0.2</v>
          </cell>
          <cell r="I1400" t="str">
            <v>WEX</v>
          </cell>
        </row>
        <row r="1401">
          <cell r="A1401" t="str">
            <v>599600</v>
          </cell>
          <cell r="B1401" t="str">
            <v>CHURCH BUTTES UNIT 220</v>
          </cell>
          <cell r="C1401" t="str">
            <v>1011</v>
          </cell>
          <cell r="D1401" t="str">
            <v>CH BUTTES (WY)</v>
          </cell>
          <cell r="E1401" t="str">
            <v>D24</v>
          </cell>
          <cell r="F1401" t="str">
            <v>WY</v>
          </cell>
          <cell r="G1401" t="str">
            <v>EMIGRANT</v>
          </cell>
          <cell r="H1401">
            <v>0.2</v>
          </cell>
          <cell r="I1401" t="str">
            <v>WEX</v>
          </cell>
        </row>
        <row r="1402">
          <cell r="A1402" t="str">
            <v>599700</v>
          </cell>
          <cell r="B1402" t="str">
            <v>CHURCH BUTTES UNIT 221</v>
          </cell>
          <cell r="C1402" t="str">
            <v>1011</v>
          </cell>
          <cell r="D1402" t="str">
            <v>CH BUTTES (WY)</v>
          </cell>
          <cell r="E1402" t="str">
            <v>D24</v>
          </cell>
          <cell r="F1402" t="str">
            <v>WY</v>
          </cell>
          <cell r="G1402" t="str">
            <v>EMIGRANT</v>
          </cell>
          <cell r="H1402">
            <v>0.2</v>
          </cell>
          <cell r="I1402" t="str">
            <v>WEX</v>
          </cell>
        </row>
        <row r="1403">
          <cell r="A1403" t="str">
            <v>599800</v>
          </cell>
          <cell r="B1403" t="str">
            <v>CHURCH BUTTES UNIT 222</v>
          </cell>
          <cell r="C1403" t="str">
            <v>1011</v>
          </cell>
          <cell r="D1403" t="str">
            <v>CH BUTTES (WY)</v>
          </cell>
          <cell r="E1403" t="str">
            <v>D24</v>
          </cell>
          <cell r="F1403" t="str">
            <v>WY</v>
          </cell>
          <cell r="G1403" t="str">
            <v>EMIGRANT</v>
          </cell>
          <cell r="H1403">
            <v>0.2</v>
          </cell>
          <cell r="I1403" t="str">
            <v>WEX</v>
          </cell>
        </row>
        <row r="1404">
          <cell r="A1404" t="str">
            <v>568400</v>
          </cell>
          <cell r="B1404" t="str">
            <v>CHURCH BUTTES UNIT 236</v>
          </cell>
          <cell r="C1404" t="str">
            <v>1011</v>
          </cell>
          <cell r="D1404" t="str">
            <v>CH BUTTES (WY)</v>
          </cell>
          <cell r="E1404" t="str">
            <v>D24</v>
          </cell>
          <cell r="F1404" t="str">
            <v>WY</v>
          </cell>
          <cell r="G1404" t="str">
            <v>EMIGRANT</v>
          </cell>
          <cell r="H1404">
            <v>0.2</v>
          </cell>
          <cell r="I1404" t="str">
            <v>WEX</v>
          </cell>
        </row>
        <row r="1405">
          <cell r="A1405" t="str">
            <v>035902</v>
          </cell>
          <cell r="B1405" t="str">
            <v>CHURCH BUTTES UNIT 25 DK</v>
          </cell>
          <cell r="C1405" t="str">
            <v>1011</v>
          </cell>
          <cell r="D1405" t="str">
            <v>CH BUTTES (WY)</v>
          </cell>
          <cell r="E1405" t="str">
            <v>PC</v>
          </cell>
          <cell r="F1405" t="str">
            <v>WY</v>
          </cell>
          <cell r="G1405" t="str">
            <v>EMIGRANT</v>
          </cell>
          <cell r="H1405">
            <v>0.2</v>
          </cell>
          <cell r="I1405" t="str">
            <v>WEX</v>
          </cell>
        </row>
        <row r="1406">
          <cell r="A1406" t="str">
            <v>035901</v>
          </cell>
          <cell r="B1406" t="str">
            <v>CHURCH BUTTES UNIT 25 FR</v>
          </cell>
          <cell r="C1406" t="str">
            <v>1011</v>
          </cell>
          <cell r="D1406" t="str">
            <v>CH BUTTES (WY)</v>
          </cell>
          <cell r="E1406" t="str">
            <v>D24</v>
          </cell>
          <cell r="F1406" t="str">
            <v>WY</v>
          </cell>
          <cell r="G1406" t="str">
            <v>EMIGRANT</v>
          </cell>
          <cell r="H1406">
            <v>0.2</v>
          </cell>
          <cell r="I1406" t="str">
            <v>WEX</v>
          </cell>
        </row>
        <row r="1407">
          <cell r="A1407" t="str">
            <v>035801</v>
          </cell>
          <cell r="B1407" t="str">
            <v>CHURCH BUTTES UNIT 26 FR</v>
          </cell>
          <cell r="C1407" t="str">
            <v>1011</v>
          </cell>
          <cell r="D1407" t="str">
            <v>CH BUTTES (WY)</v>
          </cell>
          <cell r="E1407" t="str">
            <v>PC</v>
          </cell>
          <cell r="F1407" t="str">
            <v>WY</v>
          </cell>
          <cell r="G1407" t="str">
            <v>EMIGRANT</v>
          </cell>
          <cell r="H1407">
            <v>0.2</v>
          </cell>
          <cell r="I1407" t="str">
            <v>WEX</v>
          </cell>
        </row>
        <row r="1408">
          <cell r="A1408" t="str">
            <v>036002</v>
          </cell>
          <cell r="B1408" t="str">
            <v>CHURCH BUTTES UNIT 28 DK</v>
          </cell>
          <cell r="C1408" t="str">
            <v>1011</v>
          </cell>
          <cell r="D1408" t="str">
            <v>CH BUTTES (WY)</v>
          </cell>
          <cell r="E1408" t="str">
            <v>PC</v>
          </cell>
          <cell r="F1408" t="str">
            <v>WY</v>
          </cell>
          <cell r="G1408" t="str">
            <v>EMIGRANT</v>
          </cell>
          <cell r="H1408">
            <v>0.2</v>
          </cell>
          <cell r="I1408" t="str">
            <v>WEX</v>
          </cell>
        </row>
        <row r="1409">
          <cell r="A1409" t="str">
            <v>036001</v>
          </cell>
          <cell r="B1409" t="str">
            <v>CHURCH BUTTES UNIT 28 FR</v>
          </cell>
          <cell r="C1409" t="str">
            <v>1011</v>
          </cell>
          <cell r="D1409" t="str">
            <v>CH BUTTES (WY)</v>
          </cell>
          <cell r="E1409" t="str">
            <v>D24</v>
          </cell>
          <cell r="F1409" t="str">
            <v>WY</v>
          </cell>
          <cell r="G1409" t="str">
            <v>EMIGRANT</v>
          </cell>
          <cell r="H1409">
            <v>0.2</v>
          </cell>
          <cell r="I1409" t="str">
            <v>WEX</v>
          </cell>
        </row>
        <row r="1410">
          <cell r="A1410" t="str">
            <v>036102</v>
          </cell>
          <cell r="B1410" t="str">
            <v>CHURCH BUTTES UNIT 29 DK</v>
          </cell>
          <cell r="C1410" t="str">
            <v>1011</v>
          </cell>
          <cell r="D1410" t="str">
            <v>CH BUTTES (WY)</v>
          </cell>
          <cell r="E1410" t="str">
            <v>PC</v>
          </cell>
          <cell r="F1410" t="str">
            <v>WY</v>
          </cell>
          <cell r="G1410" t="str">
            <v>EMIGRANT</v>
          </cell>
          <cell r="H1410">
            <v>0.2</v>
          </cell>
          <cell r="I1410" t="str">
            <v>WEX</v>
          </cell>
        </row>
        <row r="1411">
          <cell r="A1411" t="str">
            <v>036101</v>
          </cell>
          <cell r="B1411" t="str">
            <v>CHURCH BUTTES UNIT 29 FR</v>
          </cell>
          <cell r="C1411" t="str">
            <v>1011</v>
          </cell>
          <cell r="D1411" t="str">
            <v>CH BUTTES (WY)</v>
          </cell>
          <cell r="E1411" t="str">
            <v>D24</v>
          </cell>
          <cell r="F1411" t="str">
            <v>WY</v>
          </cell>
          <cell r="G1411" t="str">
            <v>EMIGRANT</v>
          </cell>
          <cell r="H1411">
            <v>0.2</v>
          </cell>
          <cell r="I1411" t="str">
            <v>WEX</v>
          </cell>
        </row>
        <row r="1412">
          <cell r="A1412" t="str">
            <v>034002</v>
          </cell>
          <cell r="B1412" t="str">
            <v>CHURCH BUTTES UNIT 3 DK</v>
          </cell>
          <cell r="C1412" t="str">
            <v>1011</v>
          </cell>
          <cell r="D1412" t="str">
            <v>CH BUTTES (WY)</v>
          </cell>
          <cell r="E1412" t="str">
            <v>PC</v>
          </cell>
          <cell r="F1412" t="str">
            <v>WY</v>
          </cell>
          <cell r="G1412" t="str">
            <v>EMIGRANT</v>
          </cell>
          <cell r="H1412">
            <v>0.2</v>
          </cell>
          <cell r="I1412" t="str">
            <v>WEX</v>
          </cell>
        </row>
        <row r="1413">
          <cell r="A1413" t="str">
            <v>036202</v>
          </cell>
          <cell r="B1413" t="str">
            <v>CHURCH BUTTES UNIT 30 DK</v>
          </cell>
          <cell r="C1413" t="str">
            <v>1011</v>
          </cell>
          <cell r="D1413" t="str">
            <v>CH BUTTES (WY)</v>
          </cell>
          <cell r="E1413" t="str">
            <v>PC</v>
          </cell>
          <cell r="F1413" t="str">
            <v>WY</v>
          </cell>
          <cell r="G1413" t="str">
            <v>EMIGRANT</v>
          </cell>
          <cell r="H1413">
            <v>0.2</v>
          </cell>
          <cell r="I1413" t="str">
            <v>WEX</v>
          </cell>
        </row>
        <row r="1414">
          <cell r="A1414" t="str">
            <v>036201</v>
          </cell>
          <cell r="B1414" t="str">
            <v>CHURCH BUTTES UNIT 30 FR</v>
          </cell>
          <cell r="C1414" t="str">
            <v>1011</v>
          </cell>
          <cell r="D1414" t="str">
            <v>CH BUTTES (WY)</v>
          </cell>
          <cell r="E1414" t="str">
            <v>D24</v>
          </cell>
          <cell r="F1414" t="str">
            <v>WY</v>
          </cell>
          <cell r="G1414" t="str">
            <v>EMIGRANT</v>
          </cell>
          <cell r="H1414">
            <v>0.2</v>
          </cell>
          <cell r="I1414" t="str">
            <v>WEX</v>
          </cell>
        </row>
        <row r="1415">
          <cell r="A1415" t="str">
            <v>206902</v>
          </cell>
          <cell r="B1415" t="str">
            <v>CHURCH BUTTES UNIT 31 DK</v>
          </cell>
          <cell r="C1415" t="str">
            <v>1011</v>
          </cell>
          <cell r="D1415" t="str">
            <v>CH BUTTES (WY)</v>
          </cell>
          <cell r="E1415" t="str">
            <v>D24</v>
          </cell>
          <cell r="F1415" t="str">
            <v>WY</v>
          </cell>
          <cell r="G1415" t="str">
            <v>EMIGRANT</v>
          </cell>
          <cell r="H1415">
            <v>0.2</v>
          </cell>
          <cell r="I1415" t="str">
            <v>WEX</v>
          </cell>
        </row>
        <row r="1416">
          <cell r="A1416" t="str">
            <v>206914</v>
          </cell>
          <cell r="B1416" t="str">
            <v>CHURCH BUTTES UNIT 31 MORGAN</v>
          </cell>
          <cell r="C1416" t="str">
            <v>1011</v>
          </cell>
          <cell r="D1416" t="str">
            <v>CH BUTTES (WY)</v>
          </cell>
          <cell r="E1416" t="str">
            <v>D24</v>
          </cell>
          <cell r="F1416" t="str">
            <v>WY</v>
          </cell>
          <cell r="G1416" t="str">
            <v>EMIGRANT</v>
          </cell>
          <cell r="H1416">
            <v>0.2</v>
          </cell>
          <cell r="I1416" t="str">
            <v>WEX</v>
          </cell>
        </row>
        <row r="1417">
          <cell r="A1417" t="str">
            <v>443002</v>
          </cell>
          <cell r="B1417" t="str">
            <v>CHURCH BUTTES UNIT 31R DK</v>
          </cell>
          <cell r="C1417" t="str">
            <v>1011</v>
          </cell>
          <cell r="D1417" t="str">
            <v>CH BUTTES (WY)</v>
          </cell>
          <cell r="E1417" t="str">
            <v>D24</v>
          </cell>
          <cell r="F1417" t="str">
            <v>WY</v>
          </cell>
          <cell r="G1417" t="str">
            <v>EMIGRANT</v>
          </cell>
          <cell r="H1417">
            <v>0.2</v>
          </cell>
          <cell r="I1417" t="str">
            <v>WEX</v>
          </cell>
        </row>
        <row r="1418">
          <cell r="A1418" t="str">
            <v>443001</v>
          </cell>
          <cell r="B1418" t="str">
            <v>CHURCH BUTTES UNIT 31R FR</v>
          </cell>
          <cell r="C1418" t="str">
            <v>1011</v>
          </cell>
          <cell r="D1418" t="str">
            <v>CH BUTTES (WY)</v>
          </cell>
          <cell r="E1418" t="str">
            <v>D24</v>
          </cell>
          <cell r="F1418" t="str">
            <v>WY</v>
          </cell>
          <cell r="G1418" t="str">
            <v>EMIGRANT</v>
          </cell>
          <cell r="H1418">
            <v>0.2</v>
          </cell>
          <cell r="I1418" t="str">
            <v>WEX</v>
          </cell>
        </row>
        <row r="1419">
          <cell r="A1419" t="str">
            <v>045201</v>
          </cell>
          <cell r="B1419" t="str">
            <v>CHURCH BUTTES UNIT 32 FR</v>
          </cell>
          <cell r="C1419" t="str">
            <v>1011</v>
          </cell>
          <cell r="D1419" t="str">
            <v>CH BUTTES (WY)</v>
          </cell>
          <cell r="E1419" t="str">
            <v>D24</v>
          </cell>
          <cell r="F1419" t="str">
            <v>WY</v>
          </cell>
          <cell r="G1419" t="str">
            <v>EMIGRANT</v>
          </cell>
          <cell r="H1419">
            <v>0.2</v>
          </cell>
          <cell r="I1419" t="str">
            <v>WEX</v>
          </cell>
        </row>
        <row r="1420">
          <cell r="A1420" t="str">
            <v>140001</v>
          </cell>
          <cell r="B1420" t="str">
            <v>CHURCH BUTTES UNIT 33 FR</v>
          </cell>
          <cell r="C1420" t="str">
            <v>1011</v>
          </cell>
          <cell r="D1420" t="str">
            <v>CH BUTTES (WY)</v>
          </cell>
          <cell r="E1420" t="str">
            <v>D24</v>
          </cell>
          <cell r="F1420" t="str">
            <v>WY</v>
          </cell>
          <cell r="G1420" t="str">
            <v>EMIGRANT</v>
          </cell>
          <cell r="H1420">
            <v>0.2</v>
          </cell>
          <cell r="I1420" t="str">
            <v>WEX</v>
          </cell>
        </row>
        <row r="1421">
          <cell r="A1421" t="str">
            <v>139901</v>
          </cell>
          <cell r="B1421" t="str">
            <v>CHURCH BUTTES UNIT 34 FR</v>
          </cell>
          <cell r="C1421" t="str">
            <v>1011</v>
          </cell>
          <cell r="D1421" t="str">
            <v>CH BUTTES (WY)</v>
          </cell>
          <cell r="E1421" t="str">
            <v>D24</v>
          </cell>
          <cell r="F1421" t="str">
            <v>WY</v>
          </cell>
          <cell r="G1421" t="str">
            <v>EMIGRANT</v>
          </cell>
          <cell r="H1421">
            <v>0.2</v>
          </cell>
          <cell r="I1421" t="str">
            <v>WEX</v>
          </cell>
        </row>
        <row r="1422">
          <cell r="A1422" t="str">
            <v>045101</v>
          </cell>
          <cell r="B1422" t="str">
            <v>CHURCH BUTTES UNIT 35 FR</v>
          </cell>
          <cell r="C1422" t="str">
            <v>1011</v>
          </cell>
          <cell r="D1422" t="str">
            <v>CH BUTTES (WY)</v>
          </cell>
          <cell r="E1422" t="str">
            <v>D24</v>
          </cell>
          <cell r="F1422" t="str">
            <v>WY</v>
          </cell>
          <cell r="G1422" t="str">
            <v>EMIGRANT</v>
          </cell>
          <cell r="H1422">
            <v>0.2</v>
          </cell>
          <cell r="I1422" t="str">
            <v>WEX</v>
          </cell>
        </row>
        <row r="1423">
          <cell r="A1423" t="str">
            <v>139601</v>
          </cell>
          <cell r="B1423" t="str">
            <v>CHURCH BUTTES UNIT 36 FR</v>
          </cell>
          <cell r="C1423" t="str">
            <v>1011</v>
          </cell>
          <cell r="D1423" t="str">
            <v>CH BUTTES (WY)</v>
          </cell>
          <cell r="E1423" t="str">
            <v>D24</v>
          </cell>
          <cell r="F1423" t="str">
            <v>WY</v>
          </cell>
          <cell r="G1423" t="str">
            <v>EMIGRANT</v>
          </cell>
          <cell r="H1423">
            <v>0.2</v>
          </cell>
          <cell r="I1423" t="str">
            <v>WEX</v>
          </cell>
        </row>
        <row r="1424">
          <cell r="A1424" t="str">
            <v>139702</v>
          </cell>
          <cell r="B1424" t="str">
            <v>CHURCH BUTTES UNIT 37 DK</v>
          </cell>
          <cell r="C1424" t="str">
            <v>1011</v>
          </cell>
          <cell r="D1424" t="str">
            <v>CH BUTTES (WY)</v>
          </cell>
          <cell r="E1424" t="str">
            <v>D24</v>
          </cell>
          <cell r="F1424" t="str">
            <v>WY</v>
          </cell>
          <cell r="G1424" t="str">
            <v>EMIGRANT</v>
          </cell>
          <cell r="H1424">
            <v>0.2</v>
          </cell>
          <cell r="I1424" t="str">
            <v>WEX</v>
          </cell>
        </row>
        <row r="1425">
          <cell r="A1425" t="str">
            <v>139701</v>
          </cell>
          <cell r="B1425" t="str">
            <v>CHURCH BUTTES UNIT 37 FR</v>
          </cell>
          <cell r="C1425" t="str">
            <v>1011</v>
          </cell>
          <cell r="D1425" t="str">
            <v>CH BUTTES (WY)</v>
          </cell>
          <cell r="E1425" t="str">
            <v>D24</v>
          </cell>
          <cell r="F1425" t="str">
            <v>WY</v>
          </cell>
          <cell r="G1425" t="str">
            <v>EMIGRANT</v>
          </cell>
          <cell r="H1425">
            <v>0.2</v>
          </cell>
          <cell r="I1425" t="str">
            <v>WEX</v>
          </cell>
        </row>
        <row r="1426">
          <cell r="A1426" t="str">
            <v>170402</v>
          </cell>
          <cell r="B1426" t="str">
            <v>CHURCH BUTTES UNIT 38 DK</v>
          </cell>
          <cell r="C1426" t="str">
            <v>1011</v>
          </cell>
          <cell r="D1426" t="str">
            <v>CH BUTTES (WY)</v>
          </cell>
          <cell r="E1426" t="str">
            <v>D24</v>
          </cell>
          <cell r="F1426" t="str">
            <v>WY</v>
          </cell>
          <cell r="G1426" t="str">
            <v>EMIGRANT</v>
          </cell>
          <cell r="H1426">
            <v>0.2</v>
          </cell>
          <cell r="I1426" t="str">
            <v>WEX</v>
          </cell>
        </row>
        <row r="1427">
          <cell r="A1427" t="str">
            <v>170401</v>
          </cell>
          <cell r="B1427" t="str">
            <v>CHURCH BUTTES UNIT 38 FR</v>
          </cell>
          <cell r="C1427" t="str">
            <v>1011</v>
          </cell>
          <cell r="D1427" t="str">
            <v>CH BUTTES (WY)</v>
          </cell>
          <cell r="E1427" t="str">
            <v>D24</v>
          </cell>
          <cell r="F1427" t="str">
            <v>WY</v>
          </cell>
          <cell r="G1427" t="str">
            <v>EMIGRANT</v>
          </cell>
          <cell r="H1427">
            <v>0.2</v>
          </cell>
          <cell r="I1427" t="str">
            <v>WEX</v>
          </cell>
        </row>
        <row r="1428">
          <cell r="A1428" t="str">
            <v>170502</v>
          </cell>
          <cell r="B1428" t="str">
            <v>CHURCH BUTTES UNIT 39 DK</v>
          </cell>
          <cell r="C1428" t="str">
            <v>1011</v>
          </cell>
          <cell r="D1428" t="str">
            <v>CH BUTTES (WY)</v>
          </cell>
          <cell r="E1428" t="str">
            <v>D24</v>
          </cell>
          <cell r="F1428" t="str">
            <v>WY</v>
          </cell>
          <cell r="G1428" t="str">
            <v>EMIGRANT</v>
          </cell>
          <cell r="H1428">
            <v>0.2</v>
          </cell>
          <cell r="I1428" t="str">
            <v>WEX</v>
          </cell>
        </row>
        <row r="1429">
          <cell r="A1429" t="str">
            <v>170501</v>
          </cell>
          <cell r="B1429" t="str">
            <v>CHURCH BUTTES UNIT 39 FR</v>
          </cell>
          <cell r="C1429" t="str">
            <v>1011</v>
          </cell>
          <cell r="D1429" t="str">
            <v>CH BUTTES (WY)</v>
          </cell>
          <cell r="E1429" t="str">
            <v>D24</v>
          </cell>
          <cell r="F1429" t="str">
            <v>WY</v>
          </cell>
          <cell r="G1429" t="str">
            <v>EMIGRANT</v>
          </cell>
          <cell r="H1429">
            <v>0.2</v>
          </cell>
          <cell r="I1429" t="str">
            <v>WEX</v>
          </cell>
        </row>
        <row r="1430">
          <cell r="A1430" t="str">
            <v>034102</v>
          </cell>
          <cell r="B1430" t="str">
            <v>CHURCH BUTTES UNIT 4 DK</v>
          </cell>
          <cell r="C1430" t="str">
            <v>1011</v>
          </cell>
          <cell r="D1430" t="str">
            <v>CH BUTTES (WY)</v>
          </cell>
          <cell r="E1430" t="str">
            <v>PC</v>
          </cell>
          <cell r="F1430" t="str">
            <v>WY</v>
          </cell>
          <cell r="G1430" t="str">
            <v>EMIGRANT</v>
          </cell>
          <cell r="H1430">
            <v>0.2</v>
          </cell>
          <cell r="I1430" t="str">
            <v>WEX</v>
          </cell>
        </row>
        <row r="1431">
          <cell r="A1431" t="str">
            <v>211201</v>
          </cell>
          <cell r="B1431" t="str">
            <v>CHURCH BUTTES UNIT 40 FR</v>
          </cell>
          <cell r="C1431" t="str">
            <v>1011</v>
          </cell>
          <cell r="D1431" t="str">
            <v>CH BUTTES (WY)</v>
          </cell>
          <cell r="E1431" t="str">
            <v>D24</v>
          </cell>
          <cell r="F1431" t="str">
            <v>WY</v>
          </cell>
          <cell r="G1431" t="str">
            <v>EMIGRANT</v>
          </cell>
          <cell r="H1431">
            <v>0.2</v>
          </cell>
          <cell r="I1431" t="str">
            <v>WEX</v>
          </cell>
        </row>
        <row r="1432">
          <cell r="A1432" t="str">
            <v>337601</v>
          </cell>
          <cell r="B1432" t="str">
            <v>CHURCH BUTTES UNIT 41 FR</v>
          </cell>
          <cell r="C1432" t="str">
            <v>1011</v>
          </cell>
          <cell r="D1432" t="str">
            <v>CH BUTTES (WY)</v>
          </cell>
          <cell r="E1432" t="str">
            <v>D24</v>
          </cell>
          <cell r="F1432" t="str">
            <v>WY</v>
          </cell>
          <cell r="G1432" t="str">
            <v>EMIGRANT</v>
          </cell>
          <cell r="H1432">
            <v>0.2</v>
          </cell>
          <cell r="I1432" t="str">
            <v>WEX</v>
          </cell>
        </row>
        <row r="1433">
          <cell r="A1433" t="str">
            <v>337502</v>
          </cell>
          <cell r="B1433" t="str">
            <v>CHURCH BUTTES UNIT 42 DK</v>
          </cell>
          <cell r="C1433" t="str">
            <v>1011</v>
          </cell>
          <cell r="D1433" t="str">
            <v>CH BUTTES (WY)</v>
          </cell>
          <cell r="E1433" t="str">
            <v>D24</v>
          </cell>
          <cell r="F1433" t="str">
            <v>WY</v>
          </cell>
          <cell r="G1433" t="str">
            <v>EMIGRANT</v>
          </cell>
          <cell r="H1433">
            <v>0.2</v>
          </cell>
          <cell r="I1433" t="str">
            <v>WEX</v>
          </cell>
        </row>
        <row r="1434">
          <cell r="A1434" t="str">
            <v>337501</v>
          </cell>
          <cell r="B1434" t="str">
            <v>CHURCH BUTTES UNIT 42 FR</v>
          </cell>
          <cell r="C1434" t="str">
            <v>1011</v>
          </cell>
          <cell r="D1434" t="str">
            <v>CH BUTTES (WY)</v>
          </cell>
          <cell r="E1434" t="str">
            <v>D24</v>
          </cell>
          <cell r="F1434" t="str">
            <v>WY</v>
          </cell>
          <cell r="G1434" t="str">
            <v>EMIGRANT</v>
          </cell>
          <cell r="H1434">
            <v>0.2</v>
          </cell>
          <cell r="I1434" t="str">
            <v>WEX</v>
          </cell>
        </row>
        <row r="1435">
          <cell r="A1435" t="str">
            <v>340501</v>
          </cell>
          <cell r="B1435" t="str">
            <v>CHURCH BUTTES UNIT 43 FR</v>
          </cell>
          <cell r="C1435" t="str">
            <v>1011</v>
          </cell>
          <cell r="D1435" t="str">
            <v>CH BUTTES (WY)</v>
          </cell>
          <cell r="E1435" t="str">
            <v>D24</v>
          </cell>
          <cell r="F1435" t="str">
            <v>WY</v>
          </cell>
          <cell r="G1435" t="str">
            <v>EMIGRANT</v>
          </cell>
          <cell r="H1435">
            <v>0.2</v>
          </cell>
          <cell r="I1435" t="str">
            <v>WEX</v>
          </cell>
        </row>
        <row r="1436">
          <cell r="A1436" t="str">
            <v>336901</v>
          </cell>
          <cell r="B1436" t="str">
            <v>CHURCH BUTTES UNIT 45 FR D24NC</v>
          </cell>
          <cell r="C1436" t="str">
            <v>1011</v>
          </cell>
          <cell r="D1436" t="str">
            <v>CH BUTTES (WY)</v>
          </cell>
          <cell r="E1436" t="str">
            <v>D24NC</v>
          </cell>
          <cell r="F1436" t="str">
            <v>WY</v>
          </cell>
          <cell r="G1436" t="str">
            <v>EMIGRANT</v>
          </cell>
          <cell r="H1436">
            <v>0.2</v>
          </cell>
          <cell r="I1436" t="str">
            <v>WEX</v>
          </cell>
        </row>
        <row r="1437">
          <cell r="A1437" t="str">
            <v>337001</v>
          </cell>
          <cell r="B1437" t="str">
            <v>CHURCH BUTTES UNIT 46 FR</v>
          </cell>
          <cell r="C1437" t="str">
            <v>1011</v>
          </cell>
          <cell r="D1437" t="str">
            <v>CH BUTTES (WY)</v>
          </cell>
          <cell r="E1437" t="str">
            <v>D24</v>
          </cell>
          <cell r="F1437" t="str">
            <v>WY</v>
          </cell>
          <cell r="G1437" t="str">
            <v>EMIGRANT</v>
          </cell>
          <cell r="H1437">
            <v>0.2</v>
          </cell>
          <cell r="I1437" t="str">
            <v>WEX</v>
          </cell>
        </row>
        <row r="1438">
          <cell r="A1438" t="str">
            <v>340701</v>
          </cell>
          <cell r="B1438" t="str">
            <v>CHURCH BUTTES UNIT 47 FR</v>
          </cell>
          <cell r="C1438" t="str">
            <v>1011</v>
          </cell>
          <cell r="D1438" t="str">
            <v>CH BUTTES (WY)</v>
          </cell>
          <cell r="E1438" t="str">
            <v>D24</v>
          </cell>
          <cell r="F1438" t="str">
            <v>WY</v>
          </cell>
          <cell r="G1438" t="str">
            <v>EMIGRANT</v>
          </cell>
          <cell r="H1438">
            <v>0.2</v>
          </cell>
          <cell r="I1438" t="str">
            <v>WEX</v>
          </cell>
        </row>
        <row r="1439">
          <cell r="A1439" t="str">
            <v>340001</v>
          </cell>
          <cell r="B1439" t="str">
            <v>CHURCH BUTTES UNIT 48 FR</v>
          </cell>
          <cell r="C1439" t="str">
            <v>1011</v>
          </cell>
          <cell r="D1439" t="str">
            <v>CH BUTTES (WY)</v>
          </cell>
          <cell r="E1439" t="str">
            <v>D24</v>
          </cell>
          <cell r="F1439" t="str">
            <v>WY</v>
          </cell>
          <cell r="G1439" t="str">
            <v>EMIGRANT</v>
          </cell>
          <cell r="H1439">
            <v>0.2</v>
          </cell>
          <cell r="I1439" t="str">
            <v>WEX</v>
          </cell>
        </row>
        <row r="1440">
          <cell r="A1440" t="str">
            <v>365001</v>
          </cell>
          <cell r="B1440" t="str">
            <v>CHURCH BUTTES UNIT 49 FR</v>
          </cell>
          <cell r="C1440" t="str">
            <v>1011</v>
          </cell>
          <cell r="D1440" t="str">
            <v>CH BUTTES (WY)</v>
          </cell>
          <cell r="E1440" t="str">
            <v>D24</v>
          </cell>
          <cell r="F1440" t="str">
            <v>WY</v>
          </cell>
          <cell r="G1440" t="str">
            <v>EMIGRANT</v>
          </cell>
          <cell r="H1440">
            <v>0.2</v>
          </cell>
          <cell r="I1440" t="str">
            <v>WEX</v>
          </cell>
        </row>
        <row r="1441">
          <cell r="A1441" t="str">
            <v>365010</v>
          </cell>
          <cell r="B1441" t="str">
            <v>CHURCH BUTTES UNIT 49 MORR</v>
          </cell>
          <cell r="C1441" t="str">
            <v>1011</v>
          </cell>
          <cell r="D1441" t="str">
            <v>CH BUTTES (WY)</v>
          </cell>
          <cell r="E1441" t="str">
            <v>D24</v>
          </cell>
          <cell r="F1441" t="str">
            <v>WY</v>
          </cell>
          <cell r="G1441" t="str">
            <v>EMIGRANT</v>
          </cell>
          <cell r="H1441">
            <v>0.2</v>
          </cell>
          <cell r="I1441" t="str">
            <v>WEX</v>
          </cell>
        </row>
        <row r="1442">
          <cell r="A1442" t="str">
            <v>364902</v>
          </cell>
          <cell r="B1442" t="str">
            <v>CHURCH BUTTES UNIT 50 DK</v>
          </cell>
          <cell r="C1442" t="str">
            <v>1011</v>
          </cell>
          <cell r="D1442" t="str">
            <v>CH BUTTES (WY)</v>
          </cell>
          <cell r="E1442" t="str">
            <v>D24</v>
          </cell>
          <cell r="F1442" t="str">
            <v>WY</v>
          </cell>
          <cell r="G1442" t="str">
            <v>EMIGRANT</v>
          </cell>
          <cell r="H1442">
            <v>0.2</v>
          </cell>
          <cell r="I1442" t="str">
            <v>WEX</v>
          </cell>
        </row>
        <row r="1443">
          <cell r="A1443" t="str">
            <v>364901</v>
          </cell>
          <cell r="B1443" t="str">
            <v>CHURCH BUTTES UNIT 50 FR</v>
          </cell>
          <cell r="C1443" t="str">
            <v>1011</v>
          </cell>
          <cell r="D1443" t="str">
            <v>CH BUTTES (WY)</v>
          </cell>
          <cell r="E1443" t="str">
            <v>D24</v>
          </cell>
          <cell r="F1443" t="str">
            <v>WY</v>
          </cell>
          <cell r="G1443" t="str">
            <v>EMIGRANT</v>
          </cell>
          <cell r="H1443">
            <v>0.2</v>
          </cell>
          <cell r="I1443" t="str">
            <v>WEX</v>
          </cell>
        </row>
        <row r="1444">
          <cell r="A1444" t="str">
            <v>364910</v>
          </cell>
          <cell r="B1444" t="str">
            <v>CHURCH BUTTES UNIT 50 MORR</v>
          </cell>
          <cell r="C1444" t="str">
            <v>1011</v>
          </cell>
          <cell r="D1444" t="str">
            <v>CH BUTTES (WY)</v>
          </cell>
          <cell r="E1444" t="str">
            <v>D24</v>
          </cell>
          <cell r="F1444" t="str">
            <v>WY</v>
          </cell>
          <cell r="G1444" t="str">
            <v>EMIGRANT</v>
          </cell>
          <cell r="H1444">
            <v>0.2</v>
          </cell>
          <cell r="I1444" t="str">
            <v>WEX</v>
          </cell>
        </row>
        <row r="1445">
          <cell r="A1445" t="str">
            <v>354902</v>
          </cell>
          <cell r="B1445" t="str">
            <v>CHURCH BUTTES UNIT 51 DK</v>
          </cell>
          <cell r="C1445" t="str">
            <v>1011</v>
          </cell>
          <cell r="D1445" t="str">
            <v>CH BUTTES (WY)</v>
          </cell>
          <cell r="E1445" t="str">
            <v>D24</v>
          </cell>
          <cell r="F1445" t="str">
            <v>WY</v>
          </cell>
          <cell r="G1445" t="str">
            <v>EMIGRANT</v>
          </cell>
          <cell r="H1445">
            <v>0.2</v>
          </cell>
          <cell r="I1445" t="str">
            <v>WEX</v>
          </cell>
        </row>
        <row r="1446">
          <cell r="A1446" t="str">
            <v>354901</v>
          </cell>
          <cell r="B1446" t="str">
            <v>CHURCH BUTTES UNIT 51 FR</v>
          </cell>
          <cell r="C1446" t="str">
            <v>1011</v>
          </cell>
          <cell r="D1446" t="str">
            <v>CH BUTTES (WY)</v>
          </cell>
          <cell r="E1446" t="str">
            <v>D24</v>
          </cell>
          <cell r="F1446" t="str">
            <v>WY</v>
          </cell>
          <cell r="G1446" t="str">
            <v>EMIGRANT</v>
          </cell>
          <cell r="H1446">
            <v>0.2</v>
          </cell>
          <cell r="I1446" t="str">
            <v>WEX</v>
          </cell>
        </row>
        <row r="1447">
          <cell r="A1447" t="str">
            <v>340602</v>
          </cell>
          <cell r="B1447" t="str">
            <v>CHURCH BUTTES UNIT 52 DK</v>
          </cell>
          <cell r="C1447" t="str">
            <v>1011</v>
          </cell>
          <cell r="D1447" t="str">
            <v>CH BUTTES (WY)</v>
          </cell>
          <cell r="E1447" t="str">
            <v>D24</v>
          </cell>
          <cell r="F1447" t="str">
            <v>WY</v>
          </cell>
          <cell r="G1447" t="str">
            <v>EMIGRANT</v>
          </cell>
          <cell r="H1447">
            <v>0.2</v>
          </cell>
          <cell r="I1447" t="str">
            <v>WEX</v>
          </cell>
        </row>
        <row r="1448">
          <cell r="A1448" t="str">
            <v>340601</v>
          </cell>
          <cell r="B1448" t="str">
            <v>CHURCH BUTTES UNIT 52 FR</v>
          </cell>
          <cell r="C1448" t="str">
            <v>1011</v>
          </cell>
          <cell r="D1448" t="str">
            <v>CH BUTTES (WY)</v>
          </cell>
          <cell r="E1448" t="str">
            <v>D24</v>
          </cell>
          <cell r="F1448" t="str">
            <v>WY</v>
          </cell>
          <cell r="G1448" t="str">
            <v>EMIGRANT</v>
          </cell>
          <cell r="H1448">
            <v>0.2</v>
          </cell>
          <cell r="I1448" t="str">
            <v>WEX</v>
          </cell>
        </row>
        <row r="1449">
          <cell r="A1449" t="str">
            <v>352302</v>
          </cell>
          <cell r="B1449" t="str">
            <v>CHURCH BUTTES UNIT 53 DK</v>
          </cell>
          <cell r="C1449" t="str">
            <v>1011</v>
          </cell>
          <cell r="D1449" t="str">
            <v>CH BUTTES (WY)</v>
          </cell>
          <cell r="E1449" t="str">
            <v>D24</v>
          </cell>
          <cell r="F1449" t="str">
            <v>WY</v>
          </cell>
          <cell r="G1449" t="str">
            <v>EMIGRANT</v>
          </cell>
          <cell r="H1449">
            <v>0.2</v>
          </cell>
          <cell r="I1449" t="str">
            <v>WEX</v>
          </cell>
        </row>
        <row r="1450">
          <cell r="A1450" t="str">
            <v>352301</v>
          </cell>
          <cell r="B1450" t="str">
            <v>CHURCH BUTTES UNIT 53 FR</v>
          </cell>
          <cell r="C1450" t="str">
            <v>1011</v>
          </cell>
          <cell r="D1450" t="str">
            <v>CH BUTTES (WY)</v>
          </cell>
          <cell r="E1450" t="str">
            <v>D24</v>
          </cell>
          <cell r="F1450" t="str">
            <v>WY</v>
          </cell>
          <cell r="G1450" t="str">
            <v>EMIGRANT</v>
          </cell>
          <cell r="H1450">
            <v>0.2</v>
          </cell>
          <cell r="I1450" t="str">
            <v>WEX</v>
          </cell>
        </row>
        <row r="1451">
          <cell r="A1451" t="str">
            <v>340801</v>
          </cell>
          <cell r="B1451" t="str">
            <v>CHURCH BUTTES UNIT 54 FR</v>
          </cell>
          <cell r="C1451" t="str">
            <v>1011</v>
          </cell>
          <cell r="D1451" t="str">
            <v>CH BUTTES (WY)</v>
          </cell>
          <cell r="E1451" t="str">
            <v>D24</v>
          </cell>
          <cell r="F1451" t="str">
            <v>WY</v>
          </cell>
          <cell r="G1451" t="str">
            <v>EMIGRANT</v>
          </cell>
          <cell r="H1451">
            <v>0.2</v>
          </cell>
          <cell r="I1451" t="str">
            <v>WEX</v>
          </cell>
        </row>
        <row r="1452">
          <cell r="A1452" t="str">
            <v>340901</v>
          </cell>
          <cell r="B1452" t="str">
            <v>CHURCH BUTTES UNIT 55 FR</v>
          </cell>
          <cell r="C1452" t="str">
            <v>1011</v>
          </cell>
          <cell r="D1452" t="str">
            <v>CH BUTTES (WY)</v>
          </cell>
          <cell r="E1452" t="str">
            <v>D24</v>
          </cell>
          <cell r="F1452" t="str">
            <v>WY</v>
          </cell>
          <cell r="G1452" t="str">
            <v>EMIGRANT</v>
          </cell>
          <cell r="H1452">
            <v>0.2</v>
          </cell>
          <cell r="I1452" t="str">
            <v>WEX</v>
          </cell>
        </row>
        <row r="1453">
          <cell r="A1453" t="str">
            <v>354202</v>
          </cell>
          <cell r="B1453" t="str">
            <v>CHURCH BUTTES UNIT 56 DK</v>
          </cell>
          <cell r="C1453" t="str">
            <v>1011</v>
          </cell>
          <cell r="D1453" t="str">
            <v>CH BUTTES (WY)</v>
          </cell>
          <cell r="E1453" t="str">
            <v>D24</v>
          </cell>
          <cell r="F1453" t="str">
            <v>WY</v>
          </cell>
          <cell r="G1453" t="str">
            <v>EMIGRANT</v>
          </cell>
          <cell r="H1453">
            <v>0.2</v>
          </cell>
          <cell r="I1453" t="str">
            <v>WEX</v>
          </cell>
        </row>
        <row r="1454">
          <cell r="A1454" t="str">
            <v>354201</v>
          </cell>
          <cell r="B1454" t="str">
            <v>CHURCH BUTTES UNIT 56 FR</v>
          </cell>
          <cell r="C1454" t="str">
            <v>1011</v>
          </cell>
          <cell r="D1454" t="str">
            <v>CH BUTTES (WY)</v>
          </cell>
          <cell r="E1454" t="str">
            <v>D24</v>
          </cell>
          <cell r="F1454" t="str">
            <v>WY</v>
          </cell>
          <cell r="G1454" t="str">
            <v>EMIGRANT</v>
          </cell>
          <cell r="H1454">
            <v>0.2</v>
          </cell>
          <cell r="I1454" t="str">
            <v>WEX</v>
          </cell>
        </row>
        <row r="1455">
          <cell r="A1455" t="str">
            <v>339902</v>
          </cell>
          <cell r="B1455" t="str">
            <v>CHURCH BUTTES UNIT 57 DK</v>
          </cell>
          <cell r="C1455" t="str">
            <v>1011</v>
          </cell>
          <cell r="D1455" t="str">
            <v>CH BUTTES (WY)</v>
          </cell>
          <cell r="E1455" t="str">
            <v>D24</v>
          </cell>
          <cell r="F1455" t="str">
            <v>WY</v>
          </cell>
          <cell r="G1455" t="str">
            <v>EMIGRANT</v>
          </cell>
          <cell r="H1455">
            <v>0.2</v>
          </cell>
          <cell r="I1455" t="str">
            <v>WEX</v>
          </cell>
        </row>
        <row r="1456">
          <cell r="A1456" t="str">
            <v>339901</v>
          </cell>
          <cell r="B1456" t="str">
            <v>CHURCH BUTTES UNIT 57 FR</v>
          </cell>
          <cell r="C1456" t="str">
            <v>1011</v>
          </cell>
          <cell r="D1456" t="str">
            <v>CH BUTTES (WY)</v>
          </cell>
          <cell r="E1456" t="str">
            <v>D24</v>
          </cell>
          <cell r="F1456" t="str">
            <v>WY</v>
          </cell>
          <cell r="G1456" t="str">
            <v>EMIGRANT</v>
          </cell>
          <cell r="H1456">
            <v>0.2</v>
          </cell>
          <cell r="I1456" t="str">
            <v>WEX</v>
          </cell>
        </row>
        <row r="1457">
          <cell r="A1457" t="str">
            <v>352102</v>
          </cell>
          <cell r="B1457" t="str">
            <v>CHURCH BUTTES UNIT 58 DK</v>
          </cell>
          <cell r="C1457" t="str">
            <v>1011</v>
          </cell>
          <cell r="D1457" t="str">
            <v>CH BUTTES (WY)</v>
          </cell>
          <cell r="E1457" t="str">
            <v>D24</v>
          </cell>
          <cell r="F1457" t="str">
            <v>WY</v>
          </cell>
          <cell r="G1457" t="str">
            <v>EMIGRANT</v>
          </cell>
          <cell r="H1457">
            <v>0.2</v>
          </cell>
          <cell r="I1457" t="str">
            <v>WEX</v>
          </cell>
        </row>
        <row r="1458">
          <cell r="A1458" t="str">
            <v>352101</v>
          </cell>
          <cell r="B1458" t="str">
            <v>CHURCH BUTTES UNIT 58 FR</v>
          </cell>
          <cell r="C1458" t="str">
            <v>1011</v>
          </cell>
          <cell r="D1458" t="str">
            <v>CH BUTTES (WY)</v>
          </cell>
          <cell r="E1458" t="str">
            <v>D24</v>
          </cell>
          <cell r="F1458" t="str">
            <v>WY</v>
          </cell>
          <cell r="G1458" t="str">
            <v>EMIGRANT</v>
          </cell>
          <cell r="H1458">
            <v>0.2</v>
          </cell>
          <cell r="I1458" t="str">
            <v>WEX</v>
          </cell>
        </row>
        <row r="1459">
          <cell r="A1459" t="str">
            <v>341001</v>
          </cell>
          <cell r="B1459" t="str">
            <v>CHURCH BUTTES UNIT 59 FR</v>
          </cell>
          <cell r="C1459" t="str">
            <v>1011</v>
          </cell>
          <cell r="D1459" t="str">
            <v>CH BUTTES (WY)</v>
          </cell>
          <cell r="E1459" t="str">
            <v>D24</v>
          </cell>
          <cell r="F1459" t="str">
            <v>WY</v>
          </cell>
          <cell r="G1459" t="str">
            <v>EMIGRANT</v>
          </cell>
          <cell r="H1459">
            <v>0.2</v>
          </cell>
          <cell r="I1459" t="str">
            <v>WEX</v>
          </cell>
        </row>
        <row r="1460">
          <cell r="A1460" t="str">
            <v>352201</v>
          </cell>
          <cell r="B1460" t="str">
            <v>CHURCH BUTTES UNIT 60 FR</v>
          </cell>
          <cell r="C1460" t="str">
            <v>1011</v>
          </cell>
          <cell r="D1460" t="str">
            <v>CH BUTTES (WY)</v>
          </cell>
          <cell r="E1460" t="str">
            <v>D24</v>
          </cell>
          <cell r="F1460" t="str">
            <v>WY</v>
          </cell>
          <cell r="G1460" t="str">
            <v>EMIGRANT</v>
          </cell>
          <cell r="H1460">
            <v>0.2</v>
          </cell>
          <cell r="I1460" t="str">
            <v>WEX</v>
          </cell>
        </row>
        <row r="1461">
          <cell r="A1461" t="str">
            <v>352402</v>
          </cell>
          <cell r="B1461" t="str">
            <v>CHURCH BUTTES UNIT 61 DK</v>
          </cell>
          <cell r="C1461" t="str">
            <v>1011</v>
          </cell>
          <cell r="D1461" t="str">
            <v>CH BUTTES (WY)</v>
          </cell>
          <cell r="E1461" t="str">
            <v>D24</v>
          </cell>
          <cell r="F1461" t="str">
            <v>WY</v>
          </cell>
          <cell r="G1461" t="str">
            <v>EMIGRANT</v>
          </cell>
          <cell r="H1461">
            <v>0.2</v>
          </cell>
          <cell r="I1461" t="str">
            <v>WEX</v>
          </cell>
        </row>
        <row r="1462">
          <cell r="A1462" t="str">
            <v>352401</v>
          </cell>
          <cell r="B1462" t="str">
            <v>CHURCH BUTTES UNIT 61 FR</v>
          </cell>
          <cell r="C1462" t="str">
            <v>1011</v>
          </cell>
          <cell r="D1462" t="str">
            <v>CH BUTTES (WY)</v>
          </cell>
          <cell r="E1462" t="str">
            <v>D24</v>
          </cell>
          <cell r="F1462" t="str">
            <v>WY</v>
          </cell>
          <cell r="G1462" t="str">
            <v>EMIGRANT</v>
          </cell>
          <cell r="H1462">
            <v>0.2</v>
          </cell>
          <cell r="I1462" t="str">
            <v>WEX</v>
          </cell>
        </row>
        <row r="1463">
          <cell r="A1463" t="str">
            <v>354302</v>
          </cell>
          <cell r="B1463" t="str">
            <v>CHURCH BUTTES UNIT 62 DK</v>
          </cell>
          <cell r="C1463" t="str">
            <v>1011</v>
          </cell>
          <cell r="D1463" t="str">
            <v>CH BUTTES (WY)</v>
          </cell>
          <cell r="E1463" t="str">
            <v>D24</v>
          </cell>
          <cell r="F1463" t="str">
            <v>WY</v>
          </cell>
          <cell r="G1463" t="str">
            <v>EMIGRANT</v>
          </cell>
          <cell r="H1463">
            <v>0.2</v>
          </cell>
          <cell r="I1463" t="str">
            <v>WEX</v>
          </cell>
        </row>
        <row r="1464">
          <cell r="A1464" t="str">
            <v>354301</v>
          </cell>
          <cell r="B1464" t="str">
            <v>CHURCH BUTTES UNIT 62 FR</v>
          </cell>
          <cell r="C1464" t="str">
            <v>1011</v>
          </cell>
          <cell r="D1464" t="str">
            <v>CH BUTTES (WY)</v>
          </cell>
          <cell r="E1464" t="str">
            <v>D24</v>
          </cell>
          <cell r="F1464" t="str">
            <v>WY</v>
          </cell>
          <cell r="G1464" t="str">
            <v>EMIGRANT</v>
          </cell>
          <cell r="H1464">
            <v>0.2</v>
          </cell>
          <cell r="I1464" t="str">
            <v>WEX</v>
          </cell>
        </row>
        <row r="1465">
          <cell r="A1465" t="str">
            <v>341102</v>
          </cell>
          <cell r="B1465" t="str">
            <v>CHURCH BUTTES UNIT 63 DK</v>
          </cell>
          <cell r="C1465" t="str">
            <v>1011</v>
          </cell>
          <cell r="D1465" t="str">
            <v>CH BUTTES (WY)</v>
          </cell>
          <cell r="E1465" t="str">
            <v>D24</v>
          </cell>
          <cell r="F1465" t="str">
            <v>WY</v>
          </cell>
          <cell r="G1465" t="str">
            <v>EMIGRANT</v>
          </cell>
          <cell r="H1465">
            <v>0.2</v>
          </cell>
          <cell r="I1465" t="str">
            <v>WEX</v>
          </cell>
        </row>
        <row r="1466">
          <cell r="A1466" t="str">
            <v>341101</v>
          </cell>
          <cell r="B1466" t="str">
            <v>CHURCH BUTTES UNIT 63 FR</v>
          </cell>
          <cell r="C1466" t="str">
            <v>1011</v>
          </cell>
          <cell r="D1466" t="str">
            <v>CH BUTTES (WY)</v>
          </cell>
          <cell r="E1466" t="str">
            <v>D24</v>
          </cell>
          <cell r="F1466" t="str">
            <v>WY</v>
          </cell>
          <cell r="G1466" t="str">
            <v>EMIGRANT</v>
          </cell>
          <cell r="H1466">
            <v>0.2</v>
          </cell>
          <cell r="I1466" t="str">
            <v>WEX</v>
          </cell>
        </row>
        <row r="1467">
          <cell r="A1467" t="str">
            <v>354502</v>
          </cell>
          <cell r="B1467" t="str">
            <v>CHURCH BUTTES UNIT 65 DK</v>
          </cell>
          <cell r="C1467" t="str">
            <v>1011</v>
          </cell>
          <cell r="D1467" t="str">
            <v>CH BUTTES (WY)</v>
          </cell>
          <cell r="E1467" t="str">
            <v>D24</v>
          </cell>
          <cell r="F1467" t="str">
            <v>WY</v>
          </cell>
          <cell r="G1467" t="str">
            <v>EMIGRANT</v>
          </cell>
          <cell r="H1467">
            <v>0.2</v>
          </cell>
          <cell r="I1467" t="str">
            <v>WEX</v>
          </cell>
        </row>
        <row r="1468">
          <cell r="A1468" t="str">
            <v>354501</v>
          </cell>
          <cell r="B1468" t="str">
            <v>CHURCH BUTTES UNIT 65 FR</v>
          </cell>
          <cell r="C1468" t="str">
            <v>1011</v>
          </cell>
          <cell r="D1468" t="str">
            <v>CH BUTTES (WY)</v>
          </cell>
          <cell r="E1468" t="str">
            <v>D24</v>
          </cell>
          <cell r="F1468" t="str">
            <v>WY</v>
          </cell>
          <cell r="G1468" t="str">
            <v>EMIGRANT</v>
          </cell>
          <cell r="H1468">
            <v>0.2</v>
          </cell>
          <cell r="I1468" t="str">
            <v>WEX</v>
          </cell>
        </row>
        <row r="1469">
          <cell r="A1469" t="str">
            <v>354602</v>
          </cell>
          <cell r="B1469" t="str">
            <v>CHURCH BUTTES UNIT 66 DK</v>
          </cell>
          <cell r="C1469" t="str">
            <v>1011</v>
          </cell>
          <cell r="D1469" t="str">
            <v>CH BUTTES (WY)</v>
          </cell>
          <cell r="E1469" t="str">
            <v>D24</v>
          </cell>
          <cell r="F1469" t="str">
            <v>WY</v>
          </cell>
          <cell r="G1469" t="str">
            <v>EMIGRANT</v>
          </cell>
          <cell r="H1469">
            <v>0.2</v>
          </cell>
          <cell r="I1469" t="str">
            <v>WEX</v>
          </cell>
        </row>
        <row r="1470">
          <cell r="A1470" t="str">
            <v>354601</v>
          </cell>
          <cell r="B1470" t="str">
            <v>CHURCH BUTTES UNIT 66 FR</v>
          </cell>
          <cell r="C1470" t="str">
            <v>1011</v>
          </cell>
          <cell r="D1470" t="str">
            <v>CH BUTTES (WY)</v>
          </cell>
          <cell r="E1470" t="str">
            <v>D24</v>
          </cell>
          <cell r="F1470" t="str">
            <v>WY</v>
          </cell>
          <cell r="G1470" t="str">
            <v>EMIGRANT</v>
          </cell>
          <cell r="H1470">
            <v>0.2</v>
          </cell>
          <cell r="I1470" t="str">
            <v>WEX</v>
          </cell>
        </row>
        <row r="1471">
          <cell r="A1471" t="str">
            <v>371601</v>
          </cell>
          <cell r="B1471" t="str">
            <v>CHURCH BUTTES UNIT 68 FR</v>
          </cell>
          <cell r="C1471" t="str">
            <v>1011</v>
          </cell>
          <cell r="D1471" t="str">
            <v>CH BUTTES (WY)</v>
          </cell>
          <cell r="E1471" t="str">
            <v>D24</v>
          </cell>
          <cell r="F1471" t="str">
            <v>WY</v>
          </cell>
          <cell r="G1471" t="str">
            <v>EMIGRANT</v>
          </cell>
          <cell r="H1471">
            <v>0.2</v>
          </cell>
          <cell r="I1471" t="str">
            <v>WEX</v>
          </cell>
        </row>
        <row r="1472">
          <cell r="A1472" t="str">
            <v>354802</v>
          </cell>
          <cell r="B1472" t="str">
            <v>CHURCH BUTTES UNIT 69 DK</v>
          </cell>
          <cell r="C1472" t="str">
            <v>1011</v>
          </cell>
          <cell r="D1472" t="str">
            <v>CH BUTTES (WY)</v>
          </cell>
          <cell r="E1472" t="str">
            <v>D24</v>
          </cell>
          <cell r="F1472" t="str">
            <v>WY</v>
          </cell>
          <cell r="G1472" t="str">
            <v>EMIGRANT</v>
          </cell>
          <cell r="H1472">
            <v>0.2</v>
          </cell>
          <cell r="I1472" t="str">
            <v>WEX</v>
          </cell>
        </row>
        <row r="1473">
          <cell r="A1473" t="str">
            <v>354801</v>
          </cell>
          <cell r="B1473" t="str">
            <v>CHURCH BUTTES UNIT 69 FR</v>
          </cell>
          <cell r="C1473" t="str">
            <v>1011</v>
          </cell>
          <cell r="D1473" t="str">
            <v>CH BUTTES (WY)</v>
          </cell>
          <cell r="E1473" t="str">
            <v>D24</v>
          </cell>
          <cell r="F1473" t="str">
            <v>WY</v>
          </cell>
          <cell r="G1473" t="str">
            <v>EMIGRANT</v>
          </cell>
          <cell r="H1473">
            <v>0.2</v>
          </cell>
          <cell r="I1473" t="str">
            <v>WEX</v>
          </cell>
        </row>
        <row r="1474">
          <cell r="A1474" t="str">
            <v>034202</v>
          </cell>
          <cell r="B1474" t="str">
            <v>CHURCH BUTTES UNIT 7 DK</v>
          </cell>
          <cell r="C1474" t="str">
            <v>1011</v>
          </cell>
          <cell r="D1474" t="str">
            <v>CH BUTTES (WY)</v>
          </cell>
          <cell r="E1474" t="str">
            <v>PC</v>
          </cell>
          <cell r="F1474" t="str">
            <v>WY</v>
          </cell>
          <cell r="G1474" t="str">
            <v>EMIGRANT</v>
          </cell>
          <cell r="H1474">
            <v>0.2</v>
          </cell>
          <cell r="I1474" t="str">
            <v>WEX</v>
          </cell>
        </row>
        <row r="1475">
          <cell r="A1475" t="str">
            <v>371301</v>
          </cell>
          <cell r="B1475" t="str">
            <v>CHURCH BUTTES UNIT 72 FR</v>
          </cell>
          <cell r="C1475" t="str">
            <v>1011</v>
          </cell>
          <cell r="D1475" t="str">
            <v>CH BUTTES (WY)</v>
          </cell>
          <cell r="E1475" t="str">
            <v>D24</v>
          </cell>
          <cell r="F1475" t="str">
            <v>WY</v>
          </cell>
          <cell r="G1475" t="str">
            <v>EMIGRANT</v>
          </cell>
          <cell r="H1475">
            <v>0.2</v>
          </cell>
          <cell r="I1475" t="str">
            <v>WEX</v>
          </cell>
        </row>
        <row r="1476">
          <cell r="A1476" t="str">
            <v>354701</v>
          </cell>
          <cell r="B1476" t="str">
            <v>CHURCH BUTTES UNIT 73 FR</v>
          </cell>
          <cell r="C1476" t="str">
            <v>1011</v>
          </cell>
          <cell r="D1476" t="str">
            <v>CH BUTTES (WY)</v>
          </cell>
          <cell r="E1476" t="str">
            <v>D24</v>
          </cell>
          <cell r="F1476" t="str">
            <v>WY</v>
          </cell>
          <cell r="G1476" t="str">
            <v>EMIGRANT</v>
          </cell>
          <cell r="H1476">
            <v>0.2</v>
          </cell>
          <cell r="I1476" t="str">
            <v>WEX</v>
          </cell>
        </row>
        <row r="1477">
          <cell r="A1477" t="str">
            <v>374202</v>
          </cell>
          <cell r="B1477" t="str">
            <v>CHURCH BUTTES UNIT 74 DK</v>
          </cell>
          <cell r="C1477" t="str">
            <v>1011</v>
          </cell>
          <cell r="D1477" t="str">
            <v>CH BUTTES (WY)</v>
          </cell>
          <cell r="E1477" t="str">
            <v>D24</v>
          </cell>
          <cell r="F1477" t="str">
            <v>WY</v>
          </cell>
          <cell r="G1477" t="str">
            <v>EMIGRANT</v>
          </cell>
          <cell r="H1477">
            <v>0.2</v>
          </cell>
          <cell r="I1477" t="str">
            <v>WEX</v>
          </cell>
        </row>
        <row r="1478">
          <cell r="A1478" t="str">
            <v>374201</v>
          </cell>
          <cell r="B1478" t="str">
            <v>CHURCH BUTTES UNIT 74 FR</v>
          </cell>
          <cell r="C1478" t="str">
            <v>1011</v>
          </cell>
          <cell r="D1478" t="str">
            <v>CH BUTTES (WY)</v>
          </cell>
          <cell r="E1478" t="str">
            <v>D24</v>
          </cell>
          <cell r="F1478" t="str">
            <v>WY</v>
          </cell>
          <cell r="G1478" t="str">
            <v>EMIGRANT</v>
          </cell>
          <cell r="H1478">
            <v>0.2</v>
          </cell>
          <cell r="I1478" t="str">
            <v>WEX</v>
          </cell>
        </row>
        <row r="1479">
          <cell r="A1479" t="str">
            <v>366010</v>
          </cell>
          <cell r="B1479" t="str">
            <v>CHURCH BUTTES UNIT 75 MORR</v>
          </cell>
          <cell r="C1479" t="str">
            <v>1011</v>
          </cell>
          <cell r="D1479" t="str">
            <v>CH BUTTES (WY)</v>
          </cell>
          <cell r="E1479" t="str">
            <v>D24</v>
          </cell>
          <cell r="F1479" t="str">
            <v>WY</v>
          </cell>
          <cell r="G1479" t="str">
            <v>EMIGRANT</v>
          </cell>
          <cell r="H1479">
            <v>0.2</v>
          </cell>
          <cell r="I1479" t="str">
            <v>WEX</v>
          </cell>
        </row>
        <row r="1480">
          <cell r="A1480" t="str">
            <v>372102</v>
          </cell>
          <cell r="B1480" t="str">
            <v>CHURCH BUTTES UNIT 76 DK</v>
          </cell>
          <cell r="C1480" t="str">
            <v>1011</v>
          </cell>
          <cell r="D1480" t="str">
            <v>CH BUTTES (WY)</v>
          </cell>
          <cell r="E1480" t="str">
            <v>D24</v>
          </cell>
          <cell r="F1480" t="str">
            <v>WY</v>
          </cell>
          <cell r="G1480" t="str">
            <v>EMIGRANT</v>
          </cell>
          <cell r="H1480">
            <v>0.2</v>
          </cell>
          <cell r="I1480" t="str">
            <v>WEX</v>
          </cell>
        </row>
        <row r="1481">
          <cell r="A1481" t="str">
            <v>372101</v>
          </cell>
          <cell r="B1481" t="str">
            <v>CHURCH BUTTES UNIT 76 FR</v>
          </cell>
          <cell r="C1481" t="str">
            <v>1011</v>
          </cell>
          <cell r="D1481" t="str">
            <v>CH BUTTES (WY)</v>
          </cell>
          <cell r="E1481" t="str">
            <v>D24</v>
          </cell>
          <cell r="F1481" t="str">
            <v>WY</v>
          </cell>
          <cell r="G1481" t="str">
            <v>EMIGRANT</v>
          </cell>
          <cell r="H1481">
            <v>0.2</v>
          </cell>
          <cell r="I1481" t="str">
            <v>WEX</v>
          </cell>
        </row>
        <row r="1482">
          <cell r="A1482" t="str">
            <v>365602</v>
          </cell>
          <cell r="B1482" t="str">
            <v>CHURCH BUTTES UNIT 77 DK</v>
          </cell>
          <cell r="C1482" t="str">
            <v>1011</v>
          </cell>
          <cell r="D1482" t="str">
            <v>CH BUTTES (WY)</v>
          </cell>
          <cell r="E1482" t="str">
            <v>D24</v>
          </cell>
          <cell r="F1482" t="str">
            <v>WY</v>
          </cell>
          <cell r="G1482" t="str">
            <v>EMIGRANT</v>
          </cell>
          <cell r="H1482">
            <v>0.2</v>
          </cell>
          <cell r="I1482" t="str">
            <v>WEX</v>
          </cell>
        </row>
        <row r="1483">
          <cell r="A1483" t="str">
            <v>365601</v>
          </cell>
          <cell r="B1483" t="str">
            <v>CHURCH BUTTES UNIT 77 FR</v>
          </cell>
          <cell r="C1483" t="str">
            <v>1011</v>
          </cell>
          <cell r="D1483" t="str">
            <v>CH BUTTES (WY)</v>
          </cell>
          <cell r="E1483" t="str">
            <v>D24</v>
          </cell>
          <cell r="F1483" t="str">
            <v>WY</v>
          </cell>
          <cell r="G1483" t="str">
            <v>EMIGRANT</v>
          </cell>
          <cell r="H1483">
            <v>0.2</v>
          </cell>
          <cell r="I1483" t="str">
            <v>WEX</v>
          </cell>
        </row>
        <row r="1484">
          <cell r="A1484" t="str">
            <v>365502</v>
          </cell>
          <cell r="B1484" t="str">
            <v>CHURCH BUTTES UNIT 78 DK</v>
          </cell>
          <cell r="C1484" t="str">
            <v>1011</v>
          </cell>
          <cell r="D1484" t="str">
            <v>CH BUTTES (WY)</v>
          </cell>
          <cell r="E1484" t="str">
            <v>D24</v>
          </cell>
          <cell r="F1484" t="str">
            <v>WY</v>
          </cell>
          <cell r="G1484" t="str">
            <v>EMIGRANT</v>
          </cell>
          <cell r="H1484">
            <v>0.2</v>
          </cell>
          <cell r="I1484" t="str">
            <v>WEX</v>
          </cell>
        </row>
        <row r="1485">
          <cell r="A1485" t="str">
            <v>365501</v>
          </cell>
          <cell r="B1485" t="str">
            <v>CHURCH BUTTES UNIT 78 FR</v>
          </cell>
          <cell r="C1485" t="str">
            <v>1011</v>
          </cell>
          <cell r="D1485" t="str">
            <v>CH BUTTES (WY)</v>
          </cell>
          <cell r="E1485" t="str">
            <v>D24</v>
          </cell>
          <cell r="F1485" t="str">
            <v>WY</v>
          </cell>
          <cell r="G1485" t="str">
            <v>EMIGRANT</v>
          </cell>
          <cell r="H1485">
            <v>0.2</v>
          </cell>
          <cell r="I1485" t="str">
            <v>WEX</v>
          </cell>
        </row>
        <row r="1486">
          <cell r="A1486" t="str">
            <v>364801</v>
          </cell>
          <cell r="B1486" t="str">
            <v>CHURCH BUTTES UNIT 79 FR</v>
          </cell>
          <cell r="C1486" t="str">
            <v>1011</v>
          </cell>
          <cell r="D1486" t="str">
            <v>CH BUTTES (WY)</v>
          </cell>
          <cell r="E1486" t="str">
            <v>D24</v>
          </cell>
          <cell r="F1486" t="str">
            <v>WY</v>
          </cell>
          <cell r="G1486" t="str">
            <v>EMIGRANT</v>
          </cell>
          <cell r="H1486">
            <v>0.2</v>
          </cell>
          <cell r="I1486" t="str">
            <v>WEX</v>
          </cell>
        </row>
        <row r="1487">
          <cell r="A1487" t="str">
            <v>034301</v>
          </cell>
          <cell r="B1487" t="str">
            <v>CHURCH BUTTES UNIT 8 FR</v>
          </cell>
          <cell r="C1487" t="str">
            <v>1011</v>
          </cell>
          <cell r="D1487" t="str">
            <v>CH BUTTES (WY)</v>
          </cell>
          <cell r="E1487" t="str">
            <v>D24</v>
          </cell>
          <cell r="F1487" t="str">
            <v>WY</v>
          </cell>
          <cell r="G1487" t="str">
            <v>EMIGRANT</v>
          </cell>
          <cell r="H1487">
            <v>0.2</v>
          </cell>
          <cell r="I1487" t="str">
            <v>WEX</v>
          </cell>
        </row>
        <row r="1488">
          <cell r="A1488" t="str">
            <v>378401</v>
          </cell>
          <cell r="B1488" t="str">
            <v>CHURCH BUTTES UNIT 80 FR</v>
          </cell>
          <cell r="C1488" t="str">
            <v>1011</v>
          </cell>
          <cell r="D1488" t="str">
            <v>CH BUTTES (WY)</v>
          </cell>
          <cell r="E1488" t="str">
            <v>D24</v>
          </cell>
          <cell r="F1488" t="str">
            <v>WY</v>
          </cell>
          <cell r="G1488" t="str">
            <v>EMIGRANT</v>
          </cell>
          <cell r="H1488">
            <v>0.2</v>
          </cell>
          <cell r="I1488" t="str">
            <v>WEX</v>
          </cell>
        </row>
        <row r="1489">
          <cell r="A1489" t="str">
            <v>378410</v>
          </cell>
          <cell r="B1489" t="str">
            <v>CHURCH BUTTES UNIT 80 MORR</v>
          </cell>
          <cell r="C1489" t="str">
            <v>1011</v>
          </cell>
          <cell r="D1489" t="str">
            <v>CH BUTTES (WY)</v>
          </cell>
          <cell r="E1489" t="str">
            <v>D24</v>
          </cell>
          <cell r="F1489" t="str">
            <v>WY</v>
          </cell>
          <cell r="G1489" t="str">
            <v>EMIGRANT</v>
          </cell>
          <cell r="H1489">
            <v>0.2</v>
          </cell>
          <cell r="I1489" t="str">
            <v>WEX</v>
          </cell>
        </row>
        <row r="1490">
          <cell r="A1490" t="str">
            <v>374302</v>
          </cell>
          <cell r="B1490" t="str">
            <v>CHURCH BUTTES UNIT 81 DK</v>
          </cell>
          <cell r="C1490" t="str">
            <v>1011</v>
          </cell>
          <cell r="D1490" t="str">
            <v>CH BUTTES (WY)</v>
          </cell>
          <cell r="E1490" t="str">
            <v>D24</v>
          </cell>
          <cell r="F1490" t="str">
            <v>WY</v>
          </cell>
          <cell r="G1490" t="str">
            <v>EMIGRANT</v>
          </cell>
          <cell r="H1490">
            <v>0.2</v>
          </cell>
          <cell r="I1490" t="str">
            <v>WEX</v>
          </cell>
        </row>
        <row r="1491">
          <cell r="A1491" t="str">
            <v>374301</v>
          </cell>
          <cell r="B1491" t="str">
            <v>CHURCH BUTTES UNIT 81 FR</v>
          </cell>
          <cell r="C1491" t="str">
            <v>1011</v>
          </cell>
          <cell r="D1491" t="str">
            <v>CH BUTTES (WY)</v>
          </cell>
          <cell r="E1491" t="str">
            <v>D24</v>
          </cell>
          <cell r="F1491" t="str">
            <v>WY</v>
          </cell>
          <cell r="G1491" t="str">
            <v>EMIGRANT</v>
          </cell>
          <cell r="H1491">
            <v>0.2</v>
          </cell>
          <cell r="I1491" t="str">
            <v>WEX</v>
          </cell>
        </row>
        <row r="1492">
          <cell r="A1492" t="str">
            <v>365402</v>
          </cell>
          <cell r="B1492" t="str">
            <v>CHURCH BUTTES UNIT 82 DK</v>
          </cell>
          <cell r="C1492" t="str">
            <v>1011</v>
          </cell>
          <cell r="D1492" t="str">
            <v>CH BUTTES (WY)</v>
          </cell>
          <cell r="E1492" t="str">
            <v>D24</v>
          </cell>
          <cell r="F1492" t="str">
            <v>WY</v>
          </cell>
          <cell r="G1492" t="str">
            <v>EMIGRANT</v>
          </cell>
          <cell r="H1492">
            <v>0.2</v>
          </cell>
          <cell r="I1492" t="str">
            <v>WEX</v>
          </cell>
        </row>
        <row r="1493">
          <cell r="A1493" t="str">
            <v>365401</v>
          </cell>
          <cell r="B1493" t="str">
            <v>CHURCH BUTTES UNIT 82 FR</v>
          </cell>
          <cell r="C1493" t="str">
            <v>1011</v>
          </cell>
          <cell r="D1493" t="str">
            <v>CH BUTTES (WY)</v>
          </cell>
          <cell r="E1493" t="str">
            <v>D24</v>
          </cell>
          <cell r="F1493" t="str">
            <v>WY</v>
          </cell>
          <cell r="G1493" t="str">
            <v>EMIGRANT</v>
          </cell>
          <cell r="H1493">
            <v>0.2</v>
          </cell>
          <cell r="I1493" t="str">
            <v>WEX</v>
          </cell>
        </row>
        <row r="1494">
          <cell r="A1494" t="str">
            <v>382501</v>
          </cell>
          <cell r="B1494" t="str">
            <v>CHURCH BUTTES UNIT 87 FR</v>
          </cell>
          <cell r="C1494" t="str">
            <v>1011</v>
          </cell>
          <cell r="D1494" t="str">
            <v>CH BUTTES (WY)</v>
          </cell>
          <cell r="E1494" t="str">
            <v>D24</v>
          </cell>
          <cell r="F1494" t="str">
            <v>WY</v>
          </cell>
          <cell r="G1494" t="str">
            <v>EMIGRANT</v>
          </cell>
          <cell r="H1494">
            <v>0.2</v>
          </cell>
          <cell r="I1494" t="str">
            <v>WEX</v>
          </cell>
        </row>
        <row r="1495">
          <cell r="A1495" t="str">
            <v>519502</v>
          </cell>
          <cell r="B1495" t="str">
            <v>CHURCH BUTTES UNIT 89 DK</v>
          </cell>
          <cell r="C1495" t="str">
            <v>1011</v>
          </cell>
          <cell r="D1495" t="str">
            <v>CH BUTTES (WY)</v>
          </cell>
          <cell r="E1495" t="str">
            <v>D24</v>
          </cell>
          <cell r="F1495" t="str">
            <v>WY</v>
          </cell>
          <cell r="G1495" t="str">
            <v>EMIGRANT</v>
          </cell>
          <cell r="H1495">
            <v>0.2</v>
          </cell>
          <cell r="I1495" t="str">
            <v>WEX</v>
          </cell>
        </row>
        <row r="1496">
          <cell r="A1496" t="str">
            <v>519501</v>
          </cell>
          <cell r="B1496" t="str">
            <v>CHURCH BUTTES UNIT 89 FR</v>
          </cell>
          <cell r="C1496" t="str">
            <v>1011</v>
          </cell>
          <cell r="D1496" t="str">
            <v>CH BUTTES (WY)</v>
          </cell>
          <cell r="E1496" t="str">
            <v>D24</v>
          </cell>
          <cell r="F1496" t="str">
            <v>WY</v>
          </cell>
          <cell r="G1496" t="str">
            <v>EMIGRANT</v>
          </cell>
          <cell r="H1496">
            <v>0.2</v>
          </cell>
          <cell r="I1496" t="str">
            <v>WEX</v>
          </cell>
        </row>
        <row r="1497">
          <cell r="A1497" t="str">
            <v>034402</v>
          </cell>
          <cell r="B1497" t="str">
            <v>CHURCH BUTTES UNIT 9 DK</v>
          </cell>
          <cell r="C1497" t="str">
            <v>1011</v>
          </cell>
          <cell r="D1497" t="str">
            <v>CH BUTTES (WY)</v>
          </cell>
          <cell r="E1497" t="str">
            <v>PC</v>
          </cell>
          <cell r="F1497" t="str">
            <v>WY</v>
          </cell>
          <cell r="G1497" t="str">
            <v>EMIGRANT</v>
          </cell>
          <cell r="H1497">
            <v>0.2</v>
          </cell>
          <cell r="I1497" t="str">
            <v>WEX</v>
          </cell>
        </row>
        <row r="1498">
          <cell r="A1498" t="str">
            <v>382602</v>
          </cell>
          <cell r="B1498" t="str">
            <v>CHURCH BUTTES UNIT 90 DK</v>
          </cell>
          <cell r="C1498" t="str">
            <v>1011</v>
          </cell>
          <cell r="D1498" t="str">
            <v>CH BUTTES (WY)</v>
          </cell>
          <cell r="E1498" t="str">
            <v>D24</v>
          </cell>
          <cell r="F1498" t="str">
            <v>WY</v>
          </cell>
          <cell r="G1498" t="str">
            <v>EMIGRANT</v>
          </cell>
          <cell r="H1498">
            <v>0.2</v>
          </cell>
          <cell r="I1498" t="str">
            <v>WEX</v>
          </cell>
        </row>
        <row r="1499">
          <cell r="A1499" t="str">
            <v>382601</v>
          </cell>
          <cell r="B1499" t="str">
            <v>CHURCH BUTTES UNIT 90 FR</v>
          </cell>
          <cell r="C1499" t="str">
            <v>1011</v>
          </cell>
          <cell r="D1499" t="str">
            <v>CH BUTTES (WY)</v>
          </cell>
          <cell r="E1499" t="str">
            <v>D24</v>
          </cell>
          <cell r="F1499" t="str">
            <v>WY</v>
          </cell>
          <cell r="G1499" t="str">
            <v>EMIGRANT</v>
          </cell>
          <cell r="H1499">
            <v>0.2</v>
          </cell>
          <cell r="I1499" t="str">
            <v>WEX</v>
          </cell>
        </row>
        <row r="1500">
          <cell r="A1500" t="str">
            <v>383201</v>
          </cell>
          <cell r="B1500" t="str">
            <v>CHURCH BUTTES UNIT 91 FR</v>
          </cell>
          <cell r="C1500" t="str">
            <v>1011</v>
          </cell>
          <cell r="D1500" t="str">
            <v>CH BUTTES (WY)</v>
          </cell>
          <cell r="E1500" t="str">
            <v>D24</v>
          </cell>
          <cell r="F1500" t="str">
            <v>WY</v>
          </cell>
          <cell r="G1500" t="str">
            <v>EMIGRANT</v>
          </cell>
          <cell r="H1500">
            <v>0.2</v>
          </cell>
          <cell r="I1500" t="str">
            <v>WEX</v>
          </cell>
        </row>
        <row r="1501">
          <cell r="A1501" t="str">
            <v>383101</v>
          </cell>
          <cell r="B1501" t="str">
            <v>CHURCH BUTTES UNIT 92 FR</v>
          </cell>
          <cell r="C1501" t="str">
            <v>1011</v>
          </cell>
          <cell r="D1501" t="str">
            <v>CH BUTTES (WY)</v>
          </cell>
          <cell r="E1501" t="str">
            <v>D24</v>
          </cell>
          <cell r="F1501" t="str">
            <v>WY</v>
          </cell>
          <cell r="G1501" t="str">
            <v>EMIGRANT</v>
          </cell>
          <cell r="H1501">
            <v>0.2</v>
          </cell>
          <cell r="I1501" t="str">
            <v>WEX</v>
          </cell>
        </row>
        <row r="1502">
          <cell r="A1502" t="str">
            <v>379801</v>
          </cell>
          <cell r="B1502" t="str">
            <v>CHURCH BUTTES UNIT 93 FR</v>
          </cell>
          <cell r="C1502" t="str">
            <v>1011</v>
          </cell>
          <cell r="D1502" t="str">
            <v>CH BUTTES (WY)</v>
          </cell>
          <cell r="E1502" t="str">
            <v>D24</v>
          </cell>
          <cell r="F1502" t="str">
            <v>WY</v>
          </cell>
          <cell r="G1502" t="str">
            <v>EMIGRANT</v>
          </cell>
          <cell r="H1502">
            <v>0.2</v>
          </cell>
          <cell r="I1502" t="str">
            <v>WEX</v>
          </cell>
        </row>
        <row r="1503">
          <cell r="A1503" t="str">
            <v>381701</v>
          </cell>
          <cell r="B1503" t="str">
            <v>CHURCH BUTTES UNIT 94 FR</v>
          </cell>
          <cell r="C1503" t="str">
            <v>1011</v>
          </cell>
          <cell r="D1503" t="str">
            <v>CH BUTTES (WY)</v>
          </cell>
          <cell r="E1503" t="str">
            <v>D24</v>
          </cell>
          <cell r="F1503" t="str">
            <v>WY</v>
          </cell>
          <cell r="G1503" t="str">
            <v>EMIGRANT</v>
          </cell>
          <cell r="H1503">
            <v>0.2</v>
          </cell>
          <cell r="I1503" t="str">
            <v>WEX</v>
          </cell>
        </row>
        <row r="1504">
          <cell r="A1504" t="str">
            <v>431802</v>
          </cell>
          <cell r="B1504" t="str">
            <v>CHURCH BUTTES UNIT 95 DK</v>
          </cell>
          <cell r="C1504" t="str">
            <v>1011</v>
          </cell>
          <cell r="D1504" t="str">
            <v>CH BUTTES (WY)</v>
          </cell>
          <cell r="E1504" t="str">
            <v>D24</v>
          </cell>
          <cell r="F1504" t="str">
            <v>WY</v>
          </cell>
          <cell r="G1504" t="str">
            <v>EMIGRANT</v>
          </cell>
          <cell r="H1504">
            <v>0.2</v>
          </cell>
          <cell r="I1504" t="str">
            <v>WEX</v>
          </cell>
        </row>
        <row r="1505">
          <cell r="A1505" t="str">
            <v>431801</v>
          </cell>
          <cell r="B1505" t="str">
            <v>CHURCH BUTTES UNIT 95 FR</v>
          </cell>
          <cell r="C1505" t="str">
            <v>1011</v>
          </cell>
          <cell r="D1505" t="str">
            <v>CH BUTTES (WY)</v>
          </cell>
          <cell r="E1505" t="str">
            <v>D24</v>
          </cell>
          <cell r="F1505" t="str">
            <v>WY</v>
          </cell>
          <cell r="G1505" t="str">
            <v>EMIGRANT</v>
          </cell>
          <cell r="H1505">
            <v>0.2</v>
          </cell>
          <cell r="I1505" t="str">
            <v>WEX</v>
          </cell>
        </row>
        <row r="1506">
          <cell r="A1506" t="str">
            <v>380301</v>
          </cell>
          <cell r="B1506" t="str">
            <v>CHURCH BUTTES UNIT 96 FR</v>
          </cell>
          <cell r="C1506" t="str">
            <v>1011</v>
          </cell>
          <cell r="D1506" t="str">
            <v>CH BUTTES (WY)</v>
          </cell>
          <cell r="E1506" t="str">
            <v>D24</v>
          </cell>
          <cell r="F1506" t="str">
            <v>WY</v>
          </cell>
          <cell r="G1506" t="str">
            <v>EMIGRANT</v>
          </cell>
          <cell r="H1506">
            <v>0.2</v>
          </cell>
          <cell r="I1506" t="str">
            <v>WEX</v>
          </cell>
        </row>
        <row r="1507">
          <cell r="A1507" t="str">
            <v>381402</v>
          </cell>
          <cell r="B1507" t="str">
            <v>CHURCH BUTTES UNIT 98 DK</v>
          </cell>
          <cell r="C1507" t="str">
            <v>1011</v>
          </cell>
          <cell r="D1507" t="str">
            <v>CH BUTTES (WY)</v>
          </cell>
          <cell r="E1507" t="str">
            <v>D24</v>
          </cell>
          <cell r="F1507" t="str">
            <v>WY</v>
          </cell>
          <cell r="G1507" t="str">
            <v>EMIGRANT</v>
          </cell>
          <cell r="H1507">
            <v>0.2</v>
          </cell>
          <cell r="I1507" t="str">
            <v>WEX</v>
          </cell>
        </row>
        <row r="1508">
          <cell r="A1508" t="str">
            <v>381401</v>
          </cell>
          <cell r="B1508" t="str">
            <v>CHURCH BUTTES UNIT 98 FR</v>
          </cell>
          <cell r="C1508" t="str">
            <v>1011</v>
          </cell>
          <cell r="D1508" t="str">
            <v>CH BUTTES (WY)</v>
          </cell>
          <cell r="E1508" t="str">
            <v>D24</v>
          </cell>
          <cell r="F1508" t="str">
            <v>WY</v>
          </cell>
          <cell r="G1508" t="str">
            <v>EMIGRANT</v>
          </cell>
          <cell r="H1508">
            <v>0.2</v>
          </cell>
          <cell r="I1508" t="str">
            <v>WEX</v>
          </cell>
        </row>
        <row r="1509">
          <cell r="A1509" t="str">
            <v>380401</v>
          </cell>
          <cell r="B1509" t="str">
            <v>CHURCH BUTTES UNIT 99 FR</v>
          </cell>
          <cell r="C1509" t="str">
            <v>1011</v>
          </cell>
          <cell r="D1509" t="str">
            <v>CH BUTTES (WY)</v>
          </cell>
          <cell r="E1509" t="str">
            <v>D24</v>
          </cell>
          <cell r="F1509" t="str">
            <v>WY</v>
          </cell>
          <cell r="G1509" t="str">
            <v>EMIGRANT</v>
          </cell>
          <cell r="H1509">
            <v>0.2</v>
          </cell>
          <cell r="I1509" t="str">
            <v>WEX</v>
          </cell>
        </row>
        <row r="1510">
          <cell r="A1510" t="str">
            <v>038901</v>
          </cell>
          <cell r="B1510" t="str">
            <v>CLAY BASIN UNIT 1 FR</v>
          </cell>
          <cell r="C1510" t="str">
            <v>1013</v>
          </cell>
          <cell r="D1510" t="str">
            <v>CLAY BASIN (UT)</v>
          </cell>
          <cell r="E1510" t="str">
            <v>PC</v>
          </cell>
          <cell r="F1510" t="str">
            <v>UT</v>
          </cell>
          <cell r="G1510" t="str">
            <v>QEPFS</v>
          </cell>
          <cell r="H1510">
            <v>0.42225999999999997</v>
          </cell>
          <cell r="I1510" t="str">
            <v>SWGA</v>
          </cell>
        </row>
        <row r="1511">
          <cell r="A1511" t="str">
            <v>438502</v>
          </cell>
          <cell r="B1511" t="str">
            <v>CLAY BASIN UNIT 10 DK -STORAGE</v>
          </cell>
          <cell r="C1511" t="str">
            <v>1013</v>
          </cell>
          <cell r="D1511" t="str">
            <v>CLAY BASIN (UT)</v>
          </cell>
          <cell r="E1511" t="str">
            <v>PC</v>
          </cell>
          <cell r="F1511" t="str">
            <v>UT</v>
          </cell>
          <cell r="G1511" t="str">
            <v>QEPFS</v>
          </cell>
          <cell r="H1511">
            <v>0.42225999999999997</v>
          </cell>
          <cell r="I1511" t="str">
            <v>SWGA</v>
          </cell>
        </row>
        <row r="1512">
          <cell r="A1512" t="str">
            <v>438602</v>
          </cell>
          <cell r="B1512" t="str">
            <v>CLAY BASIN UNIT 11 DK -STORAGE</v>
          </cell>
          <cell r="C1512" t="str">
            <v>1013</v>
          </cell>
          <cell r="D1512" t="str">
            <v>CLAY BASIN (UT)</v>
          </cell>
          <cell r="E1512" t="str">
            <v>PC</v>
          </cell>
          <cell r="F1512" t="str">
            <v>UT</v>
          </cell>
          <cell r="G1512" t="str">
            <v>QEPFS</v>
          </cell>
          <cell r="H1512">
            <v>0.42225999999999997</v>
          </cell>
          <cell r="I1512" t="str">
            <v>SWGA</v>
          </cell>
        </row>
        <row r="1513">
          <cell r="A1513" t="str">
            <v>039201</v>
          </cell>
          <cell r="B1513" t="str">
            <v>CLAY BASIN UNIT 12 FR</v>
          </cell>
          <cell r="C1513" t="str">
            <v>1013</v>
          </cell>
          <cell r="D1513" t="str">
            <v>CLAY BASIN (UT)</v>
          </cell>
          <cell r="E1513" t="str">
            <v>PC</v>
          </cell>
          <cell r="F1513" t="str">
            <v>UT</v>
          </cell>
          <cell r="G1513" t="str">
            <v>QEPFS</v>
          </cell>
          <cell r="H1513">
            <v>0.42225999999999997</v>
          </cell>
          <cell r="I1513" t="str">
            <v>SWGA</v>
          </cell>
        </row>
        <row r="1514">
          <cell r="A1514" t="str">
            <v>039301</v>
          </cell>
          <cell r="B1514" t="str">
            <v>CLAY BASIN UNIT 13 FR</v>
          </cell>
          <cell r="C1514" t="str">
            <v>1013</v>
          </cell>
          <cell r="D1514" t="str">
            <v>CLAY BASIN (UT)</v>
          </cell>
          <cell r="E1514" t="str">
            <v>PC</v>
          </cell>
          <cell r="F1514" t="str">
            <v>UT</v>
          </cell>
          <cell r="G1514" t="str">
            <v>QEPFS</v>
          </cell>
          <cell r="H1514">
            <v>0.42225999999999997</v>
          </cell>
          <cell r="I1514" t="str">
            <v>SWGA</v>
          </cell>
        </row>
        <row r="1515">
          <cell r="A1515" t="str">
            <v>039401</v>
          </cell>
          <cell r="B1515" t="str">
            <v>CLAY BASIN UNIT 14 FR</v>
          </cell>
          <cell r="C1515" t="str">
            <v>1013</v>
          </cell>
          <cell r="D1515" t="str">
            <v>CLAY BASIN (UT)</v>
          </cell>
          <cell r="E1515" t="str">
            <v>PC</v>
          </cell>
          <cell r="F1515" t="str">
            <v>UT</v>
          </cell>
          <cell r="G1515" t="str">
            <v>QEPFS</v>
          </cell>
          <cell r="H1515">
            <v>0.42225999999999997</v>
          </cell>
          <cell r="I1515" t="str">
            <v>SWGA</v>
          </cell>
        </row>
        <row r="1516">
          <cell r="A1516" t="str">
            <v>039501</v>
          </cell>
          <cell r="B1516" t="str">
            <v>CLAY BASIN UNIT 15 FR</v>
          </cell>
          <cell r="C1516" t="str">
            <v>1013</v>
          </cell>
          <cell r="D1516" t="str">
            <v>CLAY BASIN (UT)</v>
          </cell>
          <cell r="E1516" t="str">
            <v>PC</v>
          </cell>
          <cell r="F1516" t="str">
            <v>UT</v>
          </cell>
          <cell r="G1516" t="str">
            <v>QEPFS</v>
          </cell>
          <cell r="H1516">
            <v>0.42225999999999997</v>
          </cell>
          <cell r="I1516" t="str">
            <v>SWGA</v>
          </cell>
        </row>
        <row r="1517">
          <cell r="A1517" t="str">
            <v>039601</v>
          </cell>
          <cell r="B1517" t="str">
            <v>CLAY BASIN UNIT 16 FR</v>
          </cell>
          <cell r="C1517" t="str">
            <v>1013</v>
          </cell>
          <cell r="D1517" t="str">
            <v>CLAY BASIN (UT)</v>
          </cell>
          <cell r="E1517" t="str">
            <v>PC</v>
          </cell>
          <cell r="F1517" t="str">
            <v>UT</v>
          </cell>
          <cell r="G1517" t="str">
            <v>QEPFS</v>
          </cell>
          <cell r="H1517">
            <v>0.42225999999999997</v>
          </cell>
          <cell r="I1517" t="str">
            <v>SWGA</v>
          </cell>
        </row>
        <row r="1518">
          <cell r="A1518" t="str">
            <v>039701</v>
          </cell>
          <cell r="B1518" t="str">
            <v>CLAY BASIN UNIT 17 FR</v>
          </cell>
          <cell r="C1518" t="str">
            <v>1013</v>
          </cell>
          <cell r="D1518" t="str">
            <v>CLAY BASIN (UT)</v>
          </cell>
          <cell r="E1518" t="str">
            <v>PC</v>
          </cell>
          <cell r="F1518" t="str">
            <v>UT</v>
          </cell>
          <cell r="G1518" t="str">
            <v>QEPFS</v>
          </cell>
          <cell r="H1518">
            <v>0.42225999999999997</v>
          </cell>
          <cell r="I1518" t="str">
            <v>SWGA</v>
          </cell>
        </row>
        <row r="1519">
          <cell r="A1519" t="str">
            <v>039801</v>
          </cell>
          <cell r="B1519" t="str">
            <v>CLAY BASIN UNIT 18 FR</v>
          </cell>
          <cell r="C1519" t="str">
            <v>1013</v>
          </cell>
          <cell r="D1519" t="str">
            <v>CLAY BASIN (UT)</v>
          </cell>
          <cell r="E1519" t="str">
            <v>PC</v>
          </cell>
          <cell r="F1519" t="str">
            <v>UT</v>
          </cell>
          <cell r="G1519" t="str">
            <v>QEPFS</v>
          </cell>
          <cell r="H1519">
            <v>0.42225999999999997</v>
          </cell>
          <cell r="I1519" t="str">
            <v>SWGA</v>
          </cell>
        </row>
        <row r="1520">
          <cell r="A1520" t="str">
            <v>039901</v>
          </cell>
          <cell r="B1520" t="str">
            <v>CLAY BASIN UNIT 19 FR</v>
          </cell>
          <cell r="C1520" t="str">
            <v>1013</v>
          </cell>
          <cell r="D1520" t="str">
            <v>CLAY BASIN (UT)</v>
          </cell>
          <cell r="E1520" t="str">
            <v>PC</v>
          </cell>
          <cell r="F1520" t="str">
            <v>UT</v>
          </cell>
          <cell r="G1520" t="str">
            <v>QEPFS</v>
          </cell>
          <cell r="H1520">
            <v>0.42225999999999997</v>
          </cell>
          <cell r="I1520" t="str">
            <v>SWGA</v>
          </cell>
        </row>
        <row r="1521">
          <cell r="A1521" t="str">
            <v>438002</v>
          </cell>
          <cell r="B1521" t="str">
            <v>CLAY BASIN UNIT 2 DK -STORAGE</v>
          </cell>
          <cell r="C1521" t="str">
            <v>1013</v>
          </cell>
          <cell r="D1521" t="str">
            <v>CLAY BASIN (UT)</v>
          </cell>
          <cell r="E1521" t="str">
            <v>PC</v>
          </cell>
          <cell r="F1521" t="str">
            <v>UT</v>
          </cell>
          <cell r="G1521" t="str">
            <v>QEPFS</v>
          </cell>
          <cell r="H1521">
            <v>0.42225999999999997</v>
          </cell>
          <cell r="I1521" t="str">
            <v>SWGA</v>
          </cell>
        </row>
        <row r="1522">
          <cell r="A1522" t="str">
            <v>040001</v>
          </cell>
          <cell r="B1522" t="str">
            <v>CLAY BASIN UNIT 20 FR</v>
          </cell>
          <cell r="C1522" t="str">
            <v>1013</v>
          </cell>
          <cell r="D1522" t="str">
            <v>CLAY BASIN (UT)</v>
          </cell>
          <cell r="E1522" t="str">
            <v>PC</v>
          </cell>
          <cell r="F1522" t="str">
            <v>UT</v>
          </cell>
          <cell r="G1522" t="str">
            <v>QEPFS</v>
          </cell>
          <cell r="H1522">
            <v>0.42225999999999997</v>
          </cell>
          <cell r="I1522" t="str">
            <v>SWGA</v>
          </cell>
        </row>
        <row r="1523">
          <cell r="A1523" t="str">
            <v>040101</v>
          </cell>
          <cell r="B1523" t="str">
            <v>CLAY BASIN UNIT 22 FR</v>
          </cell>
          <cell r="C1523" t="str">
            <v>1013</v>
          </cell>
          <cell r="D1523" t="str">
            <v>CLAY BASIN (UT)</v>
          </cell>
          <cell r="E1523" t="str">
            <v>PC</v>
          </cell>
          <cell r="F1523" t="str">
            <v>UT</v>
          </cell>
          <cell r="G1523" t="str">
            <v>QEPFS</v>
          </cell>
          <cell r="H1523">
            <v>0.42225999999999997</v>
          </cell>
          <cell r="I1523" t="str">
            <v>SWGA</v>
          </cell>
        </row>
        <row r="1524">
          <cell r="A1524" t="str">
            <v>040201</v>
          </cell>
          <cell r="B1524" t="str">
            <v>CLAY BASIN UNIT 23 FR</v>
          </cell>
          <cell r="C1524" t="str">
            <v>1013</v>
          </cell>
          <cell r="D1524" t="str">
            <v>CLAY BASIN (UT)</v>
          </cell>
          <cell r="E1524" t="str">
            <v>PC</v>
          </cell>
          <cell r="F1524" t="str">
            <v>UT</v>
          </cell>
          <cell r="G1524" t="str">
            <v>QEPFS</v>
          </cell>
          <cell r="H1524">
            <v>0.42225999999999997</v>
          </cell>
          <cell r="I1524" t="str">
            <v>SWGA</v>
          </cell>
        </row>
        <row r="1525">
          <cell r="A1525" t="str">
            <v>438102</v>
          </cell>
          <cell r="B1525" t="str">
            <v>CLAY BASIN UNIT 3 DK -STORAGE</v>
          </cell>
          <cell r="C1525" t="str">
            <v>1013</v>
          </cell>
          <cell r="D1525" t="str">
            <v>CLAY BASIN (UT)</v>
          </cell>
          <cell r="E1525" t="str">
            <v>PC</v>
          </cell>
          <cell r="F1525" t="str">
            <v>UT</v>
          </cell>
          <cell r="G1525" t="str">
            <v>QEPFS</v>
          </cell>
          <cell r="H1525">
            <v>0.42225999999999997</v>
          </cell>
          <cell r="I1525" t="str">
            <v>SWGA</v>
          </cell>
        </row>
        <row r="1526">
          <cell r="A1526" t="str">
            <v>438202</v>
          </cell>
          <cell r="B1526" t="str">
            <v>CLAY BASIN UNIT 4 DK -STORAGE</v>
          </cell>
          <cell r="C1526" t="str">
            <v>1013</v>
          </cell>
          <cell r="D1526" t="str">
            <v>CLAY BASIN (UT)</v>
          </cell>
          <cell r="E1526" t="str">
            <v>PC</v>
          </cell>
          <cell r="F1526" t="str">
            <v>UT</v>
          </cell>
          <cell r="G1526" t="str">
            <v>QEPFS</v>
          </cell>
          <cell r="H1526">
            <v>0.42225999999999997</v>
          </cell>
          <cell r="I1526" t="str">
            <v>SWGA</v>
          </cell>
        </row>
        <row r="1527">
          <cell r="A1527" t="str">
            <v>438302</v>
          </cell>
          <cell r="B1527" t="str">
            <v>CLAY BASIN UNIT 5 DK -STORAGE</v>
          </cell>
          <cell r="C1527" t="str">
            <v>1013</v>
          </cell>
          <cell r="D1527" t="str">
            <v>CLAY BASIN (UT)</v>
          </cell>
          <cell r="E1527" t="str">
            <v>PC</v>
          </cell>
          <cell r="F1527" t="str">
            <v>UT</v>
          </cell>
          <cell r="G1527" t="str">
            <v>QEPFS</v>
          </cell>
          <cell r="H1527">
            <v>0.42225999999999997</v>
          </cell>
          <cell r="I1527" t="str">
            <v>SWGA</v>
          </cell>
        </row>
        <row r="1528">
          <cell r="A1528" t="str">
            <v>438402</v>
          </cell>
          <cell r="B1528" t="str">
            <v>CLAY BASIN UNIT 6 DK -STORAGE</v>
          </cell>
          <cell r="C1528" t="str">
            <v>1013</v>
          </cell>
          <cell r="D1528" t="str">
            <v>CLAY BASIN (UT)</v>
          </cell>
          <cell r="E1528" t="str">
            <v>PC</v>
          </cell>
          <cell r="F1528" t="str">
            <v>UT</v>
          </cell>
          <cell r="G1528" t="str">
            <v>QEPFS</v>
          </cell>
          <cell r="H1528">
            <v>0.42225999999999997</v>
          </cell>
          <cell r="I1528" t="str">
            <v>SWGA</v>
          </cell>
        </row>
        <row r="1529">
          <cell r="A1529" t="str">
            <v>213301</v>
          </cell>
          <cell r="B1529" t="str">
            <v>CLAY BASIN UNIT 61 FR</v>
          </cell>
          <cell r="C1529" t="str">
            <v>1013</v>
          </cell>
          <cell r="D1529" t="str">
            <v>CLAY BASIN (UT)</v>
          </cell>
          <cell r="E1529" t="str">
            <v>D24</v>
          </cell>
          <cell r="F1529" t="str">
            <v>UT</v>
          </cell>
          <cell r="G1529" t="str">
            <v>QEPFS</v>
          </cell>
          <cell r="H1529">
            <v>0.42225999999999997</v>
          </cell>
          <cell r="I1529" t="str">
            <v>SWGA</v>
          </cell>
        </row>
        <row r="1530">
          <cell r="A1530" t="str">
            <v>212401</v>
          </cell>
          <cell r="B1530" t="str">
            <v>CLAY BASIN UNIT 62 FR</v>
          </cell>
          <cell r="C1530" t="str">
            <v>1013</v>
          </cell>
          <cell r="D1530" t="str">
            <v>CLAY BASIN (UT)</v>
          </cell>
          <cell r="E1530" t="str">
            <v>D24</v>
          </cell>
          <cell r="F1530" t="str">
            <v>UT</v>
          </cell>
          <cell r="G1530" t="str">
            <v>QEPFS</v>
          </cell>
          <cell r="H1530">
            <v>0.42225999999999997</v>
          </cell>
          <cell r="I1530" t="str">
            <v>SWGA</v>
          </cell>
        </row>
        <row r="1531">
          <cell r="A1531" t="str">
            <v>558300</v>
          </cell>
          <cell r="B1531" t="str">
            <v>CLAY BASIN UNIT 66</v>
          </cell>
          <cell r="C1531" t="str">
            <v>1013</v>
          </cell>
          <cell r="D1531" t="str">
            <v>CLAY BASIN (UT)</v>
          </cell>
          <cell r="E1531" t="str">
            <v>D24</v>
          </cell>
          <cell r="F1531" t="str">
            <v>UT</v>
          </cell>
          <cell r="G1531" t="str">
            <v>QEPFS</v>
          </cell>
          <cell r="H1531">
            <v>0.42225999999999997</v>
          </cell>
          <cell r="I1531" t="str">
            <v>SWGA</v>
          </cell>
        </row>
        <row r="1532">
          <cell r="A1532" t="str">
            <v>558400</v>
          </cell>
          <cell r="B1532" t="str">
            <v>CLAY BASIN UNIT 67</v>
          </cell>
          <cell r="C1532" t="str">
            <v>1013</v>
          </cell>
          <cell r="D1532" t="str">
            <v>CLAY BASIN (UT)</v>
          </cell>
          <cell r="E1532" t="str">
            <v>D24</v>
          </cell>
          <cell r="F1532" t="str">
            <v>UT</v>
          </cell>
          <cell r="G1532" t="str">
            <v>QEPFS</v>
          </cell>
          <cell r="H1532">
            <v>0.42225999999999997</v>
          </cell>
          <cell r="I1532" t="str">
            <v>SWGA</v>
          </cell>
        </row>
        <row r="1533">
          <cell r="A1533" t="str">
            <v>558500</v>
          </cell>
          <cell r="B1533" t="str">
            <v>CLAY BASIN UNIT 68</v>
          </cell>
          <cell r="C1533" t="str">
            <v>1013</v>
          </cell>
          <cell r="D1533" t="str">
            <v>CLAY BASIN (UT)</v>
          </cell>
          <cell r="E1533" t="str">
            <v>D24</v>
          </cell>
          <cell r="F1533" t="str">
            <v>UT</v>
          </cell>
          <cell r="G1533" t="str">
            <v>QEPFS</v>
          </cell>
          <cell r="H1533">
            <v>0.42225999999999997</v>
          </cell>
          <cell r="I1533" t="str">
            <v>SWGA</v>
          </cell>
        </row>
        <row r="1534">
          <cell r="A1534" t="str">
            <v>564400</v>
          </cell>
          <cell r="B1534" t="str">
            <v>CLAY BASIN UNIT 69</v>
          </cell>
          <cell r="C1534" t="str">
            <v>1013</v>
          </cell>
          <cell r="D1534" t="str">
            <v>CLAY BASIN (UT)</v>
          </cell>
          <cell r="E1534" t="str">
            <v>D24</v>
          </cell>
          <cell r="F1534" t="str">
            <v>UT</v>
          </cell>
          <cell r="G1534" t="str">
            <v>QEPFS</v>
          </cell>
          <cell r="H1534">
            <v>0.42225999999999997</v>
          </cell>
          <cell r="I1534" t="str">
            <v>SWGA</v>
          </cell>
        </row>
        <row r="1535">
          <cell r="A1535" t="str">
            <v>038601</v>
          </cell>
          <cell r="B1535" t="str">
            <v>CLAY BASIN UNIT 7 FR</v>
          </cell>
          <cell r="C1535" t="str">
            <v>1013</v>
          </cell>
          <cell r="D1535" t="str">
            <v>CLAY BASIN (UT)</v>
          </cell>
          <cell r="E1535" t="str">
            <v>PC</v>
          </cell>
          <cell r="F1535" t="str">
            <v>UT</v>
          </cell>
          <cell r="G1535" t="str">
            <v>QEPFS</v>
          </cell>
          <cell r="H1535">
            <v>0.42225999999999997</v>
          </cell>
          <cell r="I1535" t="str">
            <v>SWGA</v>
          </cell>
        </row>
        <row r="1536">
          <cell r="A1536" t="str">
            <v>591401</v>
          </cell>
          <cell r="B1536" t="str">
            <v>CLAY BASIN UNIT 70 FR</v>
          </cell>
          <cell r="C1536" t="str">
            <v>1013</v>
          </cell>
          <cell r="D1536" t="str">
            <v>CLAY BASIN (UT)</v>
          </cell>
          <cell r="E1536" t="str">
            <v>D24</v>
          </cell>
          <cell r="F1536" t="str">
            <v>UT</v>
          </cell>
          <cell r="G1536" t="str">
            <v>QEPFS</v>
          </cell>
          <cell r="H1536">
            <v>0.42225999999999997</v>
          </cell>
          <cell r="I1536" t="str">
            <v>SWGA</v>
          </cell>
        </row>
        <row r="1537">
          <cell r="A1537" t="str">
            <v>591501</v>
          </cell>
          <cell r="B1537" t="str">
            <v>CLAY BASIN UNIT 71 FR</v>
          </cell>
          <cell r="C1537" t="str">
            <v>1013</v>
          </cell>
          <cell r="D1537" t="str">
            <v>CLAY BASIN (UT)</v>
          </cell>
          <cell r="E1537" t="str">
            <v>D24</v>
          </cell>
          <cell r="F1537" t="str">
            <v>UT</v>
          </cell>
          <cell r="G1537" t="str">
            <v>QEPFS</v>
          </cell>
          <cell r="H1537">
            <v>0.42225999999999997</v>
          </cell>
          <cell r="I1537" t="str">
            <v>SWGA</v>
          </cell>
        </row>
        <row r="1538">
          <cell r="A1538" t="str">
            <v>591601</v>
          </cell>
          <cell r="B1538" t="str">
            <v>CLAY BASIN UNIT 72 FR</v>
          </cell>
          <cell r="C1538" t="str">
            <v>1013</v>
          </cell>
          <cell r="D1538" t="str">
            <v>CLAY BASIN (UT)</v>
          </cell>
          <cell r="E1538" t="str">
            <v>D24</v>
          </cell>
          <cell r="F1538" t="str">
            <v>UT</v>
          </cell>
          <cell r="G1538" t="str">
            <v>QEPFS</v>
          </cell>
          <cell r="H1538">
            <v>0.42225999999999997</v>
          </cell>
          <cell r="I1538" t="str">
            <v>SWGA</v>
          </cell>
        </row>
        <row r="1539">
          <cell r="A1539" t="str">
            <v>039001</v>
          </cell>
          <cell r="B1539" t="str">
            <v>CLAY BASIN UNIT 8 FR</v>
          </cell>
          <cell r="C1539" t="str">
            <v>1013</v>
          </cell>
          <cell r="D1539" t="str">
            <v>CLAY BASIN (UT)</v>
          </cell>
          <cell r="E1539" t="str">
            <v>PC</v>
          </cell>
          <cell r="F1539" t="str">
            <v>UT</v>
          </cell>
          <cell r="G1539" t="str">
            <v>QEPFS</v>
          </cell>
          <cell r="H1539">
            <v>0.42225999999999997</v>
          </cell>
          <cell r="I1539" t="str">
            <v>SWGA</v>
          </cell>
        </row>
        <row r="1540">
          <cell r="A1540" t="str">
            <v>039101</v>
          </cell>
          <cell r="B1540" t="str">
            <v>CLAY BASIN UNIT 9 FR</v>
          </cell>
          <cell r="C1540" t="str">
            <v>1013</v>
          </cell>
          <cell r="D1540" t="str">
            <v>CLAY BASIN (UT)</v>
          </cell>
          <cell r="E1540" t="str">
            <v>PC</v>
          </cell>
          <cell r="F1540" t="str">
            <v>UT</v>
          </cell>
          <cell r="G1540" t="str">
            <v>QEPFS</v>
          </cell>
          <cell r="H1540">
            <v>0.42225999999999997</v>
          </cell>
          <cell r="I1540" t="str">
            <v>SWGA</v>
          </cell>
        </row>
        <row r="1541">
          <cell r="A1541" t="str">
            <v>490855</v>
          </cell>
          <cell r="B1541" t="str">
            <v>COPPER RIDGE 10-1 CBM</v>
          </cell>
          <cell r="C1541" t="str">
            <v>1090</v>
          </cell>
          <cell r="D1541" t="str">
            <v>COPPER RIDGE (WY)</v>
          </cell>
          <cell r="E1541" t="str">
            <v>D24NC</v>
          </cell>
          <cell r="F1541" t="str">
            <v>WY</v>
          </cell>
          <cell r="G1541" t="str">
            <v>QEPFS</v>
          </cell>
          <cell r="H1541">
            <v>0.42225999999999997</v>
          </cell>
          <cell r="I1541" t="str">
            <v>SWGA</v>
          </cell>
        </row>
        <row r="1542">
          <cell r="A1542" t="str">
            <v>492755</v>
          </cell>
          <cell r="B1542" t="str">
            <v>COPPER RIDGE 10-2 CBM</v>
          </cell>
          <cell r="C1542" t="str">
            <v>1090</v>
          </cell>
          <cell r="D1542" t="str">
            <v>COPPER RIDGE (WY)</v>
          </cell>
          <cell r="E1542" t="str">
            <v>D24NC</v>
          </cell>
          <cell r="F1542" t="str">
            <v>WY</v>
          </cell>
          <cell r="G1542" t="str">
            <v>QEPFS</v>
          </cell>
          <cell r="H1542">
            <v>0.42225999999999997</v>
          </cell>
          <cell r="I1542" t="str">
            <v>SWGA</v>
          </cell>
        </row>
        <row r="1543">
          <cell r="A1543" t="str">
            <v>493655</v>
          </cell>
          <cell r="B1543" t="str">
            <v>COPPER RIDGE 10-3 CBM</v>
          </cell>
          <cell r="C1543" t="str">
            <v>1090</v>
          </cell>
          <cell r="D1543" t="str">
            <v>COPPER RIDGE (WY)</v>
          </cell>
          <cell r="E1543" t="str">
            <v>D24NC</v>
          </cell>
          <cell r="F1543" t="str">
            <v>WY</v>
          </cell>
          <cell r="G1543" t="str">
            <v>QEPFS</v>
          </cell>
          <cell r="H1543">
            <v>0.42225999999999997</v>
          </cell>
          <cell r="I1543" t="str">
            <v>SWGA</v>
          </cell>
        </row>
        <row r="1544">
          <cell r="A1544" t="str">
            <v>494255</v>
          </cell>
          <cell r="B1544" t="str">
            <v>COPPER RIDGE 10-4 CBM</v>
          </cell>
          <cell r="C1544" t="str">
            <v>1090</v>
          </cell>
          <cell r="D1544" t="str">
            <v>COPPER RIDGE (WY)</v>
          </cell>
          <cell r="E1544" t="str">
            <v>D24NC</v>
          </cell>
          <cell r="F1544" t="str">
            <v>WY</v>
          </cell>
          <cell r="G1544" t="str">
            <v>QEPFS</v>
          </cell>
          <cell r="H1544">
            <v>0.42225999999999997</v>
          </cell>
          <cell r="I1544" t="str">
            <v>SWGA</v>
          </cell>
        </row>
        <row r="1545">
          <cell r="A1545" t="str">
            <v>492855</v>
          </cell>
          <cell r="B1545" t="str">
            <v>COPPER RIDGE 11-1 CBM</v>
          </cell>
          <cell r="C1545" t="str">
            <v>1090</v>
          </cell>
          <cell r="D1545" t="str">
            <v>COPPER RIDGE (WY)</v>
          </cell>
          <cell r="E1545" t="str">
            <v>D24NC</v>
          </cell>
          <cell r="F1545" t="str">
            <v>WY</v>
          </cell>
          <cell r="G1545" t="str">
            <v>QEPFS</v>
          </cell>
          <cell r="H1545">
            <v>0.42225999999999997</v>
          </cell>
          <cell r="I1545" t="str">
            <v>SWGA</v>
          </cell>
        </row>
        <row r="1546">
          <cell r="A1546" t="str">
            <v>492955</v>
          </cell>
          <cell r="B1546" t="str">
            <v>COPPER RIDGE 11-2 CBM</v>
          </cell>
          <cell r="C1546" t="str">
            <v>1090</v>
          </cell>
          <cell r="D1546" t="str">
            <v>COPPER RIDGE (WY)</v>
          </cell>
          <cell r="E1546" t="str">
            <v>D24NC</v>
          </cell>
          <cell r="F1546" t="str">
            <v>WY</v>
          </cell>
          <cell r="G1546" t="str">
            <v>QEPFS</v>
          </cell>
          <cell r="H1546">
            <v>0.42225999999999997</v>
          </cell>
          <cell r="I1546" t="str">
            <v>SWGA</v>
          </cell>
        </row>
        <row r="1547">
          <cell r="A1547" t="str">
            <v>493055</v>
          </cell>
          <cell r="B1547" t="str">
            <v>COPPER RIDGE 11-3 CBM</v>
          </cell>
          <cell r="C1547" t="str">
            <v>1090</v>
          </cell>
          <cell r="D1547" t="str">
            <v>COPPER RIDGE (WY)</v>
          </cell>
          <cell r="E1547" t="str">
            <v>D24NC</v>
          </cell>
          <cell r="F1547" t="str">
            <v>WY</v>
          </cell>
          <cell r="G1547" t="str">
            <v>QEPFS</v>
          </cell>
          <cell r="H1547">
            <v>0.42225999999999997</v>
          </cell>
          <cell r="I1547" t="str">
            <v>SWGA</v>
          </cell>
        </row>
        <row r="1548">
          <cell r="A1548" t="str">
            <v>490955</v>
          </cell>
          <cell r="B1548" t="str">
            <v>COPPER RIDGE 11-4 CBM</v>
          </cell>
          <cell r="C1548" t="str">
            <v>1090</v>
          </cell>
          <cell r="D1548" t="str">
            <v>COPPER RIDGE (WY)</v>
          </cell>
          <cell r="E1548" t="str">
            <v>D24NC</v>
          </cell>
          <cell r="F1548" t="str">
            <v>WY</v>
          </cell>
          <cell r="G1548" t="str">
            <v>QEPFS</v>
          </cell>
          <cell r="H1548">
            <v>0.42225999999999997</v>
          </cell>
          <cell r="I1548" t="str">
            <v>SWGA</v>
          </cell>
        </row>
        <row r="1549">
          <cell r="A1549" t="str">
            <v>493255</v>
          </cell>
          <cell r="B1549" t="str">
            <v>COPPER RIDGE 2-1 CBM</v>
          </cell>
          <cell r="C1549" t="str">
            <v>1090</v>
          </cell>
          <cell r="D1549" t="str">
            <v>COPPER RIDGE (WY)</v>
          </cell>
          <cell r="E1549" t="str">
            <v>D24NC</v>
          </cell>
          <cell r="F1549" t="str">
            <v>WY</v>
          </cell>
          <cell r="G1549" t="str">
            <v>QEPFS</v>
          </cell>
          <cell r="H1549">
            <v>0.42225999999999997</v>
          </cell>
          <cell r="I1549" t="str">
            <v>SWGA</v>
          </cell>
        </row>
        <row r="1550">
          <cell r="A1550" t="str">
            <v>492655</v>
          </cell>
          <cell r="B1550" t="str">
            <v>COPPER RIDGE 2-2 CBM</v>
          </cell>
          <cell r="C1550" t="str">
            <v>1090</v>
          </cell>
          <cell r="D1550" t="str">
            <v>COPPER RIDGE (WY)</v>
          </cell>
          <cell r="E1550" t="str">
            <v>D24NC</v>
          </cell>
          <cell r="F1550" t="str">
            <v>WY</v>
          </cell>
          <cell r="G1550" t="str">
            <v>QEPFS</v>
          </cell>
          <cell r="H1550">
            <v>0.42225999999999997</v>
          </cell>
          <cell r="I1550" t="str">
            <v>SWGA</v>
          </cell>
        </row>
        <row r="1551">
          <cell r="A1551" t="str">
            <v>490655</v>
          </cell>
          <cell r="B1551" t="str">
            <v>COPPER RIDGE 2-3 CBM</v>
          </cell>
          <cell r="C1551" t="str">
            <v>1090</v>
          </cell>
          <cell r="D1551" t="str">
            <v>COPPER RIDGE (WY)</v>
          </cell>
          <cell r="E1551" t="str">
            <v>D24NC</v>
          </cell>
          <cell r="F1551" t="str">
            <v>WY</v>
          </cell>
          <cell r="G1551" t="str">
            <v>QEPFS</v>
          </cell>
          <cell r="H1551">
            <v>0.42225999999999997</v>
          </cell>
          <cell r="I1551" t="str">
            <v>SWGA</v>
          </cell>
        </row>
        <row r="1552">
          <cell r="A1552" t="str">
            <v>493355</v>
          </cell>
          <cell r="B1552" t="str">
            <v>COPPER RIDGE 2-4 CBM</v>
          </cell>
          <cell r="C1552" t="str">
            <v>1090</v>
          </cell>
          <cell r="D1552" t="str">
            <v>COPPER RIDGE (WY)</v>
          </cell>
          <cell r="E1552" t="str">
            <v>D24NC</v>
          </cell>
          <cell r="F1552" t="str">
            <v>WY</v>
          </cell>
          <cell r="G1552" t="str">
            <v>QEPFS</v>
          </cell>
          <cell r="H1552">
            <v>0.42225999999999997</v>
          </cell>
          <cell r="I1552" t="str">
            <v>SWGA</v>
          </cell>
        </row>
        <row r="1553">
          <cell r="A1553" t="str">
            <v>493455</v>
          </cell>
          <cell r="B1553" t="str">
            <v>COPPER RIDGE 3-1 CBM</v>
          </cell>
          <cell r="C1553" t="str">
            <v>1090</v>
          </cell>
          <cell r="D1553" t="str">
            <v>COPPER RIDGE (WY)</v>
          </cell>
          <cell r="E1553" t="str">
            <v>D24NC</v>
          </cell>
          <cell r="F1553" t="str">
            <v>WY</v>
          </cell>
          <cell r="G1553" t="str">
            <v>QEPFS</v>
          </cell>
          <cell r="H1553">
            <v>0.42225999999999997</v>
          </cell>
          <cell r="I1553" t="str">
            <v>SWGA</v>
          </cell>
        </row>
        <row r="1554">
          <cell r="A1554" t="str">
            <v>490755</v>
          </cell>
          <cell r="B1554" t="str">
            <v>COPPER RIDGE 3-2 CBM</v>
          </cell>
          <cell r="C1554" t="str">
            <v>1090</v>
          </cell>
          <cell r="D1554" t="str">
            <v>COPPER RIDGE (WY)</v>
          </cell>
          <cell r="E1554" t="str">
            <v>D24NC</v>
          </cell>
          <cell r="F1554" t="str">
            <v>WY</v>
          </cell>
          <cell r="G1554" t="str">
            <v>QEPFS</v>
          </cell>
          <cell r="H1554">
            <v>0.42225999999999997</v>
          </cell>
          <cell r="I1554" t="str">
            <v>SWGA</v>
          </cell>
        </row>
        <row r="1555">
          <cell r="A1555" t="str">
            <v>493555</v>
          </cell>
          <cell r="B1555" t="str">
            <v>COPPER RIDGE 3-3 CBM</v>
          </cell>
          <cell r="C1555" t="str">
            <v>1090</v>
          </cell>
          <cell r="D1555" t="str">
            <v>COPPER RIDGE (WY)</v>
          </cell>
          <cell r="E1555" t="str">
            <v>D24NC</v>
          </cell>
          <cell r="F1555" t="str">
            <v>WY</v>
          </cell>
          <cell r="G1555" t="str">
            <v>QEPFS</v>
          </cell>
          <cell r="H1555">
            <v>0.42225999999999997</v>
          </cell>
          <cell r="I1555" t="str">
            <v>SWGA</v>
          </cell>
        </row>
        <row r="1556">
          <cell r="A1556" t="str">
            <v>493155</v>
          </cell>
          <cell r="B1556" t="str">
            <v>COPPER RIDGE 3-4 CBM</v>
          </cell>
          <cell r="C1556" t="str">
            <v>1090</v>
          </cell>
          <cell r="D1556" t="str">
            <v>COPPER RIDGE (WY)</v>
          </cell>
          <cell r="E1556" t="str">
            <v>D24NC</v>
          </cell>
          <cell r="F1556" t="str">
            <v>WY</v>
          </cell>
          <cell r="G1556" t="str">
            <v>QEPFS</v>
          </cell>
          <cell r="H1556">
            <v>0.42225999999999997</v>
          </cell>
          <cell r="I1556" t="str">
            <v>SWGA</v>
          </cell>
        </row>
        <row r="1557">
          <cell r="A1557" t="str">
            <v>498755</v>
          </cell>
          <cell r="B1557" t="str">
            <v>COPPER RIDGE MONITR 1 CBM</v>
          </cell>
          <cell r="C1557" t="str">
            <v>1090</v>
          </cell>
          <cell r="D1557" t="str">
            <v>COPPER RIDGE (WY)</v>
          </cell>
          <cell r="E1557" t="str">
            <v>D24NC</v>
          </cell>
          <cell r="F1557" t="str">
            <v>WY</v>
          </cell>
          <cell r="G1557" t="str">
            <v>QEPFS</v>
          </cell>
          <cell r="H1557">
            <v>0.42225999999999997</v>
          </cell>
          <cell r="I1557" t="str">
            <v>SWGA</v>
          </cell>
        </row>
        <row r="1558">
          <cell r="A1558" t="str">
            <v>068555</v>
          </cell>
          <cell r="B1558" t="str">
            <v>JACKKNIFE SPRG MONITOR 1 CBM</v>
          </cell>
          <cell r="C1558" t="str">
            <v>1090</v>
          </cell>
          <cell r="D1558" t="str">
            <v>COPPER RIDGE (WY)</v>
          </cell>
          <cell r="E1558" t="str">
            <v>D24NC</v>
          </cell>
          <cell r="F1558" t="str">
            <v>WY</v>
          </cell>
          <cell r="G1558" t="str">
            <v>QEPFS</v>
          </cell>
          <cell r="H1558">
            <v>0.42225999999999997</v>
          </cell>
          <cell r="I1558" t="str">
            <v>SWGA</v>
          </cell>
        </row>
        <row r="1559">
          <cell r="A1559" t="str">
            <v>507001</v>
          </cell>
          <cell r="B1559" t="str">
            <v>COW HOLLOW 202-22E FR</v>
          </cell>
          <cell r="C1559" t="str">
            <v>1094</v>
          </cell>
          <cell r="D1559" t="str">
            <v>COW HOLLOW UNIT (WY)</v>
          </cell>
          <cell r="E1559" t="str">
            <v>C7</v>
          </cell>
          <cell r="F1559" t="str">
            <v>WY</v>
          </cell>
          <cell r="G1559" t="str">
            <v>QEPFS</v>
          </cell>
          <cell r="H1559">
            <v>0.42225999999999997</v>
          </cell>
          <cell r="I1559" t="str">
            <v>SWGA</v>
          </cell>
        </row>
        <row r="1560">
          <cell r="A1560" t="str">
            <v>507101</v>
          </cell>
          <cell r="B1560" t="str">
            <v>COW HOLLOW 203-22E FR</v>
          </cell>
          <cell r="C1560" t="str">
            <v>1094</v>
          </cell>
          <cell r="D1560" t="str">
            <v>COW HOLLOW UNIT (WY)</v>
          </cell>
          <cell r="E1560" t="str">
            <v>C7</v>
          </cell>
          <cell r="F1560" t="str">
            <v>WY</v>
          </cell>
          <cell r="G1560" t="str">
            <v>QEPFS</v>
          </cell>
          <cell r="H1560">
            <v>0.42225999999999997</v>
          </cell>
          <cell r="I1560" t="str">
            <v>SWGA</v>
          </cell>
        </row>
        <row r="1561">
          <cell r="A1561" t="str">
            <v>507201</v>
          </cell>
          <cell r="B1561" t="str">
            <v>COW HOLLOW 206-26E FR</v>
          </cell>
          <cell r="C1561" t="str">
            <v>1094</v>
          </cell>
          <cell r="D1561" t="str">
            <v>COW HOLLOW UNIT (WY)</v>
          </cell>
          <cell r="E1561" t="str">
            <v>C7</v>
          </cell>
          <cell r="F1561" t="str">
            <v>WY</v>
          </cell>
          <cell r="G1561" t="str">
            <v>QEPFS</v>
          </cell>
          <cell r="H1561">
            <v>0.42225999999999997</v>
          </cell>
          <cell r="I1561" t="str">
            <v>SWGA</v>
          </cell>
        </row>
        <row r="1562">
          <cell r="A1562" t="str">
            <v>507301</v>
          </cell>
          <cell r="B1562" t="str">
            <v>COW HOLLOW 208-22 FR</v>
          </cell>
          <cell r="C1562" t="str">
            <v>1094</v>
          </cell>
          <cell r="D1562" t="str">
            <v>COW HOLLOW UNIT (WY)</v>
          </cell>
          <cell r="E1562" t="str">
            <v>C7</v>
          </cell>
          <cell r="F1562" t="str">
            <v>WY</v>
          </cell>
          <cell r="G1562" t="str">
            <v>QEPFS</v>
          </cell>
          <cell r="H1562">
            <v>0.42225999999999997</v>
          </cell>
          <cell r="I1562" t="str">
            <v>SWGA</v>
          </cell>
        </row>
        <row r="1563">
          <cell r="A1563" t="str">
            <v>507401</v>
          </cell>
          <cell r="B1563" t="str">
            <v>COW HOLLOW 209-14 FR</v>
          </cell>
          <cell r="C1563" t="str">
            <v>1094</v>
          </cell>
          <cell r="D1563" t="str">
            <v>COW HOLLOW UNIT (WY)</v>
          </cell>
          <cell r="E1563" t="str">
            <v>C7</v>
          </cell>
          <cell r="F1563" t="str">
            <v>WY</v>
          </cell>
          <cell r="G1563" t="str">
            <v>QEPFS</v>
          </cell>
          <cell r="H1563">
            <v>0.42225999999999997</v>
          </cell>
          <cell r="I1563" t="str">
            <v>SWGA</v>
          </cell>
        </row>
        <row r="1564">
          <cell r="A1564" t="str">
            <v>507501</v>
          </cell>
          <cell r="B1564" t="str">
            <v>COW HOLLOW 210-35 FR</v>
          </cell>
          <cell r="C1564" t="str">
            <v>1094</v>
          </cell>
          <cell r="D1564" t="str">
            <v>COW HOLLOW UNIT (WY)</v>
          </cell>
          <cell r="E1564" t="str">
            <v>C7</v>
          </cell>
          <cell r="F1564" t="str">
            <v>WY</v>
          </cell>
          <cell r="G1564" t="str">
            <v>QEPFS</v>
          </cell>
          <cell r="H1564">
            <v>0.42225999999999997</v>
          </cell>
          <cell r="I1564" t="str">
            <v>SWGA</v>
          </cell>
        </row>
        <row r="1565">
          <cell r="A1565" t="str">
            <v>507601</v>
          </cell>
          <cell r="B1565" t="str">
            <v>COW HOLLOW 212-23 FR</v>
          </cell>
          <cell r="C1565" t="str">
            <v>1094</v>
          </cell>
          <cell r="D1565" t="str">
            <v>COW HOLLOW UNIT (WY)</v>
          </cell>
          <cell r="E1565" t="str">
            <v>C7</v>
          </cell>
          <cell r="F1565" t="str">
            <v>WY</v>
          </cell>
          <cell r="G1565" t="str">
            <v>QEPFS</v>
          </cell>
          <cell r="H1565">
            <v>0.42225999999999997</v>
          </cell>
          <cell r="I1565" t="str">
            <v>SWGA</v>
          </cell>
        </row>
        <row r="1566">
          <cell r="A1566" t="str">
            <v>507701</v>
          </cell>
          <cell r="B1566" t="str">
            <v>COW HOLLOW 213-10 FR</v>
          </cell>
          <cell r="C1566" t="str">
            <v>1094</v>
          </cell>
          <cell r="D1566" t="str">
            <v>COW HOLLOW UNIT (WY)</v>
          </cell>
          <cell r="E1566" t="str">
            <v>C7</v>
          </cell>
          <cell r="F1566" t="str">
            <v>WY</v>
          </cell>
          <cell r="G1566" t="str">
            <v>QEPFS</v>
          </cell>
          <cell r="H1566">
            <v>0.42225999999999997</v>
          </cell>
          <cell r="I1566" t="str">
            <v>SWGA</v>
          </cell>
        </row>
        <row r="1567">
          <cell r="A1567" t="str">
            <v>538301</v>
          </cell>
          <cell r="B1567" t="str">
            <v>COW HOLLOW 224-34 FR</v>
          </cell>
          <cell r="C1567" t="str">
            <v>1094</v>
          </cell>
          <cell r="D1567" t="str">
            <v>COW HOLLOW UNIT (WY)</v>
          </cell>
          <cell r="E1567" t="str">
            <v>C7</v>
          </cell>
          <cell r="F1567" t="str">
            <v>WY</v>
          </cell>
          <cell r="G1567" t="str">
            <v>QEPFS</v>
          </cell>
          <cell r="H1567">
            <v>0.42225999999999997</v>
          </cell>
          <cell r="I1567" t="str">
            <v>SWGA</v>
          </cell>
        </row>
        <row r="1568">
          <cell r="A1568" t="str">
            <v>538401</v>
          </cell>
          <cell r="B1568" t="str">
            <v>COW HOLLOW 262-34 FR</v>
          </cell>
          <cell r="C1568" t="str">
            <v>1094</v>
          </cell>
          <cell r="D1568" t="str">
            <v>COW HOLLOW UNIT (WY)</v>
          </cell>
          <cell r="E1568" t="str">
            <v>C7</v>
          </cell>
          <cell r="F1568" t="str">
            <v>WY</v>
          </cell>
          <cell r="G1568" t="str">
            <v>QEPFS</v>
          </cell>
          <cell r="H1568">
            <v>0.42225999999999997</v>
          </cell>
          <cell r="I1568" t="str">
            <v>SWGA</v>
          </cell>
        </row>
        <row r="1569">
          <cell r="A1569" t="str">
            <v>538501</v>
          </cell>
          <cell r="B1569" t="str">
            <v>COW HOLLOW 266-10 FR</v>
          </cell>
          <cell r="C1569" t="str">
            <v>1094</v>
          </cell>
          <cell r="D1569" t="str">
            <v>COW HOLLOW UNIT (WY)</v>
          </cell>
          <cell r="E1569" t="str">
            <v>C7</v>
          </cell>
          <cell r="F1569" t="str">
            <v>WY</v>
          </cell>
          <cell r="G1569" t="str">
            <v>QEPFS</v>
          </cell>
          <cell r="H1569">
            <v>0.42225999999999997</v>
          </cell>
          <cell r="I1569" t="str">
            <v>SWGA</v>
          </cell>
        </row>
        <row r="1570">
          <cell r="A1570" t="str">
            <v>538601</v>
          </cell>
          <cell r="B1570" t="str">
            <v>COW HOLLOW 267-10 FR</v>
          </cell>
          <cell r="C1570" t="str">
            <v>1094</v>
          </cell>
          <cell r="D1570" t="str">
            <v>COW HOLLOW UNIT (WY)</v>
          </cell>
          <cell r="E1570" t="str">
            <v>C7</v>
          </cell>
          <cell r="F1570" t="str">
            <v>WY</v>
          </cell>
          <cell r="G1570" t="str">
            <v>QEPFS</v>
          </cell>
          <cell r="H1570">
            <v>0.42225999999999997</v>
          </cell>
          <cell r="I1570" t="str">
            <v>SWGA</v>
          </cell>
        </row>
        <row r="1571">
          <cell r="A1571" t="str">
            <v>538701</v>
          </cell>
          <cell r="B1571" t="str">
            <v>COW HOLLOW 270-36 FR</v>
          </cell>
          <cell r="C1571" t="str">
            <v>1094</v>
          </cell>
          <cell r="D1571" t="str">
            <v>COW HOLLOW UNIT (WY)</v>
          </cell>
          <cell r="E1571" t="str">
            <v>C7</v>
          </cell>
          <cell r="F1571" t="str">
            <v>WY</v>
          </cell>
          <cell r="G1571" t="str">
            <v>QEPFS</v>
          </cell>
          <cell r="H1571">
            <v>0.42225999999999997</v>
          </cell>
          <cell r="I1571" t="str">
            <v>SWGA</v>
          </cell>
        </row>
        <row r="1572">
          <cell r="A1572" t="str">
            <v>538801</v>
          </cell>
          <cell r="B1572" t="str">
            <v>COW HOLLOW 30-24 FR</v>
          </cell>
          <cell r="C1572" t="str">
            <v>1094</v>
          </cell>
          <cell r="D1572" t="str">
            <v>COW HOLLOW UNIT (WY)</v>
          </cell>
          <cell r="E1572" t="str">
            <v>C7</v>
          </cell>
          <cell r="F1572" t="str">
            <v>WY</v>
          </cell>
          <cell r="G1572" t="str">
            <v>QEPFS</v>
          </cell>
          <cell r="H1572">
            <v>0.42225999999999997</v>
          </cell>
          <cell r="I1572" t="str">
            <v>SWGA</v>
          </cell>
        </row>
        <row r="1573">
          <cell r="A1573" t="str">
            <v>501501</v>
          </cell>
          <cell r="B1573" t="str">
            <v>COW HOLLOW UNIT 101 FR</v>
          </cell>
          <cell r="C1573" t="str">
            <v>1094</v>
          </cell>
          <cell r="D1573" t="str">
            <v>COW HOLLOW UNIT (WY)</v>
          </cell>
          <cell r="E1573" t="str">
            <v>C7</v>
          </cell>
          <cell r="F1573" t="str">
            <v>WY</v>
          </cell>
          <cell r="G1573" t="str">
            <v>QEPFS</v>
          </cell>
          <cell r="H1573">
            <v>0.42225999999999997</v>
          </cell>
          <cell r="I1573" t="str">
            <v>SWGA</v>
          </cell>
        </row>
        <row r="1574">
          <cell r="A1574" t="str">
            <v>501401</v>
          </cell>
          <cell r="B1574" t="str">
            <v>COW HOLLOW UNIT 92 FR</v>
          </cell>
          <cell r="C1574" t="str">
            <v>1094</v>
          </cell>
          <cell r="D1574" t="str">
            <v>COW HOLLOW UNIT (WY)</v>
          </cell>
          <cell r="E1574" t="str">
            <v>C7</v>
          </cell>
          <cell r="F1574" t="str">
            <v>WY</v>
          </cell>
          <cell r="G1574" t="str">
            <v>QEPFS</v>
          </cell>
          <cell r="H1574">
            <v>0.42225999999999997</v>
          </cell>
          <cell r="I1574" t="str">
            <v>SWGA</v>
          </cell>
        </row>
        <row r="1575">
          <cell r="A1575" t="str">
            <v>555903</v>
          </cell>
          <cell r="B1575" t="str">
            <v>CHAMPLIN 261 D-12D MESA</v>
          </cell>
          <cell r="C1575" t="str">
            <v>1015</v>
          </cell>
          <cell r="D1575" t="str">
            <v>CRESTON (WY)</v>
          </cell>
          <cell r="E1575" t="str">
            <v>D24</v>
          </cell>
          <cell r="F1575" t="str">
            <v>WY</v>
          </cell>
          <cell r="G1575" t="str">
            <v>WFS</v>
          </cell>
          <cell r="H1575">
            <v>0.24790000000000001</v>
          </cell>
          <cell r="I1575" t="str">
            <v>L116</v>
          </cell>
        </row>
        <row r="1576">
          <cell r="A1576" t="str">
            <v>556003</v>
          </cell>
          <cell r="B1576" t="str">
            <v>CHAMPLIN 261 D-6D MESA</v>
          </cell>
          <cell r="C1576" t="str">
            <v>1015</v>
          </cell>
          <cell r="D1576" t="str">
            <v>CRESTON (WY)</v>
          </cell>
          <cell r="E1576" t="str">
            <v>D24</v>
          </cell>
          <cell r="F1576" t="str">
            <v>WY</v>
          </cell>
          <cell r="G1576" t="str">
            <v>WFS</v>
          </cell>
          <cell r="H1576">
            <v>0.24790000000000001</v>
          </cell>
          <cell r="I1576" t="str">
            <v>L116</v>
          </cell>
        </row>
        <row r="1577">
          <cell r="A1577" t="str">
            <v>547903</v>
          </cell>
          <cell r="B1577" t="str">
            <v>CHAMPLIN 278 A-12 MESA</v>
          </cell>
          <cell r="C1577" t="str">
            <v>1015</v>
          </cell>
          <cell r="D1577" t="str">
            <v>CRESTON (WY)</v>
          </cell>
          <cell r="E1577" t="str">
            <v>D24</v>
          </cell>
          <cell r="F1577" t="str">
            <v>WY</v>
          </cell>
          <cell r="G1577" t="str">
            <v>WFS</v>
          </cell>
          <cell r="H1577">
            <v>0.42225999999999997</v>
          </cell>
          <cell r="I1577">
            <v>0</v>
          </cell>
        </row>
        <row r="1578">
          <cell r="A1578" t="str">
            <v>043017</v>
          </cell>
          <cell r="B1578" t="str">
            <v>CRESTON FEDERAL 22-1 ALMOND</v>
          </cell>
          <cell r="C1578" t="str">
            <v>1015</v>
          </cell>
          <cell r="D1578" t="str">
            <v>CRESTON (WY)</v>
          </cell>
          <cell r="E1578" t="str">
            <v>PC</v>
          </cell>
          <cell r="F1578" t="str">
            <v>WY</v>
          </cell>
          <cell r="G1578" t="str">
            <v>QEPFS</v>
          </cell>
          <cell r="H1578">
            <v>0.42225999999999997</v>
          </cell>
          <cell r="I1578" t="str">
            <v>SWGA</v>
          </cell>
        </row>
        <row r="1579">
          <cell r="A1579" t="str">
            <v>043003</v>
          </cell>
          <cell r="B1579" t="str">
            <v>CRESTON FEDERAL 22-1 MESA</v>
          </cell>
          <cell r="C1579" t="str">
            <v>1015</v>
          </cell>
          <cell r="D1579" t="str">
            <v>CRESTON (WY)</v>
          </cell>
          <cell r="E1579" t="str">
            <v>PC</v>
          </cell>
          <cell r="F1579" t="str">
            <v>WY</v>
          </cell>
          <cell r="G1579" t="str">
            <v>QEPFS</v>
          </cell>
          <cell r="H1579">
            <v>0.42225999999999997</v>
          </cell>
          <cell r="I1579" t="str">
            <v>SWGA</v>
          </cell>
        </row>
        <row r="1580">
          <cell r="A1580" t="str">
            <v>424817</v>
          </cell>
          <cell r="B1580" t="str">
            <v>CRESTON FEDERAL 22-2 ALMOND</v>
          </cell>
          <cell r="C1580" t="str">
            <v>1015</v>
          </cell>
          <cell r="D1580" t="str">
            <v>CRESTON (WY)</v>
          </cell>
          <cell r="E1580" t="str">
            <v>D24</v>
          </cell>
          <cell r="F1580" t="str">
            <v>WY</v>
          </cell>
          <cell r="G1580" t="str">
            <v>QEPFS</v>
          </cell>
          <cell r="H1580">
            <v>0.42225999999999997</v>
          </cell>
          <cell r="I1580" t="str">
            <v>SWGA</v>
          </cell>
        </row>
        <row r="1581">
          <cell r="A1581" t="str">
            <v>457703</v>
          </cell>
          <cell r="B1581" t="str">
            <v>CRESTON FEDERAL 22-3 MESA</v>
          </cell>
          <cell r="C1581" t="str">
            <v>1015</v>
          </cell>
          <cell r="D1581" t="str">
            <v>CRESTON (WY)</v>
          </cell>
          <cell r="E1581" t="str">
            <v>D24</v>
          </cell>
          <cell r="F1581" t="str">
            <v>WY</v>
          </cell>
          <cell r="G1581" t="str">
            <v>QEPFS</v>
          </cell>
          <cell r="H1581">
            <v>0.42225999999999997</v>
          </cell>
          <cell r="I1581" t="str">
            <v>SWGA</v>
          </cell>
        </row>
        <row r="1582">
          <cell r="A1582" t="str">
            <v>472003</v>
          </cell>
          <cell r="B1582" t="str">
            <v>CRESTON FEDERAL 22-4 MESA</v>
          </cell>
          <cell r="C1582" t="str">
            <v>1015</v>
          </cell>
          <cell r="D1582" t="str">
            <v>CRESTON (WY)</v>
          </cell>
          <cell r="E1582" t="str">
            <v>D24</v>
          </cell>
          <cell r="F1582" t="str">
            <v>WY</v>
          </cell>
          <cell r="G1582" t="str">
            <v>QEPFS</v>
          </cell>
          <cell r="H1582">
            <v>0.42225999999999997</v>
          </cell>
          <cell r="I1582" t="str">
            <v>SWGA</v>
          </cell>
        </row>
        <row r="1583">
          <cell r="A1583" t="str">
            <v>632503</v>
          </cell>
          <cell r="B1583" t="str">
            <v>CRESTON FEDERAL 22-5 MESA</v>
          </cell>
          <cell r="C1583" t="str">
            <v>1015</v>
          </cell>
          <cell r="D1583" t="str">
            <v>CRESTON (WY)</v>
          </cell>
          <cell r="E1583" t="str">
            <v>D24</v>
          </cell>
          <cell r="F1583" t="str">
            <v>WY</v>
          </cell>
          <cell r="G1583" t="str">
            <v>QEPFS</v>
          </cell>
          <cell r="H1583">
            <v>0.42225999999999997</v>
          </cell>
          <cell r="I1583" t="str">
            <v>SWGA</v>
          </cell>
        </row>
        <row r="1584">
          <cell r="A1584" t="str">
            <v>246608</v>
          </cell>
          <cell r="B1584" t="str">
            <v>CUTTHROAT 1 DES CR (SEE CO31.C7)</v>
          </cell>
          <cell r="C1584" t="str">
            <v>1077</v>
          </cell>
          <cell r="D1584" t="str">
            <v>CUTTHROAT (CO)</v>
          </cell>
          <cell r="E1584" t="str">
            <v>C7</v>
          </cell>
          <cell r="F1584" t="str">
            <v>CO</v>
          </cell>
          <cell r="G1584" t="str">
            <v>QEPFS</v>
          </cell>
          <cell r="H1584">
            <v>0.42225999999999997</v>
          </cell>
          <cell r="I1584" t="str">
            <v>SWGA</v>
          </cell>
        </row>
        <row r="1585">
          <cell r="A1585" t="str">
            <v>500408</v>
          </cell>
          <cell r="B1585" t="str">
            <v>CUTTHROAT 14 DES CR (SEE CO38.C7)</v>
          </cell>
          <cell r="C1585" t="str">
            <v>1077</v>
          </cell>
          <cell r="D1585" t="str">
            <v>CUTTHROAT (CO)</v>
          </cell>
          <cell r="E1585" t="str">
            <v>C7</v>
          </cell>
          <cell r="F1585" t="str">
            <v>CO</v>
          </cell>
          <cell r="G1585" t="str">
            <v>QEPFS</v>
          </cell>
          <cell r="H1585">
            <v>0.42225999999999997</v>
          </cell>
          <cell r="I1585" t="str">
            <v>SWGA</v>
          </cell>
        </row>
        <row r="1586">
          <cell r="A1586" t="str">
            <v>246708</v>
          </cell>
          <cell r="B1586" t="str">
            <v>CUTTHROAT 3 DES CR (SEE CO35.C7)</v>
          </cell>
          <cell r="C1586" t="str">
            <v>1077</v>
          </cell>
          <cell r="D1586" t="str">
            <v>CUTTHROAT (CO)</v>
          </cell>
          <cell r="E1586" t="str">
            <v>C7</v>
          </cell>
          <cell r="F1586" t="str">
            <v>CO</v>
          </cell>
          <cell r="G1586" t="str">
            <v>QEPFS</v>
          </cell>
          <cell r="H1586">
            <v>0.42225999999999997</v>
          </cell>
          <cell r="I1586" t="str">
            <v>SWGA</v>
          </cell>
        </row>
        <row r="1587">
          <cell r="A1587" t="str">
            <v>246808</v>
          </cell>
          <cell r="B1587" t="str">
            <v>CUTTHROAT 4 DES CR (SEE CO32.C7)</v>
          </cell>
          <cell r="C1587" t="str">
            <v>1077</v>
          </cell>
          <cell r="D1587" t="str">
            <v>CUTTHROAT (CO)</v>
          </cell>
          <cell r="E1587" t="str">
            <v>C7</v>
          </cell>
          <cell r="F1587" t="str">
            <v>CO</v>
          </cell>
          <cell r="G1587" t="str">
            <v>QEPFS</v>
          </cell>
          <cell r="H1587">
            <v>0.42225999999999997</v>
          </cell>
          <cell r="I1587" t="str">
            <v>SWGA</v>
          </cell>
        </row>
        <row r="1588">
          <cell r="A1588" t="str">
            <v>244808</v>
          </cell>
          <cell r="B1588" t="str">
            <v>CUTTHROAT 5 DES CR (SEE CO34.C7)</v>
          </cell>
          <cell r="C1588" t="str">
            <v>1077</v>
          </cell>
          <cell r="D1588" t="str">
            <v>CUTTHROAT (CO)</v>
          </cell>
          <cell r="E1588" t="str">
            <v>C7</v>
          </cell>
          <cell r="F1588" t="str">
            <v>CO</v>
          </cell>
          <cell r="G1588" t="str">
            <v>QEPFS</v>
          </cell>
          <cell r="H1588">
            <v>0.42225999999999997</v>
          </cell>
          <cell r="I1588" t="str">
            <v>SWGA</v>
          </cell>
        </row>
        <row r="1589">
          <cell r="A1589" t="str">
            <v>364708</v>
          </cell>
          <cell r="B1589" t="str">
            <v>CUTTHROAT 7 DES CR (SEE CO33.C7)</v>
          </cell>
          <cell r="C1589" t="str">
            <v>1077</v>
          </cell>
          <cell r="D1589" t="str">
            <v>CUTTHROAT (CO)</v>
          </cell>
          <cell r="E1589" t="str">
            <v>C7</v>
          </cell>
          <cell r="F1589" t="str">
            <v>CO</v>
          </cell>
          <cell r="G1589" t="str">
            <v>QEPFS</v>
          </cell>
          <cell r="H1589">
            <v>0.42225999999999997</v>
          </cell>
          <cell r="I1589" t="str">
            <v>SWGA</v>
          </cell>
        </row>
        <row r="1590">
          <cell r="A1590" t="str">
            <v>365708</v>
          </cell>
          <cell r="B1590" t="str">
            <v>CUTTHROAT 8 DES CR (SEE CO36.C7)</v>
          </cell>
          <cell r="C1590" t="str">
            <v>1077</v>
          </cell>
          <cell r="D1590" t="str">
            <v>CUTTHROAT (CO)</v>
          </cell>
          <cell r="E1590" t="str">
            <v>C7</v>
          </cell>
          <cell r="F1590" t="str">
            <v>CO</v>
          </cell>
          <cell r="G1590" t="str">
            <v>QEPFS</v>
          </cell>
          <cell r="H1590">
            <v>0.42225999999999997</v>
          </cell>
          <cell r="I1590" t="str">
            <v>SWGA</v>
          </cell>
        </row>
        <row r="1591">
          <cell r="A1591" t="str">
            <v>281505</v>
          </cell>
          <cell r="B1591" t="str">
            <v>BEARDMORE 32-5 MANCOS B</v>
          </cell>
          <cell r="C1591" t="str">
            <v>1006</v>
          </cell>
          <cell r="D1591" t="str">
            <v>DRAGON TR (CO)</v>
          </cell>
          <cell r="E1591" t="str">
            <v>PC</v>
          </cell>
          <cell r="F1591" t="str">
            <v>CO</v>
          </cell>
          <cell r="G1591" t="str">
            <v>QEPFS</v>
          </cell>
          <cell r="H1591">
            <v>0.42225999999999997</v>
          </cell>
          <cell r="I1591" t="str">
            <v>SWGA</v>
          </cell>
        </row>
        <row r="1592">
          <cell r="A1592" t="str">
            <v>389605</v>
          </cell>
          <cell r="B1592" t="str">
            <v>DRAGON TRAIL DEV WELL MANCOS B</v>
          </cell>
          <cell r="C1592" t="str">
            <v>1006</v>
          </cell>
          <cell r="D1592" t="str">
            <v>DRAGON TR (CO)</v>
          </cell>
          <cell r="E1592" t="str">
            <v>D24</v>
          </cell>
          <cell r="F1592" t="str">
            <v>CO</v>
          </cell>
          <cell r="G1592" t="str">
            <v>QEPFS</v>
          </cell>
          <cell r="H1592">
            <v>0.42225999999999997</v>
          </cell>
          <cell r="I1592" t="str">
            <v>SWGA</v>
          </cell>
        </row>
        <row r="1593">
          <cell r="A1593" t="str">
            <v>282705</v>
          </cell>
          <cell r="B1593" t="str">
            <v>DRAGON TRAIL PRIOR CO MANCOS B</v>
          </cell>
          <cell r="C1593" t="str">
            <v>1006</v>
          </cell>
          <cell r="D1593" t="str">
            <v>DRAGON TR (CO)</v>
          </cell>
          <cell r="E1593" t="str">
            <v>PC</v>
          </cell>
          <cell r="F1593" t="str">
            <v>CO</v>
          </cell>
          <cell r="G1593" t="str">
            <v>QEPFS</v>
          </cell>
          <cell r="H1593">
            <v>0.42225999999999997</v>
          </cell>
          <cell r="I1593" t="str">
            <v>SWGA</v>
          </cell>
        </row>
        <row r="1594">
          <cell r="A1594" t="str">
            <v>458205</v>
          </cell>
          <cell r="B1594" t="str">
            <v>DRAGON TRAIL UN 1001 MANCOS B</v>
          </cell>
          <cell r="C1594" t="str">
            <v>1006</v>
          </cell>
          <cell r="D1594" t="str">
            <v>DRAGON TR (CO)</v>
          </cell>
          <cell r="E1594" t="str">
            <v>PC</v>
          </cell>
          <cell r="F1594" t="str">
            <v>CO</v>
          </cell>
          <cell r="G1594" t="str">
            <v>QEPFS</v>
          </cell>
          <cell r="H1594">
            <v>0.42225999999999997</v>
          </cell>
          <cell r="I1594" t="str">
            <v>SWGA</v>
          </cell>
        </row>
        <row r="1595">
          <cell r="A1595" t="str">
            <v>458405</v>
          </cell>
          <cell r="B1595" t="str">
            <v>DRAGON TRAIL UN 1002 MANCOS B</v>
          </cell>
          <cell r="C1595" t="str">
            <v>1006</v>
          </cell>
          <cell r="D1595" t="str">
            <v>DRAGON TR (CO)</v>
          </cell>
          <cell r="E1595" t="str">
            <v>PC</v>
          </cell>
          <cell r="F1595" t="str">
            <v>CO</v>
          </cell>
          <cell r="G1595" t="str">
            <v>QEPFS</v>
          </cell>
          <cell r="H1595">
            <v>0.42225999999999997</v>
          </cell>
          <cell r="I1595" t="str">
            <v>SWGA</v>
          </cell>
        </row>
        <row r="1596">
          <cell r="A1596" t="str">
            <v>458705</v>
          </cell>
          <cell r="B1596" t="str">
            <v>DRAGON TRAIL UN 1004 MANCOS B</v>
          </cell>
          <cell r="C1596" t="str">
            <v>1006</v>
          </cell>
          <cell r="D1596" t="str">
            <v>DRAGON TR (CO)</v>
          </cell>
          <cell r="E1596" t="str">
            <v>PC</v>
          </cell>
          <cell r="F1596" t="str">
            <v>CO</v>
          </cell>
          <cell r="G1596" t="str">
            <v>QEPFS</v>
          </cell>
          <cell r="H1596">
            <v>0.42225999999999997</v>
          </cell>
          <cell r="I1596" t="str">
            <v>SWGA</v>
          </cell>
        </row>
        <row r="1597">
          <cell r="A1597" t="str">
            <v>458605</v>
          </cell>
          <cell r="B1597" t="str">
            <v>DRAGON TRAIL UN 1005 MANCOS B</v>
          </cell>
          <cell r="C1597" t="str">
            <v>1006</v>
          </cell>
          <cell r="D1597" t="str">
            <v>DRAGON TR (CO)</v>
          </cell>
          <cell r="E1597" t="str">
            <v>PC</v>
          </cell>
          <cell r="F1597" t="str">
            <v>CO</v>
          </cell>
          <cell r="G1597" t="str">
            <v>QEPFS</v>
          </cell>
          <cell r="H1597">
            <v>0.42225999999999997</v>
          </cell>
          <cell r="I1597" t="str">
            <v>SWGA</v>
          </cell>
        </row>
        <row r="1598">
          <cell r="A1598" t="str">
            <v>458641</v>
          </cell>
          <cell r="B1598" t="str">
            <v>DRAGON TRAIL UN 1005 MB SILT</v>
          </cell>
          <cell r="C1598" t="str">
            <v>1006</v>
          </cell>
          <cell r="D1598" t="str">
            <v>DRAGON TR (CO)</v>
          </cell>
          <cell r="E1598" t="str">
            <v>D24</v>
          </cell>
          <cell r="F1598" t="str">
            <v>CO</v>
          </cell>
          <cell r="G1598" t="str">
            <v>QEPFS</v>
          </cell>
          <cell r="H1598">
            <v>0.42225999999999997</v>
          </cell>
          <cell r="I1598" t="str">
            <v>SWGA</v>
          </cell>
        </row>
        <row r="1599">
          <cell r="A1599" t="str">
            <v>458805</v>
          </cell>
          <cell r="B1599" t="str">
            <v>DRAGON TRAIL UN 1006 MANCOS B</v>
          </cell>
          <cell r="C1599" t="str">
            <v>1006</v>
          </cell>
          <cell r="D1599" t="str">
            <v>DRAGON TR (CO)</v>
          </cell>
          <cell r="E1599" t="str">
            <v>PC</v>
          </cell>
          <cell r="F1599" t="str">
            <v>CO</v>
          </cell>
          <cell r="G1599" t="str">
            <v>QEPFS</v>
          </cell>
          <cell r="H1599">
            <v>0.42225999999999997</v>
          </cell>
          <cell r="I1599" t="str">
            <v>SWGA</v>
          </cell>
        </row>
        <row r="1600">
          <cell r="A1600" t="str">
            <v>458505</v>
          </cell>
          <cell r="B1600" t="str">
            <v>DRAGON TRAIL UN 1007 MANCOS B</v>
          </cell>
          <cell r="C1600" t="str">
            <v>1006</v>
          </cell>
          <cell r="D1600" t="str">
            <v>DRAGON TR (CO)</v>
          </cell>
          <cell r="E1600" t="str">
            <v>PC</v>
          </cell>
          <cell r="F1600" t="str">
            <v>CO</v>
          </cell>
          <cell r="G1600" t="str">
            <v>QEPFS</v>
          </cell>
          <cell r="H1600">
            <v>0.42225999999999997</v>
          </cell>
          <cell r="I1600" t="str">
            <v>SWGA</v>
          </cell>
        </row>
        <row r="1601">
          <cell r="A1601" t="str">
            <v>458105</v>
          </cell>
          <cell r="B1601" t="str">
            <v>DRAGON TRAIL UN 1008 MANCOS B</v>
          </cell>
          <cell r="C1601" t="str">
            <v>1006</v>
          </cell>
          <cell r="D1601" t="str">
            <v>DRAGON TR (CO)</v>
          </cell>
          <cell r="E1601" t="str">
            <v>PC</v>
          </cell>
          <cell r="F1601" t="str">
            <v>CO</v>
          </cell>
          <cell r="G1601" t="str">
            <v>QEPFS</v>
          </cell>
          <cell r="H1601">
            <v>0.42225999999999997</v>
          </cell>
          <cell r="I1601" t="str">
            <v>SWGA</v>
          </cell>
        </row>
        <row r="1602">
          <cell r="A1602" t="str">
            <v>457905</v>
          </cell>
          <cell r="B1602" t="str">
            <v>DRAGON TRAIL UN 1011 MANCOS B</v>
          </cell>
          <cell r="C1602" t="str">
            <v>1006</v>
          </cell>
          <cell r="D1602" t="str">
            <v>DRAGON TR (CO)</v>
          </cell>
          <cell r="E1602" t="str">
            <v>PC</v>
          </cell>
          <cell r="F1602" t="str">
            <v>CO</v>
          </cell>
          <cell r="G1602" t="str">
            <v>QEPFS</v>
          </cell>
          <cell r="H1602">
            <v>0.42225999999999997</v>
          </cell>
          <cell r="I1602" t="str">
            <v>SWGA</v>
          </cell>
        </row>
        <row r="1603">
          <cell r="A1603" t="str">
            <v>459005</v>
          </cell>
          <cell r="B1603" t="str">
            <v>DRAGON TRAIL UN 1012 MANCOS B</v>
          </cell>
          <cell r="C1603" t="str">
            <v>1006</v>
          </cell>
          <cell r="D1603" t="str">
            <v>DRAGON TR (CO)</v>
          </cell>
          <cell r="E1603" t="str">
            <v>PC</v>
          </cell>
          <cell r="F1603" t="str">
            <v>CO</v>
          </cell>
          <cell r="G1603" t="str">
            <v>QEPFS</v>
          </cell>
          <cell r="H1603">
            <v>0.42225999999999997</v>
          </cell>
          <cell r="I1603" t="str">
            <v>SWGA</v>
          </cell>
        </row>
        <row r="1604">
          <cell r="A1604" t="str">
            <v>459041</v>
          </cell>
          <cell r="B1604" t="str">
            <v>DRAGON TRAIL UN 1012 MB SILT</v>
          </cell>
          <cell r="C1604" t="str">
            <v>1006</v>
          </cell>
          <cell r="D1604" t="str">
            <v>DRAGON TR (CO)</v>
          </cell>
          <cell r="E1604" t="str">
            <v>D24</v>
          </cell>
          <cell r="F1604" t="str">
            <v>CO</v>
          </cell>
          <cell r="G1604" t="str">
            <v>QEPFS</v>
          </cell>
          <cell r="H1604">
            <v>0.42225999999999997</v>
          </cell>
          <cell r="I1604" t="str">
            <v>SWGA</v>
          </cell>
        </row>
        <row r="1605">
          <cell r="A1605" t="str">
            <v>459305</v>
          </cell>
          <cell r="B1605" t="str">
            <v>DRAGON TRAIL UN 1013 MANCOS B</v>
          </cell>
          <cell r="C1605" t="str">
            <v>1006</v>
          </cell>
          <cell r="D1605" t="str">
            <v>DRAGON TR (CO)</v>
          </cell>
          <cell r="E1605" t="str">
            <v>PC</v>
          </cell>
          <cell r="F1605" t="str">
            <v>CO</v>
          </cell>
          <cell r="G1605" t="str">
            <v>QEPFS</v>
          </cell>
          <cell r="H1605">
            <v>0.42225999999999997</v>
          </cell>
          <cell r="I1605" t="str">
            <v>SWGA</v>
          </cell>
        </row>
        <row r="1606">
          <cell r="A1606" t="str">
            <v>459105</v>
          </cell>
          <cell r="B1606" t="str">
            <v>DRAGON TRAIL UN 1014 MANCOS B</v>
          </cell>
          <cell r="C1606" t="str">
            <v>1006</v>
          </cell>
          <cell r="D1606" t="str">
            <v>DRAGON TR (CO)</v>
          </cell>
          <cell r="E1606" t="str">
            <v>PC</v>
          </cell>
          <cell r="F1606" t="str">
            <v>CO</v>
          </cell>
          <cell r="G1606" t="str">
            <v>QEPFS</v>
          </cell>
          <cell r="H1606">
            <v>0.42225999999999997</v>
          </cell>
          <cell r="I1606" t="str">
            <v>SWGA</v>
          </cell>
        </row>
        <row r="1607">
          <cell r="A1607" t="str">
            <v>459205</v>
          </cell>
          <cell r="B1607" t="str">
            <v>DRAGON TRAIL UN 1015 MANCOS B</v>
          </cell>
          <cell r="C1607" t="str">
            <v>1006</v>
          </cell>
          <cell r="D1607" t="str">
            <v>DRAGON TR (CO)</v>
          </cell>
          <cell r="E1607" t="str">
            <v>PC</v>
          </cell>
          <cell r="F1607" t="str">
            <v>CO</v>
          </cell>
          <cell r="G1607" t="str">
            <v>QEPFS</v>
          </cell>
          <cell r="H1607">
            <v>0.42225999999999997</v>
          </cell>
          <cell r="I1607" t="str">
            <v>SWGA</v>
          </cell>
        </row>
        <row r="1608">
          <cell r="A1608" t="str">
            <v>459405</v>
          </cell>
          <cell r="B1608" t="str">
            <v>DRAGON TRAIL UN 1016 MANCOS B</v>
          </cell>
          <cell r="C1608" t="str">
            <v>1006</v>
          </cell>
          <cell r="D1608" t="str">
            <v>DRAGON TR (CO)</v>
          </cell>
          <cell r="E1608" t="str">
            <v>PC</v>
          </cell>
          <cell r="F1608" t="str">
            <v>CO</v>
          </cell>
          <cell r="G1608" t="str">
            <v>QEPFS</v>
          </cell>
          <cell r="H1608">
            <v>0.42225999999999997</v>
          </cell>
          <cell r="I1608" t="str">
            <v>SWGA</v>
          </cell>
        </row>
        <row r="1609">
          <cell r="A1609" t="str">
            <v>459441</v>
          </cell>
          <cell r="B1609" t="str">
            <v>DRAGON TRAIL UN 1016 MB SILT</v>
          </cell>
          <cell r="C1609" t="str">
            <v>1006</v>
          </cell>
          <cell r="D1609" t="str">
            <v>DRAGON TR (CO)</v>
          </cell>
          <cell r="E1609" t="str">
            <v>D24</v>
          </cell>
          <cell r="F1609" t="str">
            <v>CO</v>
          </cell>
          <cell r="G1609" t="str">
            <v>QEPFS</v>
          </cell>
          <cell r="H1609">
            <v>0.42225999999999997</v>
          </cell>
          <cell r="I1609" t="str">
            <v>SWGA</v>
          </cell>
        </row>
        <row r="1610">
          <cell r="A1610" t="str">
            <v>459505</v>
          </cell>
          <cell r="B1610" t="str">
            <v>DRAGON TRAIL UN 1018 MANCOS B</v>
          </cell>
          <cell r="C1610" t="str">
            <v>1006</v>
          </cell>
          <cell r="D1610" t="str">
            <v>DRAGON TR (CO)</v>
          </cell>
          <cell r="E1610" t="str">
            <v>PC</v>
          </cell>
          <cell r="F1610" t="str">
            <v>CO</v>
          </cell>
          <cell r="G1610" t="str">
            <v>QEPFS</v>
          </cell>
          <cell r="H1610">
            <v>0.42225999999999997</v>
          </cell>
          <cell r="I1610" t="str">
            <v>SWGA</v>
          </cell>
        </row>
        <row r="1611">
          <cell r="A1611" t="str">
            <v>459605</v>
          </cell>
          <cell r="B1611" t="str">
            <v>DRAGON TRAIL UN 1019 MANCOS B</v>
          </cell>
          <cell r="C1611" t="str">
            <v>1006</v>
          </cell>
          <cell r="D1611" t="str">
            <v>DRAGON TR (CO)</v>
          </cell>
          <cell r="E1611" t="str">
            <v>PC</v>
          </cell>
          <cell r="F1611" t="str">
            <v>CO</v>
          </cell>
          <cell r="G1611" t="str">
            <v>QEPFS</v>
          </cell>
          <cell r="H1611">
            <v>0.42225999999999997</v>
          </cell>
          <cell r="I1611" t="str">
            <v>SWGA</v>
          </cell>
        </row>
        <row r="1612">
          <cell r="A1612" t="str">
            <v>459705</v>
          </cell>
          <cell r="B1612" t="str">
            <v>DRAGON TRAIL UN 1020 MANCOS B</v>
          </cell>
          <cell r="C1612" t="str">
            <v>1006</v>
          </cell>
          <cell r="D1612" t="str">
            <v>DRAGON TR (CO)</v>
          </cell>
          <cell r="E1612" t="str">
            <v>PC</v>
          </cell>
          <cell r="F1612" t="str">
            <v>CO</v>
          </cell>
          <cell r="G1612" t="str">
            <v>QEPFS</v>
          </cell>
          <cell r="H1612">
            <v>0.42225999999999997</v>
          </cell>
          <cell r="I1612" t="str">
            <v>SWGA</v>
          </cell>
        </row>
        <row r="1613">
          <cell r="A1613" t="str">
            <v>450305</v>
          </cell>
          <cell r="B1613" t="str">
            <v>DRAGON TRAIL UN 1021 MANCOS B</v>
          </cell>
          <cell r="C1613" t="str">
            <v>1006</v>
          </cell>
          <cell r="D1613" t="str">
            <v>DRAGON TR (CO)</v>
          </cell>
          <cell r="E1613" t="str">
            <v>PC</v>
          </cell>
          <cell r="F1613" t="str">
            <v>CO</v>
          </cell>
          <cell r="G1613" t="str">
            <v>QEPFS</v>
          </cell>
          <cell r="H1613">
            <v>0.42225999999999997</v>
          </cell>
          <cell r="I1613" t="str">
            <v>SWGA</v>
          </cell>
        </row>
        <row r="1614">
          <cell r="A1614" t="str">
            <v>450341</v>
          </cell>
          <cell r="B1614" t="str">
            <v>DRAGON TRAIL UN 1021 MB SILT</v>
          </cell>
          <cell r="C1614" t="str">
            <v>1006</v>
          </cell>
          <cell r="D1614" t="str">
            <v>DRAGON TR (CO)</v>
          </cell>
          <cell r="E1614" t="str">
            <v>D24</v>
          </cell>
          <cell r="F1614" t="str">
            <v>CO</v>
          </cell>
          <cell r="G1614" t="str">
            <v>QEPFS</v>
          </cell>
          <cell r="H1614">
            <v>0.42225999999999997</v>
          </cell>
          <cell r="I1614" t="str">
            <v>SWGA</v>
          </cell>
        </row>
        <row r="1615">
          <cell r="A1615" t="str">
            <v>459805</v>
          </cell>
          <cell r="B1615" t="str">
            <v>DRAGON TRAIL UN 1022 MANCOS B</v>
          </cell>
          <cell r="C1615" t="str">
            <v>1006</v>
          </cell>
          <cell r="D1615" t="str">
            <v>DRAGON TR (CO)</v>
          </cell>
          <cell r="E1615" t="str">
            <v>PC</v>
          </cell>
          <cell r="F1615" t="str">
            <v>CO</v>
          </cell>
          <cell r="G1615" t="str">
            <v>QEPFS</v>
          </cell>
          <cell r="H1615">
            <v>0.42225999999999997</v>
          </cell>
          <cell r="I1615" t="str">
            <v>SWGA</v>
          </cell>
        </row>
        <row r="1616">
          <cell r="A1616" t="str">
            <v>460405</v>
          </cell>
          <cell r="B1616" t="str">
            <v>DRAGON TRAIL UN 1023 MANCOS B</v>
          </cell>
          <cell r="C1616" t="str">
            <v>1006</v>
          </cell>
          <cell r="D1616" t="str">
            <v>DRAGON TR (CO)</v>
          </cell>
          <cell r="E1616" t="str">
            <v>PC</v>
          </cell>
          <cell r="F1616" t="str">
            <v>CO</v>
          </cell>
          <cell r="G1616" t="str">
            <v>QEPFS</v>
          </cell>
          <cell r="H1616">
            <v>0.42225999999999997</v>
          </cell>
          <cell r="I1616" t="str">
            <v>SWGA</v>
          </cell>
        </row>
        <row r="1617">
          <cell r="A1617" t="str">
            <v>460105</v>
          </cell>
          <cell r="B1617" t="str">
            <v>DRAGON TRAIL UN 1024 MANCOS B</v>
          </cell>
          <cell r="C1617" t="str">
            <v>1006</v>
          </cell>
          <cell r="D1617" t="str">
            <v>DRAGON TR (CO)</v>
          </cell>
          <cell r="E1617" t="str">
            <v>PC</v>
          </cell>
          <cell r="F1617" t="str">
            <v>CO</v>
          </cell>
          <cell r="G1617" t="str">
            <v>QEPFS</v>
          </cell>
          <cell r="H1617">
            <v>0.42225999999999997</v>
          </cell>
          <cell r="I1617" t="str">
            <v>SWGA</v>
          </cell>
        </row>
        <row r="1618">
          <cell r="A1618" t="str">
            <v>459905</v>
          </cell>
          <cell r="B1618" t="str">
            <v>DRAGON TRAIL UN 1025 MANCOS B</v>
          </cell>
          <cell r="C1618" t="str">
            <v>1006</v>
          </cell>
          <cell r="D1618" t="str">
            <v>DRAGON TR (CO)</v>
          </cell>
          <cell r="E1618" t="str">
            <v>PC</v>
          </cell>
          <cell r="F1618" t="str">
            <v>CO</v>
          </cell>
          <cell r="G1618" t="str">
            <v>QEPFS</v>
          </cell>
          <cell r="H1618">
            <v>0.42225999999999997</v>
          </cell>
          <cell r="I1618" t="str">
            <v>SWGA</v>
          </cell>
        </row>
        <row r="1619">
          <cell r="A1619" t="str">
            <v>460005</v>
          </cell>
          <cell r="B1619" t="str">
            <v>DRAGON TRAIL UN 1026 MANCOS B</v>
          </cell>
          <cell r="C1619" t="str">
            <v>1006</v>
          </cell>
          <cell r="D1619" t="str">
            <v>DRAGON TR (CO)</v>
          </cell>
          <cell r="E1619" t="str">
            <v>PC</v>
          </cell>
          <cell r="F1619" t="str">
            <v>CO</v>
          </cell>
          <cell r="G1619" t="str">
            <v>QEPFS</v>
          </cell>
          <cell r="H1619">
            <v>0.42225999999999997</v>
          </cell>
          <cell r="I1619" t="str">
            <v>SWGA</v>
          </cell>
        </row>
        <row r="1620">
          <cell r="A1620" t="str">
            <v>460205</v>
          </cell>
          <cell r="B1620" t="str">
            <v>DRAGON TRAIL UN 1027 MANCOS B</v>
          </cell>
          <cell r="C1620" t="str">
            <v>1006</v>
          </cell>
          <cell r="D1620" t="str">
            <v>DRAGON TR (CO)</v>
          </cell>
          <cell r="E1620" t="str">
            <v>PC</v>
          </cell>
          <cell r="F1620" t="str">
            <v>CO</v>
          </cell>
          <cell r="G1620" t="str">
            <v>QEPFS</v>
          </cell>
          <cell r="H1620">
            <v>0.42225999999999997</v>
          </cell>
          <cell r="I1620" t="str">
            <v>SWGA</v>
          </cell>
        </row>
        <row r="1621">
          <cell r="A1621" t="str">
            <v>460305</v>
          </cell>
          <cell r="B1621" t="str">
            <v>DRAGON TRAIL UN 1028 MANCOS B</v>
          </cell>
          <cell r="C1621" t="str">
            <v>1006</v>
          </cell>
          <cell r="D1621" t="str">
            <v>DRAGON TR (CO)</v>
          </cell>
          <cell r="E1621" t="str">
            <v>PC</v>
          </cell>
          <cell r="F1621" t="str">
            <v>CO</v>
          </cell>
          <cell r="G1621" t="str">
            <v>QEPFS</v>
          </cell>
          <cell r="H1621">
            <v>0.42225999999999997</v>
          </cell>
          <cell r="I1621" t="str">
            <v>SWGA</v>
          </cell>
        </row>
        <row r="1622">
          <cell r="A1622" t="str">
            <v>450405</v>
          </cell>
          <cell r="B1622" t="str">
            <v>DRAGON TRAIL UN 1029 MANCOS B</v>
          </cell>
          <cell r="C1622" t="str">
            <v>1006</v>
          </cell>
          <cell r="D1622" t="str">
            <v>DRAGON TR (CO)</v>
          </cell>
          <cell r="E1622" t="str">
            <v>PC</v>
          </cell>
          <cell r="F1622" t="str">
            <v>CO</v>
          </cell>
          <cell r="G1622" t="str">
            <v>QEPFS</v>
          </cell>
          <cell r="H1622">
            <v>0.42225999999999997</v>
          </cell>
          <cell r="I1622" t="str">
            <v>SWGA</v>
          </cell>
        </row>
        <row r="1623">
          <cell r="A1623" t="str">
            <v>450441</v>
          </cell>
          <cell r="B1623" t="str">
            <v>DRAGON TRAIL UN 1029 MB SILT</v>
          </cell>
          <cell r="C1623" t="str">
            <v>1006</v>
          </cell>
          <cell r="D1623" t="str">
            <v>DRAGON TR (CO)</v>
          </cell>
          <cell r="E1623" t="str">
            <v>D24</v>
          </cell>
          <cell r="F1623" t="str">
            <v>CO</v>
          </cell>
          <cell r="G1623" t="str">
            <v>QEPFS</v>
          </cell>
          <cell r="H1623">
            <v>0.42225999999999997</v>
          </cell>
          <cell r="I1623" t="str">
            <v>SWGA</v>
          </cell>
        </row>
        <row r="1624">
          <cell r="A1624" t="str">
            <v>460605</v>
          </cell>
          <cell r="B1624" t="str">
            <v>DRAGON TRAIL UN 1031 MANCOS B</v>
          </cell>
          <cell r="C1624" t="str">
            <v>1006</v>
          </cell>
          <cell r="D1624" t="str">
            <v>DRAGON TR (CO)</v>
          </cell>
          <cell r="E1624" t="str">
            <v>PC</v>
          </cell>
          <cell r="F1624" t="str">
            <v>CO</v>
          </cell>
          <cell r="G1624" t="str">
            <v>QEPFS</v>
          </cell>
          <cell r="H1624">
            <v>0.42225999999999997</v>
          </cell>
          <cell r="I1624" t="str">
            <v>SWGA</v>
          </cell>
        </row>
        <row r="1625">
          <cell r="A1625" t="str">
            <v>460705</v>
          </cell>
          <cell r="B1625" t="str">
            <v>DRAGON TRAIL UN 1032 MANCOS B</v>
          </cell>
          <cell r="C1625" t="str">
            <v>1006</v>
          </cell>
          <cell r="D1625" t="str">
            <v>DRAGON TR (CO)</v>
          </cell>
          <cell r="E1625" t="str">
            <v>PC</v>
          </cell>
          <cell r="F1625" t="str">
            <v>CO</v>
          </cell>
          <cell r="G1625" t="str">
            <v>QEPFS</v>
          </cell>
          <cell r="H1625">
            <v>0.42225999999999997</v>
          </cell>
          <cell r="I1625" t="str">
            <v>SWGA</v>
          </cell>
        </row>
        <row r="1626">
          <cell r="A1626" t="str">
            <v>460805</v>
          </cell>
          <cell r="B1626" t="str">
            <v>DRAGON TRAIL UN 1033 MANCOS B</v>
          </cell>
          <cell r="C1626" t="str">
            <v>1006</v>
          </cell>
          <cell r="D1626" t="str">
            <v>DRAGON TR (CO)</v>
          </cell>
          <cell r="E1626" t="str">
            <v>PC</v>
          </cell>
          <cell r="F1626" t="str">
            <v>CO</v>
          </cell>
          <cell r="G1626" t="str">
            <v>QEPFS</v>
          </cell>
          <cell r="H1626">
            <v>0.42225999999999997</v>
          </cell>
          <cell r="I1626" t="str">
            <v>SWGA</v>
          </cell>
        </row>
        <row r="1627">
          <cell r="A1627" t="str">
            <v>460905</v>
          </cell>
          <cell r="B1627" t="str">
            <v>DRAGON TRAIL UN 1034 MANCOS B</v>
          </cell>
          <cell r="C1627" t="str">
            <v>1006</v>
          </cell>
          <cell r="D1627" t="str">
            <v>DRAGON TR (CO)</v>
          </cell>
          <cell r="E1627" t="str">
            <v>PC</v>
          </cell>
          <cell r="F1627" t="str">
            <v>CO</v>
          </cell>
          <cell r="G1627" t="str">
            <v>QEPFS</v>
          </cell>
          <cell r="H1627">
            <v>0.42225999999999997</v>
          </cell>
          <cell r="I1627" t="str">
            <v>SWGA</v>
          </cell>
        </row>
        <row r="1628">
          <cell r="A1628" t="str">
            <v>460505</v>
          </cell>
          <cell r="B1628" t="str">
            <v>DRAGON TRAIL UN 1035 MANCOS B</v>
          </cell>
          <cell r="C1628" t="str">
            <v>1006</v>
          </cell>
          <cell r="D1628" t="str">
            <v>DRAGON TR (CO)</v>
          </cell>
          <cell r="E1628" t="str">
            <v>PC</v>
          </cell>
          <cell r="F1628" t="str">
            <v>CO</v>
          </cell>
          <cell r="G1628" t="str">
            <v>QEPFS</v>
          </cell>
          <cell r="H1628">
            <v>0.42225999999999997</v>
          </cell>
          <cell r="I1628" t="str">
            <v>SWGA</v>
          </cell>
        </row>
        <row r="1629">
          <cell r="A1629" t="str">
            <v>461005</v>
          </cell>
          <cell r="B1629" t="str">
            <v>DRAGON TRAIL UN 1036 MANCOS B</v>
          </cell>
          <cell r="C1629" t="str">
            <v>1006</v>
          </cell>
          <cell r="D1629" t="str">
            <v>DRAGON TR (CO)</v>
          </cell>
          <cell r="E1629" t="str">
            <v>PC</v>
          </cell>
          <cell r="F1629" t="str">
            <v>CO</v>
          </cell>
          <cell r="G1629" t="str">
            <v>QEPFS</v>
          </cell>
          <cell r="H1629">
            <v>0.42225999999999997</v>
          </cell>
          <cell r="I1629" t="str">
            <v>SWGA</v>
          </cell>
        </row>
        <row r="1630">
          <cell r="A1630" t="str">
            <v>461105</v>
          </cell>
          <cell r="B1630" t="str">
            <v>DRAGON TRAIL UN 1037 MANCOS B</v>
          </cell>
          <cell r="C1630" t="str">
            <v>1006</v>
          </cell>
          <cell r="D1630" t="str">
            <v>DRAGON TR (CO)</v>
          </cell>
          <cell r="E1630" t="str">
            <v>PC</v>
          </cell>
          <cell r="F1630" t="str">
            <v>CO</v>
          </cell>
          <cell r="G1630" t="str">
            <v>QEPFS</v>
          </cell>
          <cell r="H1630">
            <v>0.42225999999999997</v>
          </cell>
          <cell r="I1630" t="str">
            <v>SWGA</v>
          </cell>
        </row>
        <row r="1631">
          <cell r="A1631" t="str">
            <v>461205</v>
          </cell>
          <cell r="B1631" t="str">
            <v>DRAGON TRAIL UN 1038 MANCOS B</v>
          </cell>
          <cell r="C1631" t="str">
            <v>1006</v>
          </cell>
          <cell r="D1631" t="str">
            <v>DRAGON TR (CO)</v>
          </cell>
          <cell r="E1631" t="str">
            <v>PC</v>
          </cell>
          <cell r="F1631" t="str">
            <v>CO</v>
          </cell>
          <cell r="G1631" t="str">
            <v>QEPFS</v>
          </cell>
          <cell r="H1631">
            <v>0.42225999999999997</v>
          </cell>
          <cell r="I1631" t="str">
            <v>SWGA</v>
          </cell>
        </row>
        <row r="1632">
          <cell r="A1632" t="str">
            <v>461305</v>
          </cell>
          <cell r="B1632" t="str">
            <v>DRAGON TRAIL UN 1039 MANCOS B</v>
          </cell>
          <cell r="C1632" t="str">
            <v>1006</v>
          </cell>
          <cell r="D1632" t="str">
            <v>DRAGON TR (CO)</v>
          </cell>
          <cell r="E1632" t="str">
            <v>PC</v>
          </cell>
          <cell r="F1632" t="str">
            <v>CO</v>
          </cell>
          <cell r="G1632" t="str">
            <v>QEPFS</v>
          </cell>
          <cell r="H1632">
            <v>0.42225999999999997</v>
          </cell>
          <cell r="I1632" t="str">
            <v>SWGA</v>
          </cell>
        </row>
        <row r="1633">
          <cell r="A1633" t="str">
            <v>461405</v>
          </cell>
          <cell r="B1633" t="str">
            <v>DRAGON TRAIL UN 1040 MANCOS B</v>
          </cell>
          <cell r="C1633" t="str">
            <v>1006</v>
          </cell>
          <cell r="D1633" t="str">
            <v>DRAGON TR (CO)</v>
          </cell>
          <cell r="E1633" t="str">
            <v>PC</v>
          </cell>
          <cell r="F1633" t="str">
            <v>CO</v>
          </cell>
          <cell r="G1633" t="str">
            <v>QEPFS</v>
          </cell>
          <cell r="H1633">
            <v>0.42225999999999997</v>
          </cell>
          <cell r="I1633" t="str">
            <v>SWGA</v>
          </cell>
        </row>
        <row r="1634">
          <cell r="A1634" t="str">
            <v>450505</v>
          </cell>
          <cell r="B1634" t="str">
            <v>DRAGON TRAIL UN 1041 MANCOS B</v>
          </cell>
          <cell r="C1634" t="str">
            <v>1006</v>
          </cell>
          <cell r="D1634" t="str">
            <v>DRAGON TR (CO)</v>
          </cell>
          <cell r="E1634" t="str">
            <v>PC</v>
          </cell>
          <cell r="F1634" t="str">
            <v>CO</v>
          </cell>
          <cell r="G1634" t="str">
            <v>QEPFS</v>
          </cell>
          <cell r="H1634">
            <v>0.42225999999999997</v>
          </cell>
          <cell r="I1634" t="str">
            <v>SWGA</v>
          </cell>
        </row>
        <row r="1635">
          <cell r="A1635" t="str">
            <v>450541</v>
          </cell>
          <cell r="B1635" t="str">
            <v>DRAGON TRAIL UN 1041 MB SILT</v>
          </cell>
          <cell r="C1635" t="str">
            <v>1006</v>
          </cell>
          <cell r="D1635" t="str">
            <v>DRAGON TR (CO)</v>
          </cell>
          <cell r="E1635" t="str">
            <v>D24</v>
          </cell>
          <cell r="F1635" t="str">
            <v>CO</v>
          </cell>
          <cell r="G1635" t="str">
            <v>QEPFS</v>
          </cell>
          <cell r="H1635">
            <v>0.42225999999999997</v>
          </cell>
          <cell r="I1635" t="str">
            <v>SWGA</v>
          </cell>
        </row>
        <row r="1636">
          <cell r="A1636" t="str">
            <v>471605</v>
          </cell>
          <cell r="B1636" t="str">
            <v>DRAGON TRAIL UN 1042 MANCOS B</v>
          </cell>
          <cell r="C1636" t="str">
            <v>1006</v>
          </cell>
          <cell r="D1636" t="str">
            <v>DRAGON TR (CO)</v>
          </cell>
          <cell r="E1636" t="str">
            <v>PC</v>
          </cell>
          <cell r="F1636" t="str">
            <v>CO</v>
          </cell>
          <cell r="G1636" t="str">
            <v>QEPFS</v>
          </cell>
          <cell r="H1636">
            <v>0.42225999999999997</v>
          </cell>
          <cell r="I1636" t="str">
            <v>SWGA</v>
          </cell>
        </row>
        <row r="1637">
          <cell r="A1637" t="str">
            <v>471641</v>
          </cell>
          <cell r="B1637" t="str">
            <v>DRAGON TRAIL UN 1042 MB SILT</v>
          </cell>
          <cell r="C1637" t="str">
            <v>1006</v>
          </cell>
          <cell r="D1637" t="str">
            <v>DRAGON TR (CO)</v>
          </cell>
          <cell r="E1637" t="str">
            <v>D24</v>
          </cell>
          <cell r="F1637" t="str">
            <v>CO</v>
          </cell>
          <cell r="G1637" t="str">
            <v>QEPFS</v>
          </cell>
          <cell r="H1637">
            <v>0.42225999999999997</v>
          </cell>
          <cell r="I1637" t="str">
            <v>SWGA</v>
          </cell>
        </row>
        <row r="1638">
          <cell r="A1638" t="str">
            <v>461705</v>
          </cell>
          <cell r="B1638" t="str">
            <v>DRAGON TRAIL UN 1043 MANCOS B</v>
          </cell>
          <cell r="C1638" t="str">
            <v>1006</v>
          </cell>
          <cell r="D1638" t="str">
            <v>DRAGON TR (CO)</v>
          </cell>
          <cell r="E1638" t="str">
            <v>PC</v>
          </cell>
          <cell r="F1638" t="str">
            <v>CO</v>
          </cell>
          <cell r="G1638" t="str">
            <v>QEPFS</v>
          </cell>
          <cell r="H1638">
            <v>0.42225999999999997</v>
          </cell>
          <cell r="I1638" t="str">
            <v>SWGA</v>
          </cell>
        </row>
        <row r="1639">
          <cell r="A1639" t="str">
            <v>462105</v>
          </cell>
          <cell r="B1639" t="str">
            <v>DRAGON TRAIL UN 1044 MANCOS B</v>
          </cell>
          <cell r="C1639" t="str">
            <v>1006</v>
          </cell>
          <cell r="D1639" t="str">
            <v>DRAGON TR (CO)</v>
          </cell>
          <cell r="E1639" t="str">
            <v>PC</v>
          </cell>
          <cell r="F1639" t="str">
            <v>CO</v>
          </cell>
          <cell r="G1639" t="str">
            <v>QEPFS</v>
          </cell>
          <cell r="H1639">
            <v>0.42225999999999997</v>
          </cell>
          <cell r="I1639" t="str">
            <v>SWGA</v>
          </cell>
        </row>
        <row r="1640">
          <cell r="A1640" t="str">
            <v>462141</v>
          </cell>
          <cell r="B1640" t="str">
            <v>DRAGON TRAIL UN 1044 MB SILT</v>
          </cell>
          <cell r="C1640" t="str">
            <v>1006</v>
          </cell>
          <cell r="D1640" t="str">
            <v>DRAGON TR (CO)</v>
          </cell>
          <cell r="E1640" t="str">
            <v>D24</v>
          </cell>
          <cell r="F1640" t="str">
            <v>CO</v>
          </cell>
          <cell r="G1640" t="str">
            <v>QEPFS</v>
          </cell>
          <cell r="H1640">
            <v>0.42225999999999997</v>
          </cell>
          <cell r="I1640" t="str">
            <v>SWGA</v>
          </cell>
        </row>
        <row r="1641">
          <cell r="A1641" t="str">
            <v>450605</v>
          </cell>
          <cell r="B1641" t="str">
            <v>DRAGON TRAIL UN 1045 MANCOS B</v>
          </cell>
          <cell r="C1641" t="str">
            <v>1006</v>
          </cell>
          <cell r="D1641" t="str">
            <v>DRAGON TR (CO)</v>
          </cell>
          <cell r="E1641" t="str">
            <v>PC</v>
          </cell>
          <cell r="F1641" t="str">
            <v>CO</v>
          </cell>
          <cell r="G1641" t="str">
            <v>QEPFS</v>
          </cell>
          <cell r="H1641">
            <v>0.42225999999999997</v>
          </cell>
          <cell r="I1641" t="str">
            <v>SWGA</v>
          </cell>
        </row>
        <row r="1642">
          <cell r="A1642" t="str">
            <v>450641</v>
          </cell>
          <cell r="B1642" t="str">
            <v>DRAGON TRAIL UN 1045 MB SILT</v>
          </cell>
          <cell r="C1642" t="str">
            <v>1006</v>
          </cell>
          <cell r="D1642" t="str">
            <v>DRAGON TR (CO)</v>
          </cell>
          <cell r="E1642" t="str">
            <v>D24</v>
          </cell>
          <cell r="F1642" t="str">
            <v>CO</v>
          </cell>
          <cell r="G1642" t="str">
            <v>QEPFS</v>
          </cell>
          <cell r="H1642">
            <v>0.42225999999999997</v>
          </cell>
          <cell r="I1642" t="str">
            <v>SWGA</v>
          </cell>
        </row>
        <row r="1643">
          <cell r="A1643" t="str">
            <v>462405</v>
          </cell>
          <cell r="B1643" t="str">
            <v>DRAGON TRAIL UN 1046 MANCOS B</v>
          </cell>
          <cell r="C1643" t="str">
            <v>1006</v>
          </cell>
          <cell r="D1643" t="str">
            <v>DRAGON TR (CO)</v>
          </cell>
          <cell r="E1643" t="str">
            <v>PC</v>
          </cell>
          <cell r="F1643" t="str">
            <v>CO</v>
          </cell>
          <cell r="G1643" t="str">
            <v>QEPFS</v>
          </cell>
          <cell r="H1643">
            <v>0.42225999999999997</v>
          </cell>
          <cell r="I1643" t="str">
            <v>SWGA</v>
          </cell>
        </row>
        <row r="1644">
          <cell r="A1644" t="str">
            <v>462441</v>
          </cell>
          <cell r="B1644" t="str">
            <v>DRAGON TRAIL UN 1046 MB SILT</v>
          </cell>
          <cell r="C1644" t="str">
            <v>1006</v>
          </cell>
          <cell r="D1644" t="str">
            <v>DRAGON TR (CO)</v>
          </cell>
          <cell r="E1644" t="str">
            <v>D24</v>
          </cell>
          <cell r="F1644" t="str">
            <v>CO</v>
          </cell>
          <cell r="G1644" t="str">
            <v>QEPFS</v>
          </cell>
          <cell r="H1644">
            <v>0.42225999999999997</v>
          </cell>
          <cell r="I1644" t="str">
            <v>SWGA</v>
          </cell>
        </row>
        <row r="1645">
          <cell r="A1645" t="str">
            <v>450705</v>
          </cell>
          <cell r="B1645" t="str">
            <v>DRAGON TRAIL UN 1047 MANCOS B</v>
          </cell>
          <cell r="C1645" t="str">
            <v>1006</v>
          </cell>
          <cell r="D1645" t="str">
            <v>DRAGON TR (CO)</v>
          </cell>
          <cell r="E1645" t="str">
            <v>PC</v>
          </cell>
          <cell r="F1645" t="str">
            <v>CO</v>
          </cell>
          <cell r="G1645" t="str">
            <v>QEPFS</v>
          </cell>
          <cell r="H1645">
            <v>0.42225999999999997</v>
          </cell>
          <cell r="I1645" t="str">
            <v>SWGA</v>
          </cell>
        </row>
        <row r="1646">
          <cell r="A1646" t="str">
            <v>450741</v>
          </cell>
          <cell r="B1646" t="str">
            <v>DRAGON TRAIL UN 1047 MB SILT</v>
          </cell>
          <cell r="C1646" t="str">
            <v>1006</v>
          </cell>
          <cell r="D1646" t="str">
            <v>DRAGON TR (CO)</v>
          </cell>
          <cell r="E1646" t="str">
            <v>D24</v>
          </cell>
          <cell r="F1646" t="str">
            <v>CO</v>
          </cell>
          <cell r="G1646" t="str">
            <v>QEPFS</v>
          </cell>
          <cell r="H1646">
            <v>0.42225999999999997</v>
          </cell>
          <cell r="I1646" t="str">
            <v>SWGA</v>
          </cell>
        </row>
        <row r="1647">
          <cell r="A1647" t="str">
            <v>456405</v>
          </cell>
          <cell r="B1647" t="str">
            <v>DRAGON TRAIL UN 1049 MANCOS B</v>
          </cell>
          <cell r="C1647" t="str">
            <v>1006</v>
          </cell>
          <cell r="D1647" t="str">
            <v>DRAGON TR (CO)</v>
          </cell>
          <cell r="E1647" t="str">
            <v>PC</v>
          </cell>
          <cell r="F1647" t="str">
            <v>CO</v>
          </cell>
          <cell r="G1647" t="str">
            <v>QEPFS</v>
          </cell>
          <cell r="H1647">
            <v>0.42225999999999997</v>
          </cell>
          <cell r="I1647" t="str">
            <v>SWGA</v>
          </cell>
        </row>
        <row r="1648">
          <cell r="A1648" t="str">
            <v>456441</v>
          </cell>
          <cell r="B1648" t="str">
            <v>DRAGON TRAIL UN 1049 MB SILT</v>
          </cell>
          <cell r="C1648" t="str">
            <v>1006</v>
          </cell>
          <cell r="D1648" t="str">
            <v>DRAGON TR (CO)</v>
          </cell>
          <cell r="E1648" t="str">
            <v>D24</v>
          </cell>
          <cell r="F1648" t="str">
            <v>CO</v>
          </cell>
          <cell r="G1648" t="str">
            <v>QEPFS</v>
          </cell>
          <cell r="H1648">
            <v>0.42225999999999997</v>
          </cell>
          <cell r="I1648" t="str">
            <v>SWGA</v>
          </cell>
        </row>
        <row r="1649">
          <cell r="A1649" t="str">
            <v>462605</v>
          </cell>
          <cell r="B1649" t="str">
            <v>DRAGON TRAIL UN 1050 MANCOS B</v>
          </cell>
          <cell r="C1649" t="str">
            <v>1006</v>
          </cell>
          <cell r="D1649" t="str">
            <v>DRAGON TR (CO)</v>
          </cell>
          <cell r="E1649" t="str">
            <v>PC</v>
          </cell>
          <cell r="F1649" t="str">
            <v>CO</v>
          </cell>
          <cell r="G1649" t="str">
            <v>QEPFS</v>
          </cell>
          <cell r="H1649">
            <v>0.42225999999999997</v>
          </cell>
          <cell r="I1649" t="str">
            <v>SWGA</v>
          </cell>
        </row>
        <row r="1650">
          <cell r="A1650" t="str">
            <v>471705</v>
          </cell>
          <cell r="B1650" t="str">
            <v>DRAGON TRAIL UN 1051 MANCOS B</v>
          </cell>
          <cell r="C1650" t="str">
            <v>1006</v>
          </cell>
          <cell r="D1650" t="str">
            <v>DRAGON TR (CO)</v>
          </cell>
          <cell r="E1650" t="str">
            <v>PC</v>
          </cell>
          <cell r="F1650" t="str">
            <v>CO</v>
          </cell>
          <cell r="G1650" t="str">
            <v>QEPFS</v>
          </cell>
          <cell r="H1650">
            <v>0.42225999999999997</v>
          </cell>
          <cell r="I1650" t="str">
            <v>SWGA</v>
          </cell>
        </row>
        <row r="1651">
          <cell r="A1651" t="str">
            <v>471741</v>
          </cell>
          <cell r="B1651" t="str">
            <v>DRAGON TRAIL UN 1051 MB SILT</v>
          </cell>
          <cell r="C1651" t="str">
            <v>1006</v>
          </cell>
          <cell r="D1651" t="str">
            <v>DRAGON TR (CO)</v>
          </cell>
          <cell r="E1651" t="str">
            <v>D24</v>
          </cell>
          <cell r="F1651" t="str">
            <v>CO</v>
          </cell>
          <cell r="G1651" t="str">
            <v>QEPFS</v>
          </cell>
          <cell r="H1651">
            <v>0.42225999999999997</v>
          </cell>
          <cell r="I1651" t="str">
            <v>SWGA</v>
          </cell>
        </row>
        <row r="1652">
          <cell r="A1652" t="str">
            <v>462905</v>
          </cell>
          <cell r="B1652" t="str">
            <v>DRAGON TRAIL UN 1052 MANCOS B</v>
          </cell>
          <cell r="C1652" t="str">
            <v>1006</v>
          </cell>
          <cell r="D1652" t="str">
            <v>DRAGON TR (CO)</v>
          </cell>
          <cell r="E1652" t="str">
            <v>PC</v>
          </cell>
          <cell r="F1652" t="str">
            <v>CO</v>
          </cell>
          <cell r="G1652" t="str">
            <v>QEPFS</v>
          </cell>
          <cell r="H1652">
            <v>0.42225999999999997</v>
          </cell>
          <cell r="I1652" t="str">
            <v>SWGA</v>
          </cell>
        </row>
        <row r="1653">
          <cell r="A1653" t="str">
            <v>462941</v>
          </cell>
          <cell r="B1653" t="str">
            <v>DRAGON TRAIL UN 1052 MB SILT</v>
          </cell>
          <cell r="C1653" t="str">
            <v>1006</v>
          </cell>
          <cell r="D1653" t="str">
            <v>DRAGON TR (CO)</v>
          </cell>
          <cell r="E1653" t="str">
            <v>D24</v>
          </cell>
          <cell r="F1653" t="str">
            <v>CO</v>
          </cell>
          <cell r="G1653" t="str">
            <v>QEPFS</v>
          </cell>
          <cell r="H1653">
            <v>0.42225999999999997</v>
          </cell>
          <cell r="I1653" t="str">
            <v>SWGA</v>
          </cell>
        </row>
        <row r="1654">
          <cell r="A1654" t="str">
            <v>461805</v>
          </cell>
          <cell r="B1654" t="str">
            <v>DRAGON TRAIL UN 1053 MANCOS B</v>
          </cell>
          <cell r="C1654" t="str">
            <v>1006</v>
          </cell>
          <cell r="D1654" t="str">
            <v>DRAGON TR (CO)</v>
          </cell>
          <cell r="E1654" t="str">
            <v>PC</v>
          </cell>
          <cell r="F1654" t="str">
            <v>CO</v>
          </cell>
          <cell r="G1654" t="str">
            <v>QEPFS</v>
          </cell>
          <cell r="H1654">
            <v>0.42225999999999997</v>
          </cell>
          <cell r="I1654" t="str">
            <v>SWGA</v>
          </cell>
        </row>
        <row r="1655">
          <cell r="A1655" t="str">
            <v>461841</v>
          </cell>
          <cell r="B1655" t="str">
            <v>DRAGON TRAIL UN 1053 MB SILT</v>
          </cell>
          <cell r="C1655" t="str">
            <v>1006</v>
          </cell>
          <cell r="D1655" t="str">
            <v>DRAGON TR (CO)</v>
          </cell>
          <cell r="E1655" t="str">
            <v>D24</v>
          </cell>
          <cell r="F1655" t="str">
            <v>CO</v>
          </cell>
          <cell r="G1655" t="str">
            <v>QEPFS</v>
          </cell>
          <cell r="H1655">
            <v>0.42225999999999997</v>
          </cell>
          <cell r="I1655" t="str">
            <v>SWGA</v>
          </cell>
        </row>
        <row r="1656">
          <cell r="A1656" t="str">
            <v>463205</v>
          </cell>
          <cell r="B1656" t="str">
            <v>DRAGON TRAIL UN 1054 MANCOS B</v>
          </cell>
          <cell r="C1656" t="str">
            <v>1006</v>
          </cell>
          <cell r="D1656" t="str">
            <v>DRAGON TR (CO)</v>
          </cell>
          <cell r="E1656" t="str">
            <v>PC</v>
          </cell>
          <cell r="F1656" t="str">
            <v>CO</v>
          </cell>
          <cell r="G1656" t="str">
            <v>QEPFS</v>
          </cell>
          <cell r="H1656">
            <v>0.42225999999999997</v>
          </cell>
          <cell r="I1656" t="str">
            <v>SWGA</v>
          </cell>
        </row>
        <row r="1657">
          <cell r="A1657" t="str">
            <v>450805</v>
          </cell>
          <cell r="B1657" t="str">
            <v>DRAGON TRAIL UN 1055 MANCOS B</v>
          </cell>
          <cell r="C1657" t="str">
            <v>1006</v>
          </cell>
          <cell r="D1657" t="str">
            <v>DRAGON TR (CO)</v>
          </cell>
          <cell r="E1657" t="str">
            <v>PC</v>
          </cell>
          <cell r="F1657" t="str">
            <v>CO</v>
          </cell>
          <cell r="G1657" t="str">
            <v>QEPFS</v>
          </cell>
          <cell r="H1657">
            <v>0.42225999999999997</v>
          </cell>
          <cell r="I1657" t="str">
            <v>SWGA</v>
          </cell>
        </row>
        <row r="1658">
          <cell r="A1658" t="str">
            <v>450841</v>
          </cell>
          <cell r="B1658" t="str">
            <v>DRAGON TRAIL UN 1055 MB SILT</v>
          </cell>
          <cell r="C1658" t="str">
            <v>1006</v>
          </cell>
          <cell r="D1658" t="str">
            <v>DRAGON TR (CO)</v>
          </cell>
          <cell r="E1658" t="str">
            <v>D24</v>
          </cell>
          <cell r="F1658" t="str">
            <v>CO</v>
          </cell>
          <cell r="G1658" t="str">
            <v>QEPFS</v>
          </cell>
          <cell r="H1658">
            <v>0.42225999999999997</v>
          </cell>
          <cell r="I1658" t="str">
            <v>SWGA</v>
          </cell>
        </row>
        <row r="1659">
          <cell r="A1659" t="str">
            <v>463505</v>
          </cell>
          <cell r="B1659" t="str">
            <v>DRAGON TRAIL UN 1056 MANCOS B</v>
          </cell>
          <cell r="C1659" t="str">
            <v>1006</v>
          </cell>
          <cell r="D1659" t="str">
            <v>DRAGON TR (CO)</v>
          </cell>
          <cell r="E1659" t="str">
            <v>D24</v>
          </cell>
          <cell r="F1659" t="str">
            <v>CO</v>
          </cell>
          <cell r="G1659" t="str">
            <v>QEPFS</v>
          </cell>
          <cell r="H1659">
            <v>0.42225999999999997</v>
          </cell>
          <cell r="I1659" t="str">
            <v>SWGA</v>
          </cell>
        </row>
        <row r="1660">
          <cell r="A1660" t="str">
            <v>463105</v>
          </cell>
          <cell r="B1660" t="str">
            <v>DRAGON TRAIL UN 1057 MANCOS B</v>
          </cell>
          <cell r="C1660" t="str">
            <v>1006</v>
          </cell>
          <cell r="D1660" t="str">
            <v>DRAGON TR (CO)</v>
          </cell>
          <cell r="E1660" t="str">
            <v>PC</v>
          </cell>
          <cell r="F1660" t="str">
            <v>CO</v>
          </cell>
          <cell r="G1660" t="str">
            <v>QEPFS</v>
          </cell>
          <cell r="H1660">
            <v>0.42225999999999997</v>
          </cell>
          <cell r="I1660" t="str">
            <v>SWGA</v>
          </cell>
        </row>
        <row r="1661">
          <cell r="A1661" t="str">
            <v>463305</v>
          </cell>
          <cell r="B1661" t="str">
            <v>DRAGON TRAIL UN 1058 MANCOS B</v>
          </cell>
          <cell r="C1661" t="str">
            <v>1006</v>
          </cell>
          <cell r="D1661" t="str">
            <v>DRAGON TR (CO)</v>
          </cell>
          <cell r="E1661" t="str">
            <v>D24</v>
          </cell>
          <cell r="F1661" t="str">
            <v>CO</v>
          </cell>
          <cell r="G1661" t="str">
            <v>QEPFS</v>
          </cell>
          <cell r="H1661">
            <v>0.42225999999999997</v>
          </cell>
          <cell r="I1661" t="str">
            <v>SWGA</v>
          </cell>
        </row>
        <row r="1662">
          <cell r="A1662" t="str">
            <v>463341</v>
          </cell>
          <cell r="B1662" t="str">
            <v>DRAGON TRAIL UN 1058 MB SILT</v>
          </cell>
          <cell r="C1662" t="str">
            <v>1006</v>
          </cell>
          <cell r="D1662" t="str">
            <v>DRAGON TR (CO)</v>
          </cell>
          <cell r="E1662" t="str">
            <v>D24</v>
          </cell>
          <cell r="F1662" t="str">
            <v>CO</v>
          </cell>
          <cell r="G1662" t="str">
            <v>QEPFS</v>
          </cell>
          <cell r="H1662">
            <v>0.42225999999999997</v>
          </cell>
          <cell r="I1662" t="str">
            <v>SWGA</v>
          </cell>
        </row>
        <row r="1663">
          <cell r="A1663" t="str">
            <v>463405</v>
          </cell>
          <cell r="B1663" t="str">
            <v>DRAGON TRAIL UN 1059 MANCOS B</v>
          </cell>
          <cell r="C1663" t="str">
            <v>1006</v>
          </cell>
          <cell r="D1663" t="str">
            <v>DRAGON TR (CO)</v>
          </cell>
          <cell r="E1663" t="str">
            <v>D24</v>
          </cell>
          <cell r="F1663" t="str">
            <v>CO</v>
          </cell>
          <cell r="G1663" t="str">
            <v>QEPFS</v>
          </cell>
          <cell r="H1663">
            <v>0.42225999999999997</v>
          </cell>
          <cell r="I1663" t="str">
            <v>SWGA</v>
          </cell>
        </row>
        <row r="1664">
          <cell r="A1664" t="str">
            <v>163205</v>
          </cell>
          <cell r="B1664" t="str">
            <v>DRAGON TRAIL UN 1060 MANCOS B</v>
          </cell>
          <cell r="C1664" t="str">
            <v>1006</v>
          </cell>
          <cell r="D1664" t="str">
            <v>DRAGON TR (CO)</v>
          </cell>
          <cell r="E1664" t="str">
            <v>D24</v>
          </cell>
          <cell r="F1664" t="str">
            <v>CO</v>
          </cell>
          <cell r="G1664" t="str">
            <v>QEPFS</v>
          </cell>
          <cell r="H1664">
            <v>0.42225999999999997</v>
          </cell>
          <cell r="I1664" t="str">
            <v>SWGA</v>
          </cell>
        </row>
        <row r="1665">
          <cell r="A1665" t="str">
            <v>463705</v>
          </cell>
          <cell r="B1665" t="str">
            <v>DRAGON TRAIL UN 1061 MANCOS B</v>
          </cell>
          <cell r="C1665" t="str">
            <v>1006</v>
          </cell>
          <cell r="D1665" t="str">
            <v>DRAGON TR (CO)</v>
          </cell>
          <cell r="E1665" t="str">
            <v>D24</v>
          </cell>
          <cell r="F1665" t="str">
            <v>CO</v>
          </cell>
          <cell r="G1665" t="str">
            <v>QEPFS</v>
          </cell>
          <cell r="H1665">
            <v>0.42225999999999997</v>
          </cell>
          <cell r="I1665" t="str">
            <v>SWGA</v>
          </cell>
        </row>
        <row r="1666">
          <cell r="A1666" t="str">
            <v>467805</v>
          </cell>
          <cell r="B1666" t="str">
            <v>DRAGON TRAIL UN 1062 MANCOS B</v>
          </cell>
          <cell r="C1666" t="str">
            <v>1006</v>
          </cell>
          <cell r="D1666" t="str">
            <v>DRAGON TR (CO)</v>
          </cell>
          <cell r="E1666" t="str">
            <v>D24</v>
          </cell>
          <cell r="F1666" t="str">
            <v>CO</v>
          </cell>
          <cell r="G1666" t="str">
            <v>QEPFS</v>
          </cell>
          <cell r="H1666">
            <v>0.42225999999999997</v>
          </cell>
          <cell r="I1666" t="str">
            <v>SWGA</v>
          </cell>
        </row>
        <row r="1667">
          <cell r="A1667" t="str">
            <v>463605</v>
          </cell>
          <cell r="B1667" t="str">
            <v>DRAGON TRAIL UN 1063 MANCOS B</v>
          </cell>
          <cell r="C1667" t="str">
            <v>1006</v>
          </cell>
          <cell r="D1667" t="str">
            <v>DRAGON TR (CO)</v>
          </cell>
          <cell r="E1667" t="str">
            <v>D24</v>
          </cell>
          <cell r="F1667" t="str">
            <v>CO</v>
          </cell>
          <cell r="G1667" t="str">
            <v>QEPFS</v>
          </cell>
          <cell r="H1667">
            <v>0.42225999999999997</v>
          </cell>
          <cell r="I1667" t="str">
            <v>SWGA</v>
          </cell>
        </row>
        <row r="1668">
          <cell r="A1668" t="str">
            <v>467905</v>
          </cell>
          <cell r="B1668" t="str">
            <v>DRAGON TRAIL UN 1064 MANCOS B</v>
          </cell>
          <cell r="C1668" t="str">
            <v>1006</v>
          </cell>
          <cell r="D1668" t="str">
            <v>DRAGON TR (CO)</v>
          </cell>
          <cell r="E1668" t="str">
            <v>D24</v>
          </cell>
          <cell r="F1668" t="str">
            <v>CO</v>
          </cell>
          <cell r="G1668" t="str">
            <v>QEPFS</v>
          </cell>
          <cell r="H1668">
            <v>0.42225999999999997</v>
          </cell>
          <cell r="I1668" t="str">
            <v>SWGA</v>
          </cell>
        </row>
        <row r="1669">
          <cell r="A1669" t="str">
            <v>463905</v>
          </cell>
          <cell r="B1669" t="str">
            <v>DRAGON TRAIL UN 1065 MANCOS B</v>
          </cell>
          <cell r="C1669" t="str">
            <v>1006</v>
          </cell>
          <cell r="D1669" t="str">
            <v>DRAGON TR (CO)</v>
          </cell>
          <cell r="E1669" t="str">
            <v>D24</v>
          </cell>
          <cell r="F1669" t="str">
            <v>CO</v>
          </cell>
          <cell r="G1669" t="str">
            <v>QEPFS</v>
          </cell>
          <cell r="H1669">
            <v>0.42225999999999997</v>
          </cell>
          <cell r="I1669" t="str">
            <v>SWGA</v>
          </cell>
        </row>
        <row r="1670">
          <cell r="A1670" t="str">
            <v>466005</v>
          </cell>
          <cell r="B1670" t="str">
            <v>DRAGON TRAIL UN 1067 MANCOS B</v>
          </cell>
          <cell r="C1670" t="str">
            <v>1006</v>
          </cell>
          <cell r="D1670" t="str">
            <v>DRAGON TR (CO)</v>
          </cell>
          <cell r="E1670" t="str">
            <v>D24</v>
          </cell>
          <cell r="F1670" t="str">
            <v>CO</v>
          </cell>
          <cell r="G1670" t="str">
            <v>QEPFS</v>
          </cell>
          <cell r="H1670">
            <v>0.42225999999999997</v>
          </cell>
          <cell r="I1670" t="str">
            <v>SWGA</v>
          </cell>
        </row>
        <row r="1671">
          <cell r="A1671" t="str">
            <v>466041</v>
          </cell>
          <cell r="B1671" t="str">
            <v>DRAGON TRAIL UN 1067 MB SILT</v>
          </cell>
          <cell r="C1671" t="str">
            <v>1006</v>
          </cell>
          <cell r="D1671" t="str">
            <v>DRAGON TR (CO)</v>
          </cell>
          <cell r="E1671" t="str">
            <v>D24</v>
          </cell>
          <cell r="F1671" t="str">
            <v>CO</v>
          </cell>
          <cell r="G1671" t="str">
            <v>QEPFS</v>
          </cell>
          <cell r="H1671">
            <v>0.42225999999999997</v>
          </cell>
          <cell r="I1671" t="str">
            <v>SWGA</v>
          </cell>
        </row>
        <row r="1672">
          <cell r="A1672" t="str">
            <v>463805</v>
          </cell>
          <cell r="B1672" t="str">
            <v>DRAGON TRAIL UN 1068 MANCOS B</v>
          </cell>
          <cell r="C1672" t="str">
            <v>1006</v>
          </cell>
          <cell r="D1672" t="str">
            <v>DRAGON TR (CO)</v>
          </cell>
          <cell r="E1672" t="str">
            <v>D24</v>
          </cell>
          <cell r="F1672" t="str">
            <v>CO</v>
          </cell>
          <cell r="G1672" t="str">
            <v>QEPFS</v>
          </cell>
          <cell r="H1672">
            <v>0.42225999999999997</v>
          </cell>
          <cell r="I1672" t="str">
            <v>SWGA</v>
          </cell>
        </row>
        <row r="1673">
          <cell r="A1673" t="str">
            <v>469705</v>
          </cell>
          <cell r="B1673" t="str">
            <v>DRAGON TRAIL UN 1069 MANCOS B</v>
          </cell>
          <cell r="C1673" t="str">
            <v>1006</v>
          </cell>
          <cell r="D1673" t="str">
            <v>DRAGON TR (CO)</v>
          </cell>
          <cell r="E1673" t="str">
            <v>D24</v>
          </cell>
          <cell r="F1673" t="str">
            <v>CO</v>
          </cell>
          <cell r="G1673" t="str">
            <v>QEPFS</v>
          </cell>
          <cell r="H1673">
            <v>0.42225999999999997</v>
          </cell>
          <cell r="I1673" t="str">
            <v>SWGA</v>
          </cell>
        </row>
        <row r="1674">
          <cell r="A1674" t="str">
            <v>470805</v>
          </cell>
          <cell r="B1674" t="str">
            <v>DRAGON TRAIL UN 1070 MANCOS B</v>
          </cell>
          <cell r="C1674" t="str">
            <v>1006</v>
          </cell>
          <cell r="D1674" t="str">
            <v>DRAGON TR (CO)</v>
          </cell>
          <cell r="E1674" t="str">
            <v>D24</v>
          </cell>
          <cell r="F1674" t="str">
            <v>CO</v>
          </cell>
          <cell r="G1674" t="str">
            <v>QEPFS</v>
          </cell>
          <cell r="H1674">
            <v>0.42225999999999997</v>
          </cell>
          <cell r="I1674" t="str">
            <v>SWGA</v>
          </cell>
        </row>
        <row r="1675">
          <cell r="A1675" t="str">
            <v>468905</v>
          </cell>
          <cell r="B1675" t="str">
            <v>DRAGON TRAIL UN 1071 MANCOS B</v>
          </cell>
          <cell r="C1675" t="str">
            <v>1006</v>
          </cell>
          <cell r="D1675" t="str">
            <v>DRAGON TR (CO)</v>
          </cell>
          <cell r="E1675" t="str">
            <v>D24</v>
          </cell>
          <cell r="F1675" t="str">
            <v>CO</v>
          </cell>
          <cell r="G1675" t="str">
            <v>QEPFS</v>
          </cell>
          <cell r="H1675">
            <v>0.42225999999999997</v>
          </cell>
          <cell r="I1675" t="str">
            <v>SWGA</v>
          </cell>
        </row>
        <row r="1676">
          <cell r="A1676" t="str">
            <v>468941</v>
          </cell>
          <cell r="B1676" t="str">
            <v>DRAGON TRAIL UN 1071 MB SILT</v>
          </cell>
          <cell r="C1676" t="str">
            <v>1006</v>
          </cell>
          <cell r="D1676" t="str">
            <v>DRAGON TR (CO)</v>
          </cell>
          <cell r="E1676" t="str">
            <v>D24</v>
          </cell>
          <cell r="F1676" t="str">
            <v>CO</v>
          </cell>
          <cell r="G1676" t="str">
            <v>QEPFS</v>
          </cell>
          <cell r="H1676">
            <v>0.42225999999999997</v>
          </cell>
          <cell r="I1676" t="str">
            <v>SWGA</v>
          </cell>
        </row>
        <row r="1677">
          <cell r="A1677" t="str">
            <v>469005</v>
          </cell>
          <cell r="B1677" t="str">
            <v>DRAGON TRAIL UN 1072 MANCOS B</v>
          </cell>
          <cell r="C1677" t="str">
            <v>1006</v>
          </cell>
          <cell r="D1677" t="str">
            <v>DRAGON TR (CO)</v>
          </cell>
          <cell r="E1677" t="str">
            <v>D24</v>
          </cell>
          <cell r="F1677" t="str">
            <v>CO</v>
          </cell>
          <cell r="G1677" t="str">
            <v>QEPFS</v>
          </cell>
          <cell r="H1677">
            <v>0.42225999999999997</v>
          </cell>
          <cell r="I1677" t="str">
            <v>SWGA</v>
          </cell>
        </row>
        <row r="1678">
          <cell r="A1678" t="str">
            <v>456505</v>
          </cell>
          <cell r="B1678" t="str">
            <v>DRAGON TRAIL UN 1073 MANCOS B</v>
          </cell>
          <cell r="C1678" t="str">
            <v>1006</v>
          </cell>
          <cell r="D1678" t="str">
            <v>DRAGON TR (CO)</v>
          </cell>
          <cell r="E1678" t="str">
            <v>D24</v>
          </cell>
          <cell r="F1678" t="str">
            <v>CO</v>
          </cell>
          <cell r="G1678" t="str">
            <v>QEPFS</v>
          </cell>
          <cell r="H1678">
            <v>0.42225999999999997</v>
          </cell>
          <cell r="I1678" t="str">
            <v>SWGA</v>
          </cell>
        </row>
        <row r="1679">
          <cell r="A1679" t="str">
            <v>456541</v>
          </cell>
          <cell r="B1679" t="str">
            <v>DRAGON TRAIL UN 1073 MB SILT</v>
          </cell>
          <cell r="C1679" t="str">
            <v>1006</v>
          </cell>
          <cell r="D1679" t="str">
            <v>DRAGON TR (CO)</v>
          </cell>
          <cell r="E1679" t="str">
            <v>D24</v>
          </cell>
          <cell r="F1679" t="str">
            <v>CO</v>
          </cell>
          <cell r="G1679" t="str">
            <v>QEPFS</v>
          </cell>
          <cell r="H1679">
            <v>0.42225999999999997</v>
          </cell>
          <cell r="I1679" t="str">
            <v>SWGA</v>
          </cell>
        </row>
        <row r="1680">
          <cell r="A1680" t="str">
            <v>469105</v>
          </cell>
          <cell r="B1680" t="str">
            <v>DRAGON TRAIL UN 1074 MANCOS B</v>
          </cell>
          <cell r="C1680" t="str">
            <v>1006</v>
          </cell>
          <cell r="D1680" t="str">
            <v>DRAGON TR (CO)</v>
          </cell>
          <cell r="E1680" t="str">
            <v>D24</v>
          </cell>
          <cell r="F1680" t="str">
            <v>CO</v>
          </cell>
          <cell r="G1680" t="str">
            <v>QEPFS</v>
          </cell>
          <cell r="H1680">
            <v>0.42225999999999997</v>
          </cell>
          <cell r="I1680" t="str">
            <v>SWGA</v>
          </cell>
        </row>
        <row r="1681">
          <cell r="A1681" t="str">
            <v>469141</v>
          </cell>
          <cell r="B1681" t="str">
            <v>DRAGON TRAIL UN 1074 MB SILT</v>
          </cell>
          <cell r="C1681" t="str">
            <v>1006</v>
          </cell>
          <cell r="D1681" t="str">
            <v>DRAGON TR (CO)</v>
          </cell>
          <cell r="E1681" t="str">
            <v>D24</v>
          </cell>
          <cell r="F1681" t="str">
            <v>CO</v>
          </cell>
          <cell r="G1681" t="str">
            <v>QEPFS</v>
          </cell>
          <cell r="H1681">
            <v>0.42225999999999997</v>
          </cell>
          <cell r="I1681" t="str">
            <v>SWGA</v>
          </cell>
        </row>
        <row r="1682">
          <cell r="A1682" t="str">
            <v>469205</v>
          </cell>
          <cell r="B1682" t="str">
            <v>DRAGON TRAIL UN 1075 MANCOS B</v>
          </cell>
          <cell r="C1682" t="str">
            <v>1006</v>
          </cell>
          <cell r="D1682" t="str">
            <v>DRAGON TR (CO)</v>
          </cell>
          <cell r="E1682" t="str">
            <v>D24</v>
          </cell>
          <cell r="F1682" t="str">
            <v>CO</v>
          </cell>
          <cell r="G1682" t="str">
            <v>QEPFS</v>
          </cell>
          <cell r="H1682">
            <v>0.42225999999999997</v>
          </cell>
          <cell r="I1682" t="str">
            <v>SWGA</v>
          </cell>
        </row>
        <row r="1683">
          <cell r="A1683" t="str">
            <v>464105</v>
          </cell>
          <cell r="B1683" t="str">
            <v>DRAGON TRAIL UN 1076 MANCOS B</v>
          </cell>
          <cell r="C1683" t="str">
            <v>1006</v>
          </cell>
          <cell r="D1683" t="str">
            <v>DRAGON TR (CO)</v>
          </cell>
          <cell r="E1683" t="str">
            <v>D24</v>
          </cell>
          <cell r="F1683" t="str">
            <v>CO</v>
          </cell>
          <cell r="G1683" t="str">
            <v>QEPFS</v>
          </cell>
          <cell r="H1683">
            <v>0.42225999999999997</v>
          </cell>
          <cell r="I1683" t="str">
            <v>SWGA</v>
          </cell>
        </row>
        <row r="1684">
          <cell r="A1684" t="str">
            <v>469305</v>
          </cell>
          <cell r="B1684" t="str">
            <v>DRAGON TRAIL UN 1077 MANCOS B</v>
          </cell>
          <cell r="C1684" t="str">
            <v>1006</v>
          </cell>
          <cell r="D1684" t="str">
            <v>DRAGON TR (CO)</v>
          </cell>
          <cell r="E1684" t="str">
            <v>D24</v>
          </cell>
          <cell r="F1684" t="str">
            <v>CO</v>
          </cell>
          <cell r="G1684" t="str">
            <v>QEPFS</v>
          </cell>
          <cell r="H1684">
            <v>0.42225999999999997</v>
          </cell>
          <cell r="I1684" t="str">
            <v>SWGA</v>
          </cell>
        </row>
        <row r="1685">
          <cell r="A1685" t="str">
            <v>469341</v>
          </cell>
          <cell r="B1685" t="str">
            <v>DRAGON TRAIL UN 1077 MB SILT</v>
          </cell>
          <cell r="C1685" t="str">
            <v>1006</v>
          </cell>
          <cell r="D1685" t="str">
            <v>DRAGON TR (CO)</v>
          </cell>
          <cell r="E1685" t="str">
            <v>D24</v>
          </cell>
          <cell r="F1685" t="str">
            <v>CO</v>
          </cell>
          <cell r="G1685" t="str">
            <v>QEPFS</v>
          </cell>
          <cell r="H1685">
            <v>0.42225999999999997</v>
          </cell>
          <cell r="I1685" t="str">
            <v>SWGA</v>
          </cell>
        </row>
        <row r="1686">
          <cell r="A1686" t="str">
            <v>464205</v>
          </cell>
          <cell r="B1686" t="str">
            <v>DRAGON TRAIL UN 1078 MANCOS B</v>
          </cell>
          <cell r="C1686" t="str">
            <v>1006</v>
          </cell>
          <cell r="D1686" t="str">
            <v>DRAGON TR (CO)</v>
          </cell>
          <cell r="E1686" t="str">
            <v>D24</v>
          </cell>
          <cell r="F1686" t="str">
            <v>CO</v>
          </cell>
          <cell r="G1686" t="str">
            <v>QEPFS</v>
          </cell>
          <cell r="H1686">
            <v>0.42225999999999997</v>
          </cell>
          <cell r="I1686" t="str">
            <v>SWGA</v>
          </cell>
        </row>
        <row r="1687">
          <cell r="A1687" t="str">
            <v>464241</v>
          </cell>
          <cell r="B1687" t="str">
            <v>DRAGON TRAIL UN 1078 MB SILT</v>
          </cell>
          <cell r="C1687" t="str">
            <v>1006</v>
          </cell>
          <cell r="D1687" t="str">
            <v>DRAGON TR (CO)</v>
          </cell>
          <cell r="E1687" t="str">
            <v>D24</v>
          </cell>
          <cell r="F1687" t="str">
            <v>CO</v>
          </cell>
          <cell r="G1687" t="str">
            <v>QEPFS</v>
          </cell>
          <cell r="H1687">
            <v>0.42225999999999997</v>
          </cell>
          <cell r="I1687" t="str">
            <v>SWGA</v>
          </cell>
        </row>
        <row r="1688">
          <cell r="A1688" t="str">
            <v>464305</v>
          </cell>
          <cell r="B1688" t="str">
            <v>DRAGON TRAIL UN 1079 MANCOS B</v>
          </cell>
          <cell r="C1688" t="str">
            <v>1006</v>
          </cell>
          <cell r="D1688" t="str">
            <v>DRAGON TR (CO)</v>
          </cell>
          <cell r="E1688" t="str">
            <v>D24</v>
          </cell>
          <cell r="F1688" t="str">
            <v>CO</v>
          </cell>
          <cell r="G1688" t="str">
            <v>QEPFS</v>
          </cell>
          <cell r="H1688">
            <v>0.42225999999999997</v>
          </cell>
          <cell r="I1688" t="str">
            <v>SWGA</v>
          </cell>
        </row>
        <row r="1689">
          <cell r="A1689" t="str">
            <v>464405</v>
          </cell>
          <cell r="B1689" t="str">
            <v>DRAGON TRAIL UN 1080 MANCOS B</v>
          </cell>
          <cell r="C1689" t="str">
            <v>1006</v>
          </cell>
          <cell r="D1689" t="str">
            <v>DRAGON TR (CO)</v>
          </cell>
          <cell r="E1689" t="str">
            <v>D24</v>
          </cell>
          <cell r="F1689" t="str">
            <v>CO</v>
          </cell>
          <cell r="G1689" t="str">
            <v>QEPFS</v>
          </cell>
          <cell r="H1689">
            <v>0.42225999999999997</v>
          </cell>
          <cell r="I1689" t="str">
            <v>SWGA</v>
          </cell>
        </row>
        <row r="1690">
          <cell r="A1690" t="str">
            <v>464505</v>
          </cell>
          <cell r="B1690" t="str">
            <v>DRAGON TRAIL UN 1081 MANCOS B</v>
          </cell>
          <cell r="C1690" t="str">
            <v>1006</v>
          </cell>
          <cell r="D1690" t="str">
            <v>DRAGON TR (CO)</v>
          </cell>
          <cell r="E1690" t="str">
            <v>D24</v>
          </cell>
          <cell r="F1690" t="str">
            <v>CO</v>
          </cell>
          <cell r="G1690" t="str">
            <v>QEPFS</v>
          </cell>
          <cell r="H1690">
            <v>0.42225999999999997</v>
          </cell>
          <cell r="I1690" t="str">
            <v>SWGA</v>
          </cell>
        </row>
        <row r="1691">
          <cell r="A1691" t="str">
            <v>464541</v>
          </cell>
          <cell r="B1691" t="str">
            <v>DRAGON TRAIL UN 1081 MB SILT</v>
          </cell>
          <cell r="C1691" t="str">
            <v>1006</v>
          </cell>
          <cell r="D1691" t="str">
            <v>DRAGON TR (CO)</v>
          </cell>
          <cell r="E1691" t="str">
            <v>D24</v>
          </cell>
          <cell r="F1691" t="str">
            <v>CO</v>
          </cell>
          <cell r="G1691" t="str">
            <v>QEPFS</v>
          </cell>
          <cell r="H1691">
            <v>0.42225999999999997</v>
          </cell>
          <cell r="I1691" t="str">
            <v>SWGA</v>
          </cell>
        </row>
        <row r="1692">
          <cell r="A1692" t="str">
            <v>464605</v>
          </cell>
          <cell r="B1692" t="str">
            <v>DRAGON TRAIL UN 1082 MANCOS B</v>
          </cell>
          <cell r="C1692" t="str">
            <v>1006</v>
          </cell>
          <cell r="D1692" t="str">
            <v>DRAGON TR (CO)</v>
          </cell>
          <cell r="E1692" t="str">
            <v>D24</v>
          </cell>
          <cell r="F1692" t="str">
            <v>CO</v>
          </cell>
          <cell r="G1692" t="str">
            <v>QEPFS</v>
          </cell>
          <cell r="H1692">
            <v>0.42225999999999997</v>
          </cell>
          <cell r="I1692" t="str">
            <v>SWGA</v>
          </cell>
        </row>
        <row r="1693">
          <cell r="A1693" t="str">
            <v>464641</v>
          </cell>
          <cell r="B1693" t="str">
            <v>DRAGON TRAIL UN 1082 MB SILT</v>
          </cell>
          <cell r="C1693" t="str">
            <v>1006</v>
          </cell>
          <cell r="D1693" t="str">
            <v>DRAGON TR (CO)</v>
          </cell>
          <cell r="E1693" t="str">
            <v>D24</v>
          </cell>
          <cell r="F1693" t="str">
            <v>CO</v>
          </cell>
          <cell r="G1693" t="str">
            <v>QEPFS</v>
          </cell>
          <cell r="H1693">
            <v>0.42225999999999997</v>
          </cell>
          <cell r="I1693" t="str">
            <v>SWGA</v>
          </cell>
        </row>
        <row r="1694">
          <cell r="A1694" t="str">
            <v>464705</v>
          </cell>
          <cell r="B1694" t="str">
            <v>DRAGON TRAIL UN 1083 MANCOS B</v>
          </cell>
          <cell r="C1694" t="str">
            <v>1006</v>
          </cell>
          <cell r="D1694" t="str">
            <v>DRAGON TR (CO)</v>
          </cell>
          <cell r="E1694" t="str">
            <v>D24</v>
          </cell>
          <cell r="F1694" t="str">
            <v>CO</v>
          </cell>
          <cell r="G1694" t="str">
            <v>QEPFS</v>
          </cell>
          <cell r="H1694">
            <v>0.42225999999999997</v>
          </cell>
          <cell r="I1694" t="str">
            <v>SWGA</v>
          </cell>
        </row>
        <row r="1695">
          <cell r="A1695" t="str">
            <v>464805</v>
          </cell>
          <cell r="B1695" t="str">
            <v>DRAGON TRAIL UN 1084 MANCOS B</v>
          </cell>
          <cell r="C1695" t="str">
            <v>1006</v>
          </cell>
          <cell r="D1695" t="str">
            <v>DRAGON TR (CO)</v>
          </cell>
          <cell r="E1695" t="str">
            <v>D24</v>
          </cell>
          <cell r="F1695" t="str">
            <v>CO</v>
          </cell>
          <cell r="G1695" t="str">
            <v>QEPFS</v>
          </cell>
          <cell r="H1695">
            <v>0.42225999999999997</v>
          </cell>
          <cell r="I1695" t="str">
            <v>SWGA</v>
          </cell>
        </row>
        <row r="1696">
          <cell r="A1696" t="str">
            <v>464905</v>
          </cell>
          <cell r="B1696" t="str">
            <v>DRAGON TRAIL UN 1085 MANCOS B</v>
          </cell>
          <cell r="C1696" t="str">
            <v>1006</v>
          </cell>
          <cell r="D1696" t="str">
            <v>DRAGON TR (CO)</v>
          </cell>
          <cell r="E1696" t="str">
            <v>D24</v>
          </cell>
          <cell r="F1696" t="str">
            <v>CO</v>
          </cell>
          <cell r="G1696" t="str">
            <v>QEPFS</v>
          </cell>
          <cell r="H1696">
            <v>0.42225999999999997</v>
          </cell>
          <cell r="I1696" t="str">
            <v>SWGA</v>
          </cell>
        </row>
        <row r="1697">
          <cell r="A1697" t="str">
            <v>456605</v>
          </cell>
          <cell r="B1697" t="str">
            <v>DRAGON TRAIL UN 1086 MANCOS B</v>
          </cell>
          <cell r="C1697" t="str">
            <v>1006</v>
          </cell>
          <cell r="D1697" t="str">
            <v>DRAGON TR (CO)</v>
          </cell>
          <cell r="E1697" t="str">
            <v>D24</v>
          </cell>
          <cell r="F1697" t="str">
            <v>CO</v>
          </cell>
          <cell r="G1697" t="str">
            <v>QEPFS</v>
          </cell>
          <cell r="H1697">
            <v>0.42225999999999997</v>
          </cell>
          <cell r="I1697" t="str">
            <v>SWGA</v>
          </cell>
        </row>
        <row r="1698">
          <cell r="A1698" t="str">
            <v>456641</v>
          </cell>
          <cell r="B1698" t="str">
            <v>DRAGON TRAIL UN 1086 MB SILT</v>
          </cell>
          <cell r="C1698" t="str">
            <v>1006</v>
          </cell>
          <cell r="D1698" t="str">
            <v>DRAGON TR (CO)</v>
          </cell>
          <cell r="E1698" t="str">
            <v>D24NC</v>
          </cell>
          <cell r="F1698" t="str">
            <v>CO</v>
          </cell>
          <cell r="G1698" t="str">
            <v>QEPFS</v>
          </cell>
          <cell r="H1698">
            <v>0.42225999999999997</v>
          </cell>
          <cell r="I1698" t="str">
            <v>SWGA</v>
          </cell>
        </row>
        <row r="1699">
          <cell r="A1699" t="str">
            <v>465005</v>
          </cell>
          <cell r="B1699" t="str">
            <v>DRAGON TRAIL UN 1087 MANCOS B</v>
          </cell>
          <cell r="C1699" t="str">
            <v>1006</v>
          </cell>
          <cell r="D1699" t="str">
            <v>DRAGON TR (CO)</v>
          </cell>
          <cell r="E1699" t="str">
            <v>D24</v>
          </cell>
          <cell r="F1699" t="str">
            <v>CO</v>
          </cell>
          <cell r="G1699" t="str">
            <v>QEPFS</v>
          </cell>
          <cell r="H1699">
            <v>0.42225999999999997</v>
          </cell>
          <cell r="I1699" t="str">
            <v>SWGA</v>
          </cell>
        </row>
        <row r="1700">
          <cell r="A1700" t="str">
            <v>465205</v>
          </cell>
          <cell r="B1700" t="str">
            <v>DRAGON TRAIL UN 1088 MANCOS B</v>
          </cell>
          <cell r="C1700" t="str">
            <v>1006</v>
          </cell>
          <cell r="D1700" t="str">
            <v>DRAGON TR (CO)</v>
          </cell>
          <cell r="E1700" t="str">
            <v>D24</v>
          </cell>
          <cell r="F1700" t="str">
            <v>CO</v>
          </cell>
          <cell r="G1700" t="str">
            <v>QEPFS</v>
          </cell>
          <cell r="H1700">
            <v>0.42225999999999997</v>
          </cell>
          <cell r="I1700" t="str">
            <v>SWGA</v>
          </cell>
        </row>
        <row r="1701">
          <cell r="A1701" t="str">
            <v>465305</v>
          </cell>
          <cell r="B1701" t="str">
            <v>DRAGON TRAIL UN 1089 MANCOS B</v>
          </cell>
          <cell r="C1701" t="str">
            <v>1006</v>
          </cell>
          <cell r="D1701" t="str">
            <v>DRAGON TR (CO)</v>
          </cell>
          <cell r="E1701" t="str">
            <v>D24</v>
          </cell>
          <cell r="F1701" t="str">
            <v>CO</v>
          </cell>
          <cell r="G1701" t="str">
            <v>QEPFS</v>
          </cell>
          <cell r="H1701">
            <v>0.42225999999999997</v>
          </cell>
          <cell r="I1701" t="str">
            <v>SWGA</v>
          </cell>
        </row>
        <row r="1702">
          <cell r="A1702" t="str">
            <v>469405</v>
          </cell>
          <cell r="B1702" t="str">
            <v>DRAGON TRAIL UN 1090 MANCOS B</v>
          </cell>
          <cell r="C1702" t="str">
            <v>1006</v>
          </cell>
          <cell r="D1702" t="str">
            <v>DRAGON TR (CO)</v>
          </cell>
          <cell r="E1702" t="str">
            <v>D24</v>
          </cell>
          <cell r="F1702" t="str">
            <v>CO</v>
          </cell>
          <cell r="G1702" t="str">
            <v>QEPFS</v>
          </cell>
          <cell r="H1702">
            <v>0.42225999999999997</v>
          </cell>
          <cell r="I1702" t="str">
            <v>SWGA</v>
          </cell>
        </row>
        <row r="1703">
          <cell r="A1703" t="str">
            <v>468005</v>
          </cell>
          <cell r="B1703" t="str">
            <v>DRAGON TRAIL UN 1091 MANCOS B</v>
          </cell>
          <cell r="C1703" t="str">
            <v>1006</v>
          </cell>
          <cell r="D1703" t="str">
            <v>DRAGON TR (CO)</v>
          </cell>
          <cell r="E1703" t="str">
            <v>D24</v>
          </cell>
          <cell r="F1703" t="str">
            <v>CO</v>
          </cell>
          <cell r="G1703" t="str">
            <v>QEPFS</v>
          </cell>
          <cell r="H1703">
            <v>0.42225999999999997</v>
          </cell>
          <cell r="I1703" t="str">
            <v>SWGA</v>
          </cell>
        </row>
        <row r="1704">
          <cell r="A1704" t="str">
            <v>468205</v>
          </cell>
          <cell r="B1704" t="str">
            <v>DRAGON TRAIL UN 1092 MANCOS B</v>
          </cell>
          <cell r="C1704" t="str">
            <v>1006</v>
          </cell>
          <cell r="D1704" t="str">
            <v>DRAGON TR (CO)</v>
          </cell>
          <cell r="E1704" t="str">
            <v>D24</v>
          </cell>
          <cell r="F1704" t="str">
            <v>CO</v>
          </cell>
          <cell r="G1704" t="str">
            <v>QEPFS</v>
          </cell>
          <cell r="H1704">
            <v>0.42225999999999997</v>
          </cell>
          <cell r="I1704" t="str">
            <v>SWGA</v>
          </cell>
        </row>
        <row r="1705">
          <cell r="A1705" t="str">
            <v>468105</v>
          </cell>
          <cell r="B1705" t="str">
            <v>DRAGON TRAIL UN 1093 MANCOS B</v>
          </cell>
          <cell r="C1705" t="str">
            <v>1006</v>
          </cell>
          <cell r="D1705" t="str">
            <v>DRAGON TR (CO)</v>
          </cell>
          <cell r="E1705" t="str">
            <v>D24</v>
          </cell>
          <cell r="F1705" t="str">
            <v>CO</v>
          </cell>
          <cell r="G1705" t="str">
            <v>QEPFS</v>
          </cell>
          <cell r="H1705">
            <v>0.42225999999999997</v>
          </cell>
          <cell r="I1705" t="str">
            <v>SWGA</v>
          </cell>
        </row>
        <row r="1706">
          <cell r="A1706" t="str">
            <v>468405</v>
          </cell>
          <cell r="B1706" t="str">
            <v>DRAGON TRAIL UN 1094 MANCOS B</v>
          </cell>
          <cell r="C1706" t="str">
            <v>1006</v>
          </cell>
          <cell r="D1706" t="str">
            <v>DRAGON TR (CO)</v>
          </cell>
          <cell r="E1706" t="str">
            <v>D24</v>
          </cell>
          <cell r="F1706" t="str">
            <v>CO</v>
          </cell>
          <cell r="G1706" t="str">
            <v>QEPFS</v>
          </cell>
          <cell r="H1706">
            <v>0.42225999999999997</v>
          </cell>
          <cell r="I1706" t="str">
            <v>SWGA</v>
          </cell>
        </row>
        <row r="1707">
          <cell r="A1707" t="str">
            <v>468505</v>
          </cell>
          <cell r="B1707" t="str">
            <v>DRAGON TRAIL UN 1095 MANCOS B</v>
          </cell>
          <cell r="C1707" t="str">
            <v>1006</v>
          </cell>
          <cell r="D1707" t="str">
            <v>DRAGON TR (CO)</v>
          </cell>
          <cell r="E1707" t="str">
            <v>D24</v>
          </cell>
          <cell r="F1707" t="str">
            <v>CO</v>
          </cell>
          <cell r="G1707" t="str">
            <v>QEPFS</v>
          </cell>
          <cell r="H1707">
            <v>0.42225999999999997</v>
          </cell>
          <cell r="I1707" t="str">
            <v>SWGA</v>
          </cell>
        </row>
        <row r="1708">
          <cell r="A1708" t="str">
            <v>468605</v>
          </cell>
          <cell r="B1708" t="str">
            <v>DRAGON TRAIL UN 1096 MANCOS B</v>
          </cell>
          <cell r="C1708" t="str">
            <v>1006</v>
          </cell>
          <cell r="D1708" t="str">
            <v>DRAGON TR (CO)</v>
          </cell>
          <cell r="E1708" t="str">
            <v>D24</v>
          </cell>
          <cell r="F1708" t="str">
            <v>CO</v>
          </cell>
          <cell r="G1708" t="str">
            <v>QEPFS</v>
          </cell>
          <cell r="H1708">
            <v>0.42225999999999997</v>
          </cell>
          <cell r="I1708" t="str">
            <v>SWGA</v>
          </cell>
        </row>
        <row r="1709">
          <cell r="A1709" t="str">
            <v>468705</v>
          </cell>
          <cell r="B1709" t="str">
            <v>DRAGON TRAIL UN 1097 MANCOS B</v>
          </cell>
          <cell r="C1709" t="str">
            <v>1006</v>
          </cell>
          <cell r="D1709" t="str">
            <v>DRAGON TR (CO)</v>
          </cell>
          <cell r="E1709" t="str">
            <v>D24</v>
          </cell>
          <cell r="F1709" t="str">
            <v>CO</v>
          </cell>
          <cell r="G1709" t="str">
            <v>QEPFS</v>
          </cell>
          <cell r="H1709">
            <v>0.42225999999999997</v>
          </cell>
          <cell r="I1709" t="str">
            <v>SWGA</v>
          </cell>
        </row>
        <row r="1710">
          <cell r="A1710" t="str">
            <v>465405</v>
          </cell>
          <cell r="B1710" t="str">
            <v>DRAGON TRAIL UN 1098 MANCOS B</v>
          </cell>
          <cell r="C1710" t="str">
            <v>1006</v>
          </cell>
          <cell r="D1710" t="str">
            <v>DRAGON TR (CO)</v>
          </cell>
          <cell r="E1710" t="str">
            <v>D24</v>
          </cell>
          <cell r="F1710" t="str">
            <v>CO</v>
          </cell>
          <cell r="G1710" t="str">
            <v>QEPFS</v>
          </cell>
          <cell r="H1710">
            <v>0.42225999999999997</v>
          </cell>
          <cell r="I1710" t="str">
            <v>SWGA</v>
          </cell>
        </row>
        <row r="1711">
          <cell r="A1711" t="str">
            <v>465505</v>
          </cell>
          <cell r="B1711" t="str">
            <v>DRAGON TRAIL UN 1099 MANCOS B</v>
          </cell>
          <cell r="C1711" t="str">
            <v>1006</v>
          </cell>
          <cell r="D1711" t="str">
            <v>DRAGON TR (CO)</v>
          </cell>
          <cell r="E1711" t="str">
            <v>D24</v>
          </cell>
          <cell r="F1711" t="str">
            <v>CO</v>
          </cell>
          <cell r="G1711" t="str">
            <v>QEPFS</v>
          </cell>
          <cell r="H1711">
            <v>0.42225999999999997</v>
          </cell>
          <cell r="I1711" t="str">
            <v>SWGA</v>
          </cell>
        </row>
        <row r="1712">
          <cell r="A1712" t="str">
            <v>465605</v>
          </cell>
          <cell r="B1712" t="str">
            <v>DRAGON TRAIL UN 1100 MANCOS B</v>
          </cell>
          <cell r="C1712" t="str">
            <v>1006</v>
          </cell>
          <cell r="D1712" t="str">
            <v>DRAGON TR (CO)</v>
          </cell>
          <cell r="E1712" t="str">
            <v>D24</v>
          </cell>
          <cell r="F1712" t="str">
            <v>CO</v>
          </cell>
          <cell r="G1712" t="str">
            <v>QEPFS</v>
          </cell>
          <cell r="H1712">
            <v>0.42225999999999997</v>
          </cell>
          <cell r="I1712" t="str">
            <v>SWGA</v>
          </cell>
        </row>
        <row r="1713">
          <cell r="A1713" t="str">
            <v>469505</v>
          </cell>
          <cell r="B1713" t="str">
            <v>DRAGON TRAIL UN 1101 MANCOS B</v>
          </cell>
          <cell r="C1713" t="str">
            <v>1006</v>
          </cell>
          <cell r="D1713" t="str">
            <v>DRAGON TR (CO)</v>
          </cell>
          <cell r="E1713" t="str">
            <v>D24</v>
          </cell>
          <cell r="F1713" t="str">
            <v>CO</v>
          </cell>
          <cell r="G1713" t="str">
            <v>QEPFS</v>
          </cell>
          <cell r="H1713">
            <v>0.42225999999999997</v>
          </cell>
          <cell r="I1713" t="str">
            <v>SWGA</v>
          </cell>
        </row>
        <row r="1714">
          <cell r="A1714" t="str">
            <v>465705</v>
          </cell>
          <cell r="B1714" t="str">
            <v>DRAGON TRAIL UN 1102 MANCOS</v>
          </cell>
          <cell r="C1714" t="str">
            <v>1006</v>
          </cell>
          <cell r="D1714" t="str">
            <v>DRAGON TR (CO)</v>
          </cell>
          <cell r="E1714" t="str">
            <v>D24</v>
          </cell>
          <cell r="F1714" t="str">
            <v>CO</v>
          </cell>
          <cell r="G1714" t="str">
            <v>QEPFS</v>
          </cell>
          <cell r="H1714">
            <v>0.42225999999999997</v>
          </cell>
          <cell r="I1714" t="str">
            <v>SWGA</v>
          </cell>
        </row>
        <row r="1715">
          <cell r="A1715" t="str">
            <v>471805</v>
          </cell>
          <cell r="B1715" t="str">
            <v>DRAGON TRAIL UN 1103 MANCOS B</v>
          </cell>
          <cell r="C1715" t="str">
            <v>1006</v>
          </cell>
          <cell r="D1715" t="str">
            <v>DRAGON TR (CO)</v>
          </cell>
          <cell r="E1715" t="str">
            <v>D24</v>
          </cell>
          <cell r="F1715" t="str">
            <v>CO</v>
          </cell>
          <cell r="G1715" t="str">
            <v>QEPFS</v>
          </cell>
          <cell r="H1715">
            <v>0.42225999999999997</v>
          </cell>
          <cell r="I1715" t="str">
            <v>SWGA</v>
          </cell>
        </row>
        <row r="1716">
          <cell r="A1716" t="str">
            <v>465805</v>
          </cell>
          <cell r="B1716" t="str">
            <v>DRAGON TRAIL UN 1104 MANCOS B</v>
          </cell>
          <cell r="C1716" t="str">
            <v>1006</v>
          </cell>
          <cell r="D1716" t="str">
            <v>DRAGON TR (CO)</v>
          </cell>
          <cell r="E1716" t="str">
            <v>D24</v>
          </cell>
          <cell r="F1716" t="str">
            <v>CO</v>
          </cell>
          <cell r="G1716" t="str">
            <v>QEPFS</v>
          </cell>
          <cell r="H1716">
            <v>0.42225999999999997</v>
          </cell>
          <cell r="I1716" t="str">
            <v>SWGA</v>
          </cell>
        </row>
        <row r="1717">
          <cell r="A1717" t="str">
            <v>465905</v>
          </cell>
          <cell r="B1717" t="str">
            <v>DRAGON TRAIL UN 1105 MANCOS B</v>
          </cell>
          <cell r="C1717" t="str">
            <v>1006</v>
          </cell>
          <cell r="D1717" t="str">
            <v>DRAGON TR (CO)</v>
          </cell>
          <cell r="E1717" t="str">
            <v>D24</v>
          </cell>
          <cell r="F1717" t="str">
            <v>CO</v>
          </cell>
          <cell r="G1717" t="str">
            <v>QEPFS</v>
          </cell>
          <cell r="H1717">
            <v>0.42225999999999997</v>
          </cell>
          <cell r="I1717" t="str">
            <v>SWGA</v>
          </cell>
        </row>
        <row r="1718">
          <cell r="A1718" t="str">
            <v>456705</v>
          </cell>
          <cell r="B1718" t="str">
            <v>DRAGON TRAIL UN 1106 MANCOS B</v>
          </cell>
          <cell r="C1718" t="str">
            <v>1006</v>
          </cell>
          <cell r="D1718" t="str">
            <v>DRAGON TR (CO)</v>
          </cell>
          <cell r="E1718" t="str">
            <v>D24</v>
          </cell>
          <cell r="F1718" t="str">
            <v>CO</v>
          </cell>
          <cell r="G1718" t="str">
            <v>QEPFS</v>
          </cell>
          <cell r="H1718">
            <v>0.42225999999999997</v>
          </cell>
          <cell r="I1718" t="str">
            <v>SWGA</v>
          </cell>
        </row>
        <row r="1719">
          <cell r="A1719" t="str">
            <v>456741</v>
          </cell>
          <cell r="B1719" t="str">
            <v>DRAGON TRAIL UN 1106 MB SILT</v>
          </cell>
          <cell r="C1719" t="str">
            <v>1006</v>
          </cell>
          <cell r="D1719" t="str">
            <v>DRAGON TR (CO)</v>
          </cell>
          <cell r="E1719" t="str">
            <v>D24NC</v>
          </cell>
          <cell r="F1719" t="str">
            <v>CO</v>
          </cell>
          <cell r="G1719" t="str">
            <v>QEPFS</v>
          </cell>
          <cell r="H1719">
            <v>0.42225999999999997</v>
          </cell>
          <cell r="I1719" t="str">
            <v>SWGA</v>
          </cell>
        </row>
        <row r="1720">
          <cell r="A1720" t="str">
            <v>466105</v>
          </cell>
          <cell r="B1720" t="str">
            <v>DRAGON TRAIL UN 1107 MANCOS B</v>
          </cell>
          <cell r="C1720" t="str">
            <v>1006</v>
          </cell>
          <cell r="D1720" t="str">
            <v>DRAGON TR (CO)</v>
          </cell>
          <cell r="E1720" t="str">
            <v>D24</v>
          </cell>
          <cell r="F1720" t="str">
            <v>CO</v>
          </cell>
          <cell r="G1720" t="str">
            <v>QEPFS</v>
          </cell>
          <cell r="H1720">
            <v>0.42225999999999997</v>
          </cell>
          <cell r="I1720" t="str">
            <v>SWGA</v>
          </cell>
        </row>
        <row r="1721">
          <cell r="A1721" t="str">
            <v>466205</v>
          </cell>
          <cell r="B1721" t="str">
            <v>DRAGON TRAIL UN 1108 MANCOS B</v>
          </cell>
          <cell r="C1721" t="str">
            <v>1006</v>
          </cell>
          <cell r="D1721" t="str">
            <v>DRAGON TR (CO)</v>
          </cell>
          <cell r="E1721" t="str">
            <v>D24</v>
          </cell>
          <cell r="F1721" t="str">
            <v>CO</v>
          </cell>
          <cell r="G1721" t="str">
            <v>QEPFS</v>
          </cell>
          <cell r="H1721">
            <v>0.42225999999999997</v>
          </cell>
          <cell r="I1721" t="str">
            <v>SWGA</v>
          </cell>
        </row>
        <row r="1722">
          <cell r="A1722" t="str">
            <v>466305</v>
          </cell>
          <cell r="B1722" t="str">
            <v>DRAGON TRAIL UN 1109 MANCOS B</v>
          </cell>
          <cell r="C1722" t="str">
            <v>1006</v>
          </cell>
          <cell r="D1722" t="str">
            <v>DRAGON TR (CO)</v>
          </cell>
          <cell r="E1722" t="str">
            <v>D24</v>
          </cell>
          <cell r="F1722" t="str">
            <v>CO</v>
          </cell>
          <cell r="G1722" t="str">
            <v>QEPFS</v>
          </cell>
          <cell r="H1722">
            <v>0.42225999999999997</v>
          </cell>
          <cell r="I1722" t="str">
            <v>SWGA</v>
          </cell>
        </row>
        <row r="1723">
          <cell r="A1723" t="str">
            <v>466405</v>
          </cell>
          <cell r="B1723" t="str">
            <v>DRAGON TRAIL UN 1110 MANCOS B</v>
          </cell>
          <cell r="C1723" t="str">
            <v>1006</v>
          </cell>
          <cell r="D1723" t="str">
            <v>DRAGON TR (CO)</v>
          </cell>
          <cell r="E1723" t="str">
            <v>D24</v>
          </cell>
          <cell r="F1723" t="str">
            <v>CO</v>
          </cell>
          <cell r="G1723" t="str">
            <v>QEPFS</v>
          </cell>
          <cell r="H1723">
            <v>0.42225999999999997</v>
          </cell>
          <cell r="I1723" t="str">
            <v>SWGA</v>
          </cell>
        </row>
        <row r="1724">
          <cell r="A1724" t="str">
            <v>456805</v>
          </cell>
          <cell r="B1724" t="str">
            <v>DRAGON TRAIL UN 1111 MANCOS B</v>
          </cell>
          <cell r="C1724" t="str">
            <v>1006</v>
          </cell>
          <cell r="D1724" t="str">
            <v>DRAGON TR (CO)</v>
          </cell>
          <cell r="E1724" t="str">
            <v>D24</v>
          </cell>
          <cell r="F1724" t="str">
            <v>CO</v>
          </cell>
          <cell r="G1724" t="str">
            <v>QEPFS</v>
          </cell>
          <cell r="H1724">
            <v>0.42225999999999997</v>
          </cell>
          <cell r="I1724" t="str">
            <v>SWGA</v>
          </cell>
        </row>
        <row r="1725">
          <cell r="A1725" t="str">
            <v>456841</v>
          </cell>
          <cell r="B1725" t="str">
            <v>DRAGON TRAIL UN 1111 MB SILT</v>
          </cell>
          <cell r="C1725" t="str">
            <v>1006</v>
          </cell>
          <cell r="D1725" t="str">
            <v>DRAGON TR (CO)</v>
          </cell>
          <cell r="E1725" t="str">
            <v>D24</v>
          </cell>
          <cell r="F1725" t="str">
            <v>CO</v>
          </cell>
          <cell r="G1725" t="str">
            <v>QEPFS</v>
          </cell>
          <cell r="H1725">
            <v>0.42225999999999997</v>
          </cell>
          <cell r="I1725" t="str">
            <v>SWGA</v>
          </cell>
        </row>
        <row r="1726">
          <cell r="A1726" t="str">
            <v>466505</v>
          </cell>
          <cell r="B1726" t="str">
            <v>DRAGON TRAIL UN 1112 MANCOS B</v>
          </cell>
          <cell r="C1726" t="str">
            <v>1006</v>
          </cell>
          <cell r="D1726" t="str">
            <v>DRAGON TR (CO)</v>
          </cell>
          <cell r="E1726" t="str">
            <v>D24</v>
          </cell>
          <cell r="F1726" t="str">
            <v>CO</v>
          </cell>
          <cell r="G1726" t="str">
            <v>QEPFS</v>
          </cell>
          <cell r="H1726">
            <v>0.42225999999999997</v>
          </cell>
          <cell r="I1726" t="str">
            <v>SWGA</v>
          </cell>
        </row>
        <row r="1727">
          <cell r="A1727" t="str">
            <v>466541</v>
          </cell>
          <cell r="B1727" t="str">
            <v>DRAGON TRAIL UN 1112 MB SILT</v>
          </cell>
          <cell r="C1727" t="str">
            <v>1006</v>
          </cell>
          <cell r="D1727" t="str">
            <v>DRAGON TR (CO)</v>
          </cell>
          <cell r="E1727" t="str">
            <v>D24</v>
          </cell>
          <cell r="F1727" t="str">
            <v>CO</v>
          </cell>
          <cell r="G1727" t="str">
            <v>QEPFS</v>
          </cell>
          <cell r="H1727">
            <v>0.42225999999999997</v>
          </cell>
          <cell r="I1727" t="str">
            <v>SWGA</v>
          </cell>
        </row>
        <row r="1728">
          <cell r="A1728" t="str">
            <v>466605</v>
          </cell>
          <cell r="B1728" t="str">
            <v>DRAGON TRAIL UN 1113 MANCOS B</v>
          </cell>
          <cell r="C1728" t="str">
            <v>1006</v>
          </cell>
          <cell r="D1728" t="str">
            <v>DRAGON TR (CO)</v>
          </cell>
          <cell r="E1728" t="str">
            <v>D24</v>
          </cell>
          <cell r="F1728" t="str">
            <v>CO</v>
          </cell>
          <cell r="G1728" t="str">
            <v>QEPFS</v>
          </cell>
          <cell r="H1728">
            <v>0.42225999999999997</v>
          </cell>
          <cell r="I1728" t="str">
            <v>SWGA</v>
          </cell>
        </row>
        <row r="1729">
          <cell r="A1729" t="str">
            <v>456905</v>
          </cell>
          <cell r="B1729" t="str">
            <v>DRAGON TRAIL UN 1114 MANCOS B</v>
          </cell>
          <cell r="C1729" t="str">
            <v>1006</v>
          </cell>
          <cell r="D1729" t="str">
            <v>DRAGON TR (CO)</v>
          </cell>
          <cell r="E1729" t="str">
            <v>D24</v>
          </cell>
          <cell r="F1729" t="str">
            <v>CO</v>
          </cell>
          <cell r="G1729" t="str">
            <v>QEPFS</v>
          </cell>
          <cell r="H1729">
            <v>0.42225999999999997</v>
          </cell>
          <cell r="I1729" t="str">
            <v>SWGA</v>
          </cell>
        </row>
        <row r="1730">
          <cell r="A1730" t="str">
            <v>456941</v>
          </cell>
          <cell r="B1730" t="str">
            <v>DRAGON TRAIL UN 1114 MB SILT</v>
          </cell>
          <cell r="C1730" t="str">
            <v>1006</v>
          </cell>
          <cell r="D1730" t="str">
            <v>DRAGON TR (CO)</v>
          </cell>
          <cell r="E1730" t="str">
            <v>D24</v>
          </cell>
          <cell r="F1730" t="str">
            <v>CO</v>
          </cell>
          <cell r="G1730" t="str">
            <v>QEPFS</v>
          </cell>
          <cell r="H1730">
            <v>0.42225999999999997</v>
          </cell>
          <cell r="I1730" t="str">
            <v>SWGA</v>
          </cell>
        </row>
        <row r="1731">
          <cell r="A1731" t="str">
            <v>466705</v>
          </cell>
          <cell r="B1731" t="str">
            <v>DRAGON TRAIL UN 1115 MANCOS B</v>
          </cell>
          <cell r="C1731" t="str">
            <v>1006</v>
          </cell>
          <cell r="D1731" t="str">
            <v>DRAGON TR (CO)</v>
          </cell>
          <cell r="E1731" t="str">
            <v>D24</v>
          </cell>
          <cell r="F1731" t="str">
            <v>CO</v>
          </cell>
          <cell r="G1731" t="str">
            <v>QEPFS</v>
          </cell>
          <cell r="H1731">
            <v>0.42225999999999997</v>
          </cell>
          <cell r="I1731" t="str">
            <v>SWGA</v>
          </cell>
        </row>
        <row r="1732">
          <cell r="A1732" t="str">
            <v>466805</v>
          </cell>
          <cell r="B1732" t="str">
            <v>DRAGON TRAIL UN 1117 MANCOS B</v>
          </cell>
          <cell r="C1732" t="str">
            <v>1006</v>
          </cell>
          <cell r="D1732" t="str">
            <v>DRAGON TR (CO)</v>
          </cell>
          <cell r="E1732" t="str">
            <v>D24</v>
          </cell>
          <cell r="F1732" t="str">
            <v>CO</v>
          </cell>
          <cell r="G1732" t="str">
            <v>QEPFS</v>
          </cell>
          <cell r="H1732">
            <v>0.42225999999999997</v>
          </cell>
          <cell r="I1732" t="str">
            <v>SWGA</v>
          </cell>
        </row>
        <row r="1733">
          <cell r="A1733" t="str">
            <v>466841</v>
          </cell>
          <cell r="B1733" t="str">
            <v>DRAGON TRAIL UN 1117 MB SILT</v>
          </cell>
          <cell r="C1733" t="str">
            <v>1006</v>
          </cell>
          <cell r="D1733" t="str">
            <v>DRAGON TR (CO)</v>
          </cell>
          <cell r="E1733" t="str">
            <v>D24</v>
          </cell>
          <cell r="F1733" t="str">
            <v>CO</v>
          </cell>
          <cell r="G1733" t="str">
            <v>QEPFS</v>
          </cell>
          <cell r="H1733">
            <v>0.42225999999999997</v>
          </cell>
          <cell r="I1733" t="str">
            <v>SWGA</v>
          </cell>
        </row>
        <row r="1734">
          <cell r="A1734" t="str">
            <v>469605</v>
          </cell>
          <cell r="B1734" t="str">
            <v>DRAGON TRAIL UN 1118 MANCOS B</v>
          </cell>
          <cell r="C1734" t="str">
            <v>1006</v>
          </cell>
          <cell r="D1734" t="str">
            <v>DRAGON TR (CO)</v>
          </cell>
          <cell r="E1734" t="str">
            <v>D24</v>
          </cell>
          <cell r="F1734" t="str">
            <v>CO</v>
          </cell>
          <cell r="G1734" t="str">
            <v>QEPFS</v>
          </cell>
          <cell r="H1734">
            <v>0.42225999999999997</v>
          </cell>
          <cell r="I1734" t="str">
            <v>SWGA</v>
          </cell>
        </row>
        <row r="1735">
          <cell r="A1735" t="str">
            <v>469641</v>
          </cell>
          <cell r="B1735" t="str">
            <v>DRAGON TRAIL UN 1118 MB SILT</v>
          </cell>
          <cell r="C1735" t="str">
            <v>1006</v>
          </cell>
          <cell r="D1735" t="str">
            <v>DRAGON TR (CO)</v>
          </cell>
          <cell r="E1735" t="str">
            <v>D24</v>
          </cell>
          <cell r="F1735" t="str">
            <v>CO</v>
          </cell>
          <cell r="G1735" t="str">
            <v>QEPFS</v>
          </cell>
          <cell r="H1735">
            <v>0.42225999999999997</v>
          </cell>
          <cell r="I1735" t="str">
            <v>SWGA</v>
          </cell>
        </row>
        <row r="1736">
          <cell r="A1736" t="str">
            <v>457005</v>
          </cell>
          <cell r="B1736" t="str">
            <v>DRAGON TRAIL UN 1119 MANCOS B</v>
          </cell>
          <cell r="C1736" t="str">
            <v>1006</v>
          </cell>
          <cell r="D1736" t="str">
            <v>DRAGON TR (CO)</v>
          </cell>
          <cell r="E1736" t="str">
            <v>D24</v>
          </cell>
          <cell r="F1736" t="str">
            <v>CO</v>
          </cell>
          <cell r="G1736" t="str">
            <v>QEPFS</v>
          </cell>
          <cell r="H1736">
            <v>0.42225999999999997</v>
          </cell>
          <cell r="I1736" t="str">
            <v>SWGA</v>
          </cell>
        </row>
        <row r="1737">
          <cell r="A1737" t="str">
            <v>457041</v>
          </cell>
          <cell r="B1737" t="str">
            <v>DRAGON TRAIL UN 1119 MB SILT</v>
          </cell>
          <cell r="C1737" t="str">
            <v>1006</v>
          </cell>
          <cell r="D1737" t="str">
            <v>DRAGON TR (CO)</v>
          </cell>
          <cell r="E1737" t="str">
            <v>D24</v>
          </cell>
          <cell r="F1737" t="str">
            <v>CO</v>
          </cell>
          <cell r="G1737" t="str">
            <v>QEPFS</v>
          </cell>
          <cell r="H1737">
            <v>0.42225999999999997</v>
          </cell>
          <cell r="I1737" t="str">
            <v>SWGA</v>
          </cell>
        </row>
        <row r="1738">
          <cell r="A1738" t="str">
            <v>466905</v>
          </cell>
          <cell r="B1738" t="str">
            <v>DRAGON TRAIL UN 1120 MANCOS B</v>
          </cell>
          <cell r="C1738" t="str">
            <v>1006</v>
          </cell>
          <cell r="D1738" t="str">
            <v>DRAGON TR (CO)</v>
          </cell>
          <cell r="E1738" t="str">
            <v>D24</v>
          </cell>
          <cell r="F1738" t="str">
            <v>CO</v>
          </cell>
          <cell r="G1738" t="str">
            <v>QEPFS</v>
          </cell>
          <cell r="H1738">
            <v>0.42225999999999997</v>
          </cell>
          <cell r="I1738" t="str">
            <v>SWGA</v>
          </cell>
        </row>
        <row r="1739">
          <cell r="A1739" t="str">
            <v>480005</v>
          </cell>
          <cell r="B1739" t="str">
            <v>DRAGON TRAIL UN 1121 MANCOS B</v>
          </cell>
          <cell r="C1739" t="str">
            <v>1006</v>
          </cell>
          <cell r="D1739" t="str">
            <v>DRAGON TR (CO)</v>
          </cell>
          <cell r="E1739" t="str">
            <v>D24</v>
          </cell>
          <cell r="F1739" t="str">
            <v>CO</v>
          </cell>
          <cell r="G1739" t="str">
            <v>QEPFS</v>
          </cell>
          <cell r="H1739">
            <v>0.42225999999999997</v>
          </cell>
          <cell r="I1739" t="str">
            <v>SWGA</v>
          </cell>
        </row>
        <row r="1740">
          <cell r="A1740" t="str">
            <v>467005</v>
          </cell>
          <cell r="B1740" t="str">
            <v>DRAGON TRAIL UN 1122 MANCOS B</v>
          </cell>
          <cell r="C1740" t="str">
            <v>1006</v>
          </cell>
          <cell r="D1740" t="str">
            <v>DRAGON TR (CO)</v>
          </cell>
          <cell r="E1740" t="str">
            <v>D24</v>
          </cell>
          <cell r="F1740" t="str">
            <v>CO</v>
          </cell>
          <cell r="G1740" t="str">
            <v>QEPFS</v>
          </cell>
          <cell r="H1740">
            <v>0.42225999999999997</v>
          </cell>
          <cell r="I1740" t="str">
            <v>SWGA</v>
          </cell>
        </row>
        <row r="1741">
          <cell r="A1741" t="str">
            <v>467105</v>
          </cell>
          <cell r="B1741" t="str">
            <v>DRAGON TRAIL UN 1123 MANCOS B</v>
          </cell>
          <cell r="C1741" t="str">
            <v>1006</v>
          </cell>
          <cell r="D1741" t="str">
            <v>DRAGON TR (CO)</v>
          </cell>
          <cell r="E1741" t="str">
            <v>D24</v>
          </cell>
          <cell r="F1741" t="str">
            <v>CO</v>
          </cell>
          <cell r="G1741" t="str">
            <v>QEPFS</v>
          </cell>
          <cell r="H1741">
            <v>0.42225999999999997</v>
          </cell>
          <cell r="I1741" t="str">
            <v>SWGA</v>
          </cell>
        </row>
        <row r="1742">
          <cell r="A1742" t="str">
            <v>470905</v>
          </cell>
          <cell r="B1742" t="str">
            <v>DRAGON TRAIL UN 1124 MANCOS B</v>
          </cell>
          <cell r="C1742" t="str">
            <v>1006</v>
          </cell>
          <cell r="D1742" t="str">
            <v>DRAGON TR (CO)</v>
          </cell>
          <cell r="E1742" t="str">
            <v>D24</v>
          </cell>
          <cell r="F1742" t="str">
            <v>CO</v>
          </cell>
          <cell r="G1742" t="str">
            <v>QEPFS</v>
          </cell>
          <cell r="H1742">
            <v>0.42225999999999997</v>
          </cell>
          <cell r="I1742" t="str">
            <v>SWGA</v>
          </cell>
        </row>
        <row r="1743">
          <cell r="A1743" t="str">
            <v>467205</v>
          </cell>
          <cell r="B1743" t="str">
            <v>DRAGON TRAIL UN 1125 MANCOS B</v>
          </cell>
          <cell r="C1743" t="str">
            <v>1006</v>
          </cell>
          <cell r="D1743" t="str">
            <v>DRAGON TR (CO)</v>
          </cell>
          <cell r="E1743" t="str">
            <v>D24</v>
          </cell>
          <cell r="F1743" t="str">
            <v>CO</v>
          </cell>
          <cell r="G1743" t="str">
            <v>QEPFS</v>
          </cell>
          <cell r="H1743">
            <v>0.42225999999999997</v>
          </cell>
          <cell r="I1743" t="str">
            <v>SWGA</v>
          </cell>
        </row>
        <row r="1744">
          <cell r="A1744" t="str">
            <v>467305</v>
          </cell>
          <cell r="B1744" t="str">
            <v>DRAGON TRAIL UN 1126 MANCOS B</v>
          </cell>
          <cell r="C1744" t="str">
            <v>1006</v>
          </cell>
          <cell r="D1744" t="str">
            <v>DRAGON TR (CO)</v>
          </cell>
          <cell r="E1744" t="str">
            <v>D24</v>
          </cell>
          <cell r="F1744" t="str">
            <v>CO</v>
          </cell>
          <cell r="G1744" t="str">
            <v>QEPFS</v>
          </cell>
          <cell r="H1744">
            <v>0.42225999999999997</v>
          </cell>
          <cell r="I1744" t="str">
            <v>SWGA</v>
          </cell>
        </row>
        <row r="1745">
          <cell r="A1745" t="str">
            <v>467405</v>
          </cell>
          <cell r="B1745" t="str">
            <v>DRAGON TRAIL UN 1127 MANCOS B</v>
          </cell>
          <cell r="C1745" t="str">
            <v>1006</v>
          </cell>
          <cell r="D1745" t="str">
            <v>DRAGON TR (CO)</v>
          </cell>
          <cell r="E1745" t="str">
            <v>D24</v>
          </cell>
          <cell r="F1745" t="str">
            <v>CO</v>
          </cell>
          <cell r="G1745" t="str">
            <v>QEPFS</v>
          </cell>
          <cell r="H1745">
            <v>0.42225999999999997</v>
          </cell>
          <cell r="I1745" t="str">
            <v>SWGA</v>
          </cell>
        </row>
        <row r="1746">
          <cell r="A1746" t="str">
            <v>467505</v>
          </cell>
          <cell r="B1746" t="str">
            <v>DRAGON TRAIL UN 1128 MANCOS B</v>
          </cell>
          <cell r="C1746" t="str">
            <v>1006</v>
          </cell>
          <cell r="D1746" t="str">
            <v>DRAGON TR (CO)</v>
          </cell>
          <cell r="E1746" t="str">
            <v>D24</v>
          </cell>
          <cell r="F1746" t="str">
            <v>CO</v>
          </cell>
          <cell r="G1746" t="str">
            <v>QEPFS</v>
          </cell>
          <cell r="H1746">
            <v>0.42225999999999997</v>
          </cell>
          <cell r="I1746" t="str">
            <v>SWGA</v>
          </cell>
        </row>
        <row r="1747">
          <cell r="A1747" t="str">
            <v>467605</v>
          </cell>
          <cell r="B1747" t="str">
            <v>DRAGON TRAIL UN 1129 MANCOS B</v>
          </cell>
          <cell r="C1747" t="str">
            <v>1006</v>
          </cell>
          <cell r="D1747" t="str">
            <v>DRAGON TR (CO)</v>
          </cell>
          <cell r="E1747" t="str">
            <v>D24</v>
          </cell>
          <cell r="F1747" t="str">
            <v>CO</v>
          </cell>
          <cell r="G1747" t="str">
            <v>QEPFS</v>
          </cell>
          <cell r="H1747">
            <v>0.42225999999999997</v>
          </cell>
          <cell r="I1747" t="str">
            <v>SWGA</v>
          </cell>
        </row>
        <row r="1748">
          <cell r="A1748" t="str">
            <v>467705</v>
          </cell>
          <cell r="B1748" t="str">
            <v>DRAGON TRAIL UN 1130 MANCOS B</v>
          </cell>
          <cell r="C1748" t="str">
            <v>1006</v>
          </cell>
          <cell r="D1748" t="str">
            <v>DRAGON TR (CO)</v>
          </cell>
          <cell r="E1748" t="str">
            <v>D24</v>
          </cell>
          <cell r="F1748" t="str">
            <v>CO</v>
          </cell>
          <cell r="G1748" t="str">
            <v>QEPFS</v>
          </cell>
          <cell r="H1748">
            <v>0.42225999999999997</v>
          </cell>
          <cell r="I1748" t="str">
            <v>SWGA</v>
          </cell>
        </row>
        <row r="1749">
          <cell r="A1749" t="str">
            <v>469905</v>
          </cell>
          <cell r="B1749" t="str">
            <v>DRAGON TRAIL UN 1131 MANCOS B</v>
          </cell>
          <cell r="C1749" t="str">
            <v>1006</v>
          </cell>
          <cell r="D1749" t="str">
            <v>DRAGON TR (CO)</v>
          </cell>
          <cell r="E1749" t="str">
            <v>D24</v>
          </cell>
          <cell r="F1749" t="str">
            <v>CO</v>
          </cell>
          <cell r="G1749" t="str">
            <v>QEPFS</v>
          </cell>
          <cell r="H1749">
            <v>0.42225999999999997</v>
          </cell>
          <cell r="I1749" t="str">
            <v>SWGA</v>
          </cell>
        </row>
        <row r="1750">
          <cell r="A1750" t="str">
            <v>457105</v>
          </cell>
          <cell r="B1750" t="str">
            <v>DRAGON TRAIL UN 1132 MANCOS B</v>
          </cell>
          <cell r="C1750" t="str">
            <v>1006</v>
          </cell>
          <cell r="D1750" t="str">
            <v>DRAGON TR (CO)</v>
          </cell>
          <cell r="E1750" t="str">
            <v>D24</v>
          </cell>
          <cell r="F1750" t="str">
            <v>CO</v>
          </cell>
          <cell r="G1750" t="str">
            <v>QEPFS</v>
          </cell>
          <cell r="H1750">
            <v>0.42225999999999997</v>
          </cell>
          <cell r="I1750" t="str">
            <v>SWGA</v>
          </cell>
        </row>
        <row r="1751">
          <cell r="A1751" t="str">
            <v>457141</v>
          </cell>
          <cell r="B1751" t="str">
            <v>DRAGON TRAIL UN 1132 MB SILT</v>
          </cell>
          <cell r="C1751" t="str">
            <v>1006</v>
          </cell>
          <cell r="D1751" t="str">
            <v>DRAGON TR (CO)</v>
          </cell>
          <cell r="E1751" t="str">
            <v>D24NC</v>
          </cell>
          <cell r="F1751" t="str">
            <v>CO</v>
          </cell>
          <cell r="G1751" t="str">
            <v>QEPFS</v>
          </cell>
          <cell r="H1751">
            <v>0.42225999999999997</v>
          </cell>
          <cell r="I1751" t="str">
            <v>SWGA</v>
          </cell>
        </row>
        <row r="1752">
          <cell r="A1752" t="str">
            <v>468805</v>
          </cell>
          <cell r="B1752" t="str">
            <v>DRAGON TRAIL UN 1133 MANCOS B</v>
          </cell>
          <cell r="C1752" t="str">
            <v>1006</v>
          </cell>
          <cell r="D1752" t="str">
            <v>DRAGON TR (CO)</v>
          </cell>
          <cell r="E1752" t="str">
            <v>D24</v>
          </cell>
          <cell r="F1752" t="str">
            <v>CO</v>
          </cell>
          <cell r="G1752" t="str">
            <v>QEPFS</v>
          </cell>
          <cell r="H1752">
            <v>0.42225999999999997</v>
          </cell>
          <cell r="I1752" t="str">
            <v>SWGA</v>
          </cell>
        </row>
        <row r="1753">
          <cell r="A1753" t="str">
            <v>469805</v>
          </cell>
          <cell r="B1753" t="str">
            <v>DRAGON TRAIL UN 1134 MANCOS B</v>
          </cell>
          <cell r="C1753" t="str">
            <v>1006</v>
          </cell>
          <cell r="D1753" t="str">
            <v>DRAGON TR (CO)</v>
          </cell>
          <cell r="E1753" t="str">
            <v>D24</v>
          </cell>
          <cell r="F1753" t="str">
            <v>CO</v>
          </cell>
          <cell r="G1753" t="str">
            <v>QEPFS</v>
          </cell>
          <cell r="H1753">
            <v>0.42225999999999997</v>
          </cell>
          <cell r="I1753" t="str">
            <v>SWGA</v>
          </cell>
        </row>
        <row r="1754">
          <cell r="A1754" t="str">
            <v>471005</v>
          </cell>
          <cell r="B1754" t="str">
            <v>DRAGON TRAIL UN 1135 MANCOS B</v>
          </cell>
          <cell r="C1754" t="str">
            <v>1006</v>
          </cell>
          <cell r="D1754" t="str">
            <v>DRAGON TR (CO)</v>
          </cell>
          <cell r="E1754" t="str">
            <v>D24</v>
          </cell>
          <cell r="F1754" t="str">
            <v>CO</v>
          </cell>
          <cell r="G1754" t="str">
            <v>QEPFS</v>
          </cell>
          <cell r="H1754">
            <v>0.42225999999999997</v>
          </cell>
          <cell r="I1754" t="str">
            <v>SWGA</v>
          </cell>
        </row>
        <row r="1755">
          <cell r="A1755" t="str">
            <v>471105</v>
          </cell>
          <cell r="B1755" t="str">
            <v>DRAGON TRAIL UN 1136 MANCOS B</v>
          </cell>
          <cell r="C1755" t="str">
            <v>1006</v>
          </cell>
          <cell r="D1755" t="str">
            <v>DRAGON TR (CO)</v>
          </cell>
          <cell r="E1755" t="str">
            <v>D24</v>
          </cell>
          <cell r="F1755" t="str">
            <v>CO</v>
          </cell>
          <cell r="G1755" t="str">
            <v>QEPFS</v>
          </cell>
          <cell r="H1755">
            <v>0.42225999999999997</v>
          </cell>
          <cell r="I1755" t="str">
            <v>SWGA</v>
          </cell>
        </row>
        <row r="1756">
          <cell r="A1756" t="str">
            <v>471205</v>
          </cell>
          <cell r="B1756" t="str">
            <v>DRAGON TRAIL UN 1137 MANCOS B</v>
          </cell>
          <cell r="C1756" t="str">
            <v>1006</v>
          </cell>
          <cell r="D1756" t="str">
            <v>DRAGON TR (CO)</v>
          </cell>
          <cell r="E1756" t="str">
            <v>D24</v>
          </cell>
          <cell r="F1756" t="str">
            <v>CO</v>
          </cell>
          <cell r="G1756" t="str">
            <v>QEPFS</v>
          </cell>
          <cell r="H1756">
            <v>0.42225999999999997</v>
          </cell>
          <cell r="I1756" t="str">
            <v>SWGA</v>
          </cell>
        </row>
        <row r="1757">
          <cell r="A1757" t="str">
            <v>471305</v>
          </cell>
          <cell r="B1757" t="str">
            <v>DRAGON TRAIL UN 1138 MANCOS B</v>
          </cell>
          <cell r="C1757" t="str">
            <v>1006</v>
          </cell>
          <cell r="D1757" t="str">
            <v>DRAGON TR (CO)</v>
          </cell>
          <cell r="E1757" t="str">
            <v>D24</v>
          </cell>
          <cell r="F1757" t="str">
            <v>CO</v>
          </cell>
          <cell r="G1757" t="str">
            <v>QEPFS</v>
          </cell>
          <cell r="H1757">
            <v>0.42225999999999997</v>
          </cell>
          <cell r="I1757" t="str">
            <v>SWGA</v>
          </cell>
        </row>
        <row r="1758">
          <cell r="A1758" t="str">
            <v>468305</v>
          </cell>
          <cell r="B1758" t="str">
            <v>DRAGON TRAIL UN 1139 MANCOS B</v>
          </cell>
          <cell r="C1758" t="str">
            <v>1006</v>
          </cell>
          <cell r="D1758" t="str">
            <v>DRAGON TR (CO)</v>
          </cell>
          <cell r="E1758" t="str">
            <v>D24</v>
          </cell>
          <cell r="F1758" t="str">
            <v>CO</v>
          </cell>
          <cell r="G1758" t="str">
            <v>QEPFS</v>
          </cell>
          <cell r="H1758">
            <v>0.42225999999999997</v>
          </cell>
          <cell r="I1758" t="str">
            <v>SWGA</v>
          </cell>
        </row>
        <row r="1759">
          <cell r="A1759" t="str">
            <v>443705</v>
          </cell>
          <cell r="B1759" t="str">
            <v>DRAGON TRAIL UN 1142 MANCOS B</v>
          </cell>
          <cell r="C1759" t="str">
            <v>1006</v>
          </cell>
          <cell r="D1759" t="str">
            <v>DRAGON TR (CO)</v>
          </cell>
          <cell r="E1759" t="str">
            <v>D24</v>
          </cell>
          <cell r="F1759" t="str">
            <v>CO</v>
          </cell>
          <cell r="G1759" t="str">
            <v>QEPFS</v>
          </cell>
          <cell r="H1759">
            <v>0.42225999999999997</v>
          </cell>
          <cell r="I1759" t="str">
            <v>SWGA</v>
          </cell>
        </row>
        <row r="1760">
          <cell r="A1760" t="str">
            <v>443805</v>
          </cell>
          <cell r="B1760" t="str">
            <v>DRAGON TRAIL UN 1143 MANCOS B</v>
          </cell>
          <cell r="C1760" t="str">
            <v>1006</v>
          </cell>
          <cell r="D1760" t="str">
            <v>DRAGON TR (CO)</v>
          </cell>
          <cell r="E1760" t="str">
            <v>D24</v>
          </cell>
          <cell r="F1760" t="str">
            <v>CO</v>
          </cell>
          <cell r="G1760" t="str">
            <v>QEPFS</v>
          </cell>
          <cell r="H1760">
            <v>0.42225999999999997</v>
          </cell>
          <cell r="I1760" t="str">
            <v>SWGA</v>
          </cell>
        </row>
        <row r="1761">
          <cell r="A1761" t="str">
            <v>443905</v>
          </cell>
          <cell r="B1761" t="str">
            <v>DRAGON TRAIL UN 1145 MANCOS B</v>
          </cell>
          <cell r="C1761" t="str">
            <v>1006</v>
          </cell>
          <cell r="D1761" t="str">
            <v>DRAGON TR (CO)</v>
          </cell>
          <cell r="E1761" t="str">
            <v>D24</v>
          </cell>
          <cell r="F1761" t="str">
            <v>CO</v>
          </cell>
          <cell r="G1761" t="str">
            <v>QEPFS</v>
          </cell>
          <cell r="H1761">
            <v>0.42225999999999997</v>
          </cell>
          <cell r="I1761" t="str">
            <v>SWGA</v>
          </cell>
        </row>
        <row r="1762">
          <cell r="A1762" t="str">
            <v>443941</v>
          </cell>
          <cell r="B1762" t="str">
            <v>DRAGON TRAIL UN 1145 MB SILT</v>
          </cell>
          <cell r="C1762" t="str">
            <v>1006</v>
          </cell>
          <cell r="D1762" t="str">
            <v>DRAGON TR (CO)</v>
          </cell>
          <cell r="E1762" t="str">
            <v>D24</v>
          </cell>
          <cell r="F1762" t="str">
            <v>CO</v>
          </cell>
          <cell r="G1762" t="str">
            <v>QEPFS</v>
          </cell>
          <cell r="H1762">
            <v>0.42225999999999997</v>
          </cell>
          <cell r="I1762" t="str">
            <v>SWGA</v>
          </cell>
        </row>
        <row r="1763">
          <cell r="A1763" t="str">
            <v>444105</v>
          </cell>
          <cell r="B1763" t="str">
            <v>DRAGON TRAIL UN 1146 MANCOS B</v>
          </cell>
          <cell r="C1763" t="str">
            <v>1006</v>
          </cell>
          <cell r="D1763" t="str">
            <v>DRAGON TR (CO)</v>
          </cell>
          <cell r="E1763" t="str">
            <v>D24</v>
          </cell>
          <cell r="F1763" t="str">
            <v>CO</v>
          </cell>
          <cell r="G1763" t="str">
            <v>QEPFS</v>
          </cell>
          <cell r="H1763">
            <v>0.42225999999999997</v>
          </cell>
          <cell r="I1763" t="str">
            <v>SWGA</v>
          </cell>
        </row>
        <row r="1764">
          <cell r="A1764" t="str">
            <v>444141</v>
          </cell>
          <cell r="B1764" t="str">
            <v>DRAGON TRAIL UN 1146 MB SILT</v>
          </cell>
          <cell r="C1764" t="str">
            <v>1006</v>
          </cell>
          <cell r="D1764" t="str">
            <v>DRAGON TR (CO)</v>
          </cell>
          <cell r="E1764" t="str">
            <v>D24</v>
          </cell>
          <cell r="F1764" t="str">
            <v>CO</v>
          </cell>
          <cell r="G1764" t="str">
            <v>QEPFS</v>
          </cell>
          <cell r="H1764">
            <v>0.42225999999999997</v>
          </cell>
          <cell r="I1764" t="str">
            <v>SWGA</v>
          </cell>
        </row>
        <row r="1765">
          <cell r="A1765" t="str">
            <v>444005</v>
          </cell>
          <cell r="B1765" t="str">
            <v>DRAGON TRAIL UN 1147 MANCOS B</v>
          </cell>
          <cell r="C1765" t="str">
            <v>1006</v>
          </cell>
          <cell r="D1765" t="str">
            <v>DRAGON TR (CO)</v>
          </cell>
          <cell r="E1765" t="str">
            <v>D24</v>
          </cell>
          <cell r="F1765" t="str">
            <v>CO</v>
          </cell>
          <cell r="G1765" t="str">
            <v>QEPFS</v>
          </cell>
          <cell r="H1765">
            <v>0.42225999999999997</v>
          </cell>
          <cell r="I1765" t="str">
            <v>SWGA</v>
          </cell>
        </row>
        <row r="1766">
          <cell r="A1766" t="str">
            <v>444205</v>
          </cell>
          <cell r="B1766" t="str">
            <v>DRAGON TRAIL UN 1150 MANCOS B</v>
          </cell>
          <cell r="C1766" t="str">
            <v>1006</v>
          </cell>
          <cell r="D1766" t="str">
            <v>DRAGON TR (CO)</v>
          </cell>
          <cell r="E1766" t="str">
            <v>D24</v>
          </cell>
          <cell r="F1766" t="str">
            <v>CO</v>
          </cell>
          <cell r="G1766" t="str">
            <v>QEPFS</v>
          </cell>
          <cell r="H1766">
            <v>0.42225999999999997</v>
          </cell>
          <cell r="I1766" t="str">
            <v>SWGA</v>
          </cell>
        </row>
        <row r="1767">
          <cell r="A1767" t="str">
            <v>435636</v>
          </cell>
          <cell r="B1767" t="str">
            <v>DRAGON TRAIL UN 1151 MANC A</v>
          </cell>
          <cell r="C1767" t="str">
            <v>1006</v>
          </cell>
          <cell r="D1767" t="str">
            <v>DRAGON TR (CO)</v>
          </cell>
          <cell r="E1767" t="str">
            <v>D24NC</v>
          </cell>
          <cell r="F1767" t="str">
            <v>CO</v>
          </cell>
          <cell r="G1767" t="str">
            <v>QEPFS</v>
          </cell>
          <cell r="H1767">
            <v>0.42225999999999997</v>
          </cell>
          <cell r="I1767" t="str">
            <v>SWGA</v>
          </cell>
        </row>
        <row r="1768">
          <cell r="A1768" t="str">
            <v>472136</v>
          </cell>
          <cell r="B1768" t="str">
            <v>DRAGON TRAIL UN 1152 MANC A</v>
          </cell>
          <cell r="C1768" t="str">
            <v>1006</v>
          </cell>
          <cell r="D1768" t="str">
            <v>DRAGON TR (CO)</v>
          </cell>
          <cell r="E1768" t="str">
            <v>D24</v>
          </cell>
          <cell r="F1768" t="str">
            <v>CO</v>
          </cell>
          <cell r="G1768" t="str">
            <v>QEPFS</v>
          </cell>
          <cell r="H1768">
            <v>0.42225999999999997</v>
          </cell>
          <cell r="I1768" t="str">
            <v>SWGA</v>
          </cell>
        </row>
        <row r="1769">
          <cell r="A1769" t="str">
            <v>472236</v>
          </cell>
          <cell r="B1769" t="str">
            <v>DRAGON TRAIL UN 1153 MANC A</v>
          </cell>
          <cell r="C1769" t="str">
            <v>1006</v>
          </cell>
          <cell r="D1769" t="str">
            <v>DRAGON TR (CO)</v>
          </cell>
          <cell r="E1769" t="str">
            <v>D24</v>
          </cell>
          <cell r="F1769" t="str">
            <v>CO</v>
          </cell>
          <cell r="G1769" t="str">
            <v>QEPFS</v>
          </cell>
          <cell r="H1769">
            <v>0.42225999999999997</v>
          </cell>
          <cell r="I1769" t="str">
            <v>SWGA</v>
          </cell>
        </row>
        <row r="1770">
          <cell r="A1770" t="str">
            <v>456205</v>
          </cell>
          <cell r="B1770" t="str">
            <v>DRAGON TRAIL UN 1154 MANCOS B</v>
          </cell>
          <cell r="C1770" t="str">
            <v>1006</v>
          </cell>
          <cell r="D1770" t="str">
            <v>DRAGON TR (CO)</v>
          </cell>
          <cell r="E1770" t="str">
            <v>D24</v>
          </cell>
          <cell r="F1770" t="str">
            <v>CO</v>
          </cell>
          <cell r="G1770" t="str">
            <v>QEPFS</v>
          </cell>
          <cell r="H1770">
            <v>0.42225999999999997</v>
          </cell>
          <cell r="I1770" t="str">
            <v>SWGA</v>
          </cell>
        </row>
        <row r="1771">
          <cell r="A1771" t="str">
            <v>452505</v>
          </cell>
          <cell r="B1771" t="str">
            <v>DRAGON TRAIL UN 1155 MANCOS B</v>
          </cell>
          <cell r="C1771" t="str">
            <v>1006</v>
          </cell>
          <cell r="D1771" t="str">
            <v>DRAGON TR (CO)</v>
          </cell>
          <cell r="E1771" t="str">
            <v>D24</v>
          </cell>
          <cell r="F1771" t="str">
            <v>CO</v>
          </cell>
          <cell r="G1771" t="str">
            <v>QEPFS</v>
          </cell>
          <cell r="H1771">
            <v>0.42225999999999997</v>
          </cell>
          <cell r="I1771" t="str">
            <v>SWGA</v>
          </cell>
        </row>
        <row r="1772">
          <cell r="A1772" t="str">
            <v>457605</v>
          </cell>
          <cell r="B1772" t="str">
            <v>DRAGON TRAIL UN 1156 MANCOS B</v>
          </cell>
          <cell r="C1772" t="str">
            <v>1006</v>
          </cell>
          <cell r="D1772" t="str">
            <v>DRAGON TR (CO)</v>
          </cell>
          <cell r="E1772" t="str">
            <v>D24</v>
          </cell>
          <cell r="F1772" t="str">
            <v>CO</v>
          </cell>
          <cell r="G1772" t="str">
            <v>QEPFS</v>
          </cell>
          <cell r="H1772">
            <v>0.42225999999999997</v>
          </cell>
          <cell r="I1772" t="str">
            <v>SWGA</v>
          </cell>
        </row>
        <row r="1773">
          <cell r="A1773" t="str">
            <v>457505</v>
          </cell>
          <cell r="B1773" t="str">
            <v>DRAGON TRAIL UN 1157 MANCOS B</v>
          </cell>
          <cell r="C1773" t="str">
            <v>1006</v>
          </cell>
          <cell r="D1773" t="str">
            <v>DRAGON TR (CO)</v>
          </cell>
          <cell r="E1773" t="str">
            <v>D24</v>
          </cell>
          <cell r="F1773" t="str">
            <v>CO</v>
          </cell>
          <cell r="G1773" t="str">
            <v>QEPFS</v>
          </cell>
          <cell r="H1773">
            <v>0.42225999999999997</v>
          </cell>
          <cell r="I1773" t="str">
            <v>SWGA</v>
          </cell>
        </row>
        <row r="1774">
          <cell r="A1774" t="str">
            <v>494836</v>
          </cell>
          <cell r="B1774" t="str">
            <v>DRAGON TRAIL UN 1158 MANC A</v>
          </cell>
          <cell r="C1774" t="str">
            <v>1006</v>
          </cell>
          <cell r="D1774" t="str">
            <v>DRAGON TR (CO)</v>
          </cell>
          <cell r="E1774" t="str">
            <v>D24</v>
          </cell>
          <cell r="F1774" t="str">
            <v>CO</v>
          </cell>
          <cell r="G1774" t="str">
            <v>QEPFS</v>
          </cell>
          <cell r="H1774">
            <v>0.42225999999999997</v>
          </cell>
          <cell r="I1774" t="str">
            <v>SWGA</v>
          </cell>
        </row>
        <row r="1775">
          <cell r="A1775" t="str">
            <v>480636</v>
          </cell>
          <cell r="B1775" t="str">
            <v>DRAGON TRAIL UN 1159 MANC A</v>
          </cell>
          <cell r="C1775" t="str">
            <v>1006</v>
          </cell>
          <cell r="D1775" t="str">
            <v>DRAGON TR (CO)</v>
          </cell>
          <cell r="E1775" t="str">
            <v>D24</v>
          </cell>
          <cell r="F1775" t="str">
            <v>CO</v>
          </cell>
          <cell r="G1775" t="str">
            <v>QEPFS</v>
          </cell>
          <cell r="H1775">
            <v>0.42225999999999997</v>
          </cell>
          <cell r="I1775" t="str">
            <v>SWGA</v>
          </cell>
        </row>
        <row r="1776">
          <cell r="A1776" t="str">
            <v>495336</v>
          </cell>
          <cell r="B1776" t="str">
            <v>DRAGON TRAIL UN 1160 MANC A</v>
          </cell>
          <cell r="C1776" t="str">
            <v>1006</v>
          </cell>
          <cell r="D1776" t="str">
            <v>DRAGON TR (CO)</v>
          </cell>
          <cell r="E1776" t="str">
            <v>D24</v>
          </cell>
          <cell r="F1776" t="str">
            <v>CO</v>
          </cell>
          <cell r="G1776" t="str">
            <v>QEPFS</v>
          </cell>
          <cell r="H1776">
            <v>0.42225999999999997</v>
          </cell>
          <cell r="I1776" t="str">
            <v>SWGA</v>
          </cell>
        </row>
        <row r="1777">
          <cell r="A1777" t="str">
            <v>495436</v>
          </cell>
          <cell r="B1777" t="str">
            <v>DRAGON TRAIL UN 1161 MANC A</v>
          </cell>
          <cell r="C1777" t="str">
            <v>1006</v>
          </cell>
          <cell r="D1777" t="str">
            <v>DRAGON TR (CO)</v>
          </cell>
          <cell r="E1777" t="str">
            <v>D24</v>
          </cell>
          <cell r="F1777" t="str">
            <v>CO</v>
          </cell>
          <cell r="G1777" t="str">
            <v>QEPFS</v>
          </cell>
          <cell r="H1777">
            <v>0.42225999999999997</v>
          </cell>
          <cell r="I1777" t="str">
            <v>SWGA</v>
          </cell>
        </row>
        <row r="1778">
          <cell r="A1778" t="str">
            <v>495736</v>
          </cell>
          <cell r="B1778" t="str">
            <v>DRAGON TRAIL UN 1162 MANC A</v>
          </cell>
          <cell r="C1778" t="str">
            <v>1006</v>
          </cell>
          <cell r="D1778" t="str">
            <v>DRAGON TR (CO)</v>
          </cell>
          <cell r="E1778" t="str">
            <v>D24</v>
          </cell>
          <cell r="F1778" t="str">
            <v>CO</v>
          </cell>
          <cell r="G1778" t="str">
            <v>QEPFS</v>
          </cell>
          <cell r="H1778">
            <v>0.42225999999999997</v>
          </cell>
          <cell r="I1778" t="str">
            <v>SWGA</v>
          </cell>
        </row>
        <row r="1779">
          <cell r="A1779" t="str">
            <v>495536</v>
          </cell>
          <cell r="B1779" t="str">
            <v>DRAGON TRAIL UN 1163 MANC A</v>
          </cell>
          <cell r="C1779" t="str">
            <v>1006</v>
          </cell>
          <cell r="D1779" t="str">
            <v>DRAGON TR (CO)</v>
          </cell>
          <cell r="E1779" t="str">
            <v>D24</v>
          </cell>
          <cell r="F1779" t="str">
            <v>CO</v>
          </cell>
          <cell r="G1779" t="str">
            <v>QEPFS</v>
          </cell>
          <cell r="H1779">
            <v>0.42225999999999997</v>
          </cell>
          <cell r="I1779" t="str">
            <v>SWGA</v>
          </cell>
        </row>
        <row r="1780">
          <cell r="A1780" t="str">
            <v>495836</v>
          </cell>
          <cell r="B1780" t="str">
            <v>DRAGON TRAIL UN 1164 MANC A</v>
          </cell>
          <cell r="C1780" t="str">
            <v>1006</v>
          </cell>
          <cell r="D1780" t="str">
            <v>DRAGON TR (CO)</v>
          </cell>
          <cell r="E1780" t="str">
            <v>D24</v>
          </cell>
          <cell r="F1780" t="str">
            <v>CO</v>
          </cell>
          <cell r="G1780" t="str">
            <v>QEPFS</v>
          </cell>
          <cell r="H1780">
            <v>0.42225999999999997</v>
          </cell>
          <cell r="I1780" t="str">
            <v>SWGA</v>
          </cell>
        </row>
        <row r="1781">
          <cell r="A1781" t="str">
            <v>495936</v>
          </cell>
          <cell r="B1781" t="str">
            <v>DRAGON TRAIL UN 1165 MANC A</v>
          </cell>
          <cell r="C1781" t="str">
            <v>1006</v>
          </cell>
          <cell r="D1781" t="str">
            <v>DRAGON TR (CO)</v>
          </cell>
          <cell r="E1781" t="str">
            <v>D24</v>
          </cell>
          <cell r="F1781" t="str">
            <v>CO</v>
          </cell>
          <cell r="G1781" t="str">
            <v>QEPFS</v>
          </cell>
          <cell r="H1781">
            <v>0.42225999999999997</v>
          </cell>
          <cell r="I1781" t="str">
            <v>SWGA</v>
          </cell>
        </row>
        <row r="1782">
          <cell r="A1782" t="str">
            <v>496036</v>
          </cell>
          <cell r="B1782" t="str">
            <v>DRAGON TRAIL UN 1166 MANC A</v>
          </cell>
          <cell r="C1782" t="str">
            <v>1006</v>
          </cell>
          <cell r="D1782" t="str">
            <v>DRAGON TR (CO)</v>
          </cell>
          <cell r="E1782" t="str">
            <v>D24</v>
          </cell>
          <cell r="F1782" t="str">
            <v>CO</v>
          </cell>
          <cell r="G1782" t="str">
            <v>QEPFS</v>
          </cell>
          <cell r="H1782">
            <v>0.42225999999999997</v>
          </cell>
          <cell r="I1782" t="str">
            <v>SWGA</v>
          </cell>
        </row>
        <row r="1783">
          <cell r="A1783" t="str">
            <v>496136</v>
          </cell>
          <cell r="B1783" t="str">
            <v>DRAGON TRAIL UN 1167 MANC A</v>
          </cell>
          <cell r="C1783" t="str">
            <v>1006</v>
          </cell>
          <cell r="D1783" t="str">
            <v>DRAGON TR (CO)</v>
          </cell>
          <cell r="E1783" t="str">
            <v>D24</v>
          </cell>
          <cell r="F1783" t="str">
            <v>CO</v>
          </cell>
          <cell r="G1783" t="str">
            <v>QEPFS</v>
          </cell>
          <cell r="H1783">
            <v>0.42225999999999997</v>
          </cell>
          <cell r="I1783" t="str">
            <v>SWGA</v>
          </cell>
        </row>
        <row r="1784">
          <cell r="A1784" t="str">
            <v>458905</v>
          </cell>
          <cell r="B1784" t="str">
            <v>DRAGON TRAIL UN 1301 MANCOS B</v>
          </cell>
          <cell r="C1784" t="str">
            <v>1006</v>
          </cell>
          <cell r="D1784" t="str">
            <v>DRAGON TR (CO)</v>
          </cell>
          <cell r="E1784" t="str">
            <v>D24</v>
          </cell>
          <cell r="F1784" t="str">
            <v>CO</v>
          </cell>
          <cell r="G1784" t="str">
            <v>QEPFS</v>
          </cell>
          <cell r="H1784">
            <v>0.42225999999999997</v>
          </cell>
          <cell r="I1784" t="str">
            <v>SWGA</v>
          </cell>
        </row>
        <row r="1785">
          <cell r="A1785" t="str">
            <v>454905</v>
          </cell>
          <cell r="B1785" t="str">
            <v>DRAGON TRAIL UN 1302 MANCOS B</v>
          </cell>
          <cell r="C1785" t="str">
            <v>1006</v>
          </cell>
          <cell r="D1785" t="str">
            <v>DRAGON TR (CO)</v>
          </cell>
          <cell r="E1785" t="str">
            <v>D24</v>
          </cell>
          <cell r="F1785" t="str">
            <v>CO</v>
          </cell>
          <cell r="G1785" t="str">
            <v>QEPFS</v>
          </cell>
          <cell r="H1785">
            <v>0.42225999999999997</v>
          </cell>
          <cell r="I1785" t="str">
            <v>SWGA</v>
          </cell>
        </row>
        <row r="1786">
          <cell r="A1786" t="str">
            <v>454941</v>
          </cell>
          <cell r="B1786" t="str">
            <v>DRAGON TRAIL UN 1302 MB SILT</v>
          </cell>
          <cell r="C1786" t="str">
            <v>1006</v>
          </cell>
          <cell r="D1786" t="str">
            <v>DRAGON TR (CO)</v>
          </cell>
          <cell r="E1786" t="str">
            <v>D24</v>
          </cell>
          <cell r="F1786" t="str">
            <v>CO</v>
          </cell>
          <cell r="G1786" t="str">
            <v>QEPFS</v>
          </cell>
          <cell r="H1786">
            <v>0.42225999999999997</v>
          </cell>
          <cell r="I1786" t="str">
            <v>SWGA</v>
          </cell>
        </row>
        <row r="1787">
          <cell r="A1787" t="str">
            <v>455005</v>
          </cell>
          <cell r="B1787" t="str">
            <v>DRAGON TRAIL UN 1303 MANCOS B</v>
          </cell>
          <cell r="C1787" t="str">
            <v>1006</v>
          </cell>
          <cell r="D1787" t="str">
            <v>DRAGON TR (CO)</v>
          </cell>
          <cell r="E1787" t="str">
            <v>D24</v>
          </cell>
          <cell r="F1787" t="str">
            <v>CO</v>
          </cell>
          <cell r="G1787" t="str">
            <v>QEPFS</v>
          </cell>
          <cell r="H1787">
            <v>0.42225999999999997</v>
          </cell>
          <cell r="I1787" t="str">
            <v>SWGA</v>
          </cell>
        </row>
        <row r="1788">
          <cell r="A1788" t="str">
            <v>455041</v>
          </cell>
          <cell r="B1788" t="str">
            <v>DRAGON TRAIL UN 1303 MB SILT</v>
          </cell>
          <cell r="C1788" t="str">
            <v>1006</v>
          </cell>
          <cell r="D1788" t="str">
            <v>DRAGON TR (CO)</v>
          </cell>
          <cell r="E1788" t="str">
            <v>D24</v>
          </cell>
          <cell r="F1788" t="str">
            <v>CO</v>
          </cell>
          <cell r="G1788" t="str">
            <v>QEPFS</v>
          </cell>
          <cell r="H1788">
            <v>0.42225999999999997</v>
          </cell>
          <cell r="I1788" t="str">
            <v>SWGA</v>
          </cell>
        </row>
        <row r="1789">
          <cell r="A1789" t="str">
            <v>458005</v>
          </cell>
          <cell r="B1789" t="str">
            <v>DRAGON TRAIL UN 1304 MANCOS B</v>
          </cell>
          <cell r="C1789" t="str">
            <v>1006</v>
          </cell>
          <cell r="D1789" t="str">
            <v>DRAGON TR (CO)</v>
          </cell>
          <cell r="E1789" t="str">
            <v>D24</v>
          </cell>
          <cell r="F1789" t="str">
            <v>CO</v>
          </cell>
          <cell r="G1789" t="str">
            <v>QEPFS</v>
          </cell>
          <cell r="H1789">
            <v>0.42225999999999997</v>
          </cell>
          <cell r="I1789" t="str">
            <v>SWGA</v>
          </cell>
        </row>
        <row r="1790">
          <cell r="A1790" t="str">
            <v>446905</v>
          </cell>
          <cell r="B1790" t="str">
            <v>DRAGON TRAIL UN 1305 MANCOS B</v>
          </cell>
          <cell r="C1790" t="str">
            <v>1006</v>
          </cell>
          <cell r="D1790" t="str">
            <v>DRAGON TR (CO)</v>
          </cell>
          <cell r="E1790" t="str">
            <v>D24</v>
          </cell>
          <cell r="F1790" t="str">
            <v>CO</v>
          </cell>
          <cell r="G1790" t="str">
            <v>QEPFS</v>
          </cell>
          <cell r="H1790">
            <v>0.42225999999999997</v>
          </cell>
          <cell r="I1790" t="str">
            <v>SWGA</v>
          </cell>
        </row>
        <row r="1791">
          <cell r="A1791" t="str">
            <v>446941</v>
          </cell>
          <cell r="B1791" t="str">
            <v>DRAGON TRAIL UN 1305 MB SILT</v>
          </cell>
          <cell r="C1791" t="str">
            <v>1006</v>
          </cell>
          <cell r="D1791" t="str">
            <v>DRAGON TR (CO)</v>
          </cell>
          <cell r="E1791" t="str">
            <v>D24</v>
          </cell>
          <cell r="F1791" t="str">
            <v>CO</v>
          </cell>
          <cell r="G1791" t="str">
            <v>QEPFS</v>
          </cell>
          <cell r="H1791">
            <v>0.42225999999999997</v>
          </cell>
          <cell r="I1791" t="str">
            <v>SWGA</v>
          </cell>
        </row>
        <row r="1792">
          <cell r="A1792" t="str">
            <v>458305</v>
          </cell>
          <cell r="B1792" t="str">
            <v>DRAGON TRAIL UN 1306 MANCOS B</v>
          </cell>
          <cell r="C1792" t="str">
            <v>1006</v>
          </cell>
          <cell r="D1792" t="str">
            <v>DRAGON TR (CO)</v>
          </cell>
          <cell r="E1792" t="str">
            <v>D24</v>
          </cell>
          <cell r="F1792" t="str">
            <v>CO</v>
          </cell>
          <cell r="G1792" t="str">
            <v>QEPFS</v>
          </cell>
          <cell r="H1792">
            <v>0.42225999999999997</v>
          </cell>
          <cell r="I1792" t="str">
            <v>SWGA</v>
          </cell>
        </row>
        <row r="1793">
          <cell r="A1793" t="str">
            <v>461605</v>
          </cell>
          <cell r="B1793" t="str">
            <v>DRAGON TRAIL UN 1308 MANCOS B</v>
          </cell>
          <cell r="C1793" t="str">
            <v>1006</v>
          </cell>
          <cell r="D1793" t="str">
            <v>DRAGON TR (CO)</v>
          </cell>
          <cell r="E1793" t="str">
            <v>D24</v>
          </cell>
          <cell r="F1793" t="str">
            <v>CO</v>
          </cell>
          <cell r="G1793" t="str">
            <v>QEPFS</v>
          </cell>
          <cell r="H1793">
            <v>0.42225999999999997</v>
          </cell>
          <cell r="I1793" t="str">
            <v>SWGA</v>
          </cell>
        </row>
        <row r="1794">
          <cell r="A1794" t="str">
            <v>461641</v>
          </cell>
          <cell r="B1794" t="str">
            <v>DRAGON TRAIL UN 1308 MB SILT</v>
          </cell>
          <cell r="C1794" t="str">
            <v>1006</v>
          </cell>
          <cell r="D1794" t="str">
            <v>DRAGON TR (CO)</v>
          </cell>
          <cell r="E1794" t="str">
            <v>D24</v>
          </cell>
          <cell r="F1794" t="str">
            <v>CO</v>
          </cell>
          <cell r="G1794" t="str">
            <v>QEPFS</v>
          </cell>
          <cell r="H1794">
            <v>0.42225999999999997</v>
          </cell>
          <cell r="I1794" t="str">
            <v>SWGA</v>
          </cell>
        </row>
        <row r="1795">
          <cell r="A1795" t="str">
            <v>455105</v>
          </cell>
          <cell r="B1795" t="str">
            <v>DRAGON TRAIL UN 1309 MANCOS B</v>
          </cell>
          <cell r="C1795" t="str">
            <v>1006</v>
          </cell>
          <cell r="D1795" t="str">
            <v>DRAGON TR (CO)</v>
          </cell>
          <cell r="E1795" t="str">
            <v>D24</v>
          </cell>
          <cell r="F1795" t="str">
            <v>CO</v>
          </cell>
          <cell r="G1795" t="str">
            <v>QEPFS</v>
          </cell>
          <cell r="H1795">
            <v>0.42225999999999997</v>
          </cell>
          <cell r="I1795" t="str">
            <v>SWGA</v>
          </cell>
        </row>
        <row r="1796">
          <cell r="A1796" t="str">
            <v>455141</v>
          </cell>
          <cell r="B1796" t="str">
            <v>DRAGON TRAIL UN 1309 MB SILT</v>
          </cell>
          <cell r="C1796" t="str">
            <v>1006</v>
          </cell>
          <cell r="D1796" t="str">
            <v>DRAGON TR (CO)</v>
          </cell>
          <cell r="E1796" t="str">
            <v>D24</v>
          </cell>
          <cell r="F1796" t="str">
            <v>CO</v>
          </cell>
          <cell r="G1796" t="str">
            <v>QEPFS</v>
          </cell>
          <cell r="H1796">
            <v>0.42225999999999997</v>
          </cell>
          <cell r="I1796" t="str">
            <v>SWGA</v>
          </cell>
        </row>
        <row r="1797">
          <cell r="A1797" t="str">
            <v>461905</v>
          </cell>
          <cell r="B1797" t="str">
            <v>DRAGON TRAIL UN 1310 MANCOS B</v>
          </cell>
          <cell r="C1797" t="str">
            <v>1006</v>
          </cell>
          <cell r="D1797" t="str">
            <v>DRAGON TR (CO)</v>
          </cell>
          <cell r="E1797" t="str">
            <v>D24</v>
          </cell>
          <cell r="F1797" t="str">
            <v>CO</v>
          </cell>
          <cell r="G1797" t="str">
            <v>QEPFS</v>
          </cell>
          <cell r="H1797">
            <v>0.42225999999999997</v>
          </cell>
          <cell r="I1797" t="str">
            <v>SWGA</v>
          </cell>
        </row>
        <row r="1798">
          <cell r="A1798" t="str">
            <v>461941</v>
          </cell>
          <cell r="B1798" t="str">
            <v>DRAGON TRAIL UN 1310 MB SILT</v>
          </cell>
          <cell r="C1798" t="str">
            <v>1006</v>
          </cell>
          <cell r="D1798" t="str">
            <v>DRAGON TR (CO)</v>
          </cell>
          <cell r="E1798" t="str">
            <v>D24</v>
          </cell>
          <cell r="F1798" t="str">
            <v>CO</v>
          </cell>
          <cell r="G1798" t="str">
            <v>QEPFS</v>
          </cell>
          <cell r="H1798">
            <v>0.42225999999999997</v>
          </cell>
          <cell r="I1798" t="str">
            <v>SWGA</v>
          </cell>
        </row>
        <row r="1799">
          <cell r="A1799" t="str">
            <v>462005</v>
          </cell>
          <cell r="B1799" t="str">
            <v>DRAGON TRAIL UN 1311 MANCOS B</v>
          </cell>
          <cell r="C1799" t="str">
            <v>1006</v>
          </cell>
          <cell r="D1799" t="str">
            <v>DRAGON TR (CO)</v>
          </cell>
          <cell r="E1799" t="str">
            <v>D24</v>
          </cell>
          <cell r="F1799" t="str">
            <v>CO</v>
          </cell>
          <cell r="G1799" t="str">
            <v>QEPFS</v>
          </cell>
          <cell r="H1799">
            <v>0.42225999999999997</v>
          </cell>
          <cell r="I1799" t="str">
            <v>SWGA</v>
          </cell>
        </row>
        <row r="1800">
          <cell r="A1800" t="str">
            <v>462041</v>
          </cell>
          <cell r="B1800" t="str">
            <v>DRAGON TRAIL UN 1311 MB SILT</v>
          </cell>
          <cell r="C1800" t="str">
            <v>1006</v>
          </cell>
          <cell r="D1800" t="str">
            <v>DRAGON TR (CO)</v>
          </cell>
          <cell r="E1800" t="str">
            <v>D24</v>
          </cell>
          <cell r="F1800" t="str">
            <v>CO</v>
          </cell>
          <cell r="G1800" t="str">
            <v>QEPFS</v>
          </cell>
          <cell r="H1800">
            <v>0.42225999999999997</v>
          </cell>
          <cell r="I1800" t="str">
            <v>SWGA</v>
          </cell>
        </row>
        <row r="1801">
          <cell r="A1801" t="str">
            <v>462205</v>
          </cell>
          <cell r="B1801" t="str">
            <v>DRAGON TRAIL UN 1312 MANCOS B</v>
          </cell>
          <cell r="C1801" t="str">
            <v>1006</v>
          </cell>
          <cell r="D1801" t="str">
            <v>DRAGON TR (CO)</v>
          </cell>
          <cell r="E1801" t="str">
            <v>D24</v>
          </cell>
          <cell r="F1801" t="str">
            <v>CO</v>
          </cell>
          <cell r="G1801" t="str">
            <v>QEPFS</v>
          </cell>
          <cell r="H1801">
            <v>0.42225999999999997</v>
          </cell>
          <cell r="I1801" t="str">
            <v>SWGA</v>
          </cell>
        </row>
        <row r="1802">
          <cell r="A1802" t="str">
            <v>462241</v>
          </cell>
          <cell r="B1802" t="str">
            <v>DRAGON TRAIL UN 1312 MB SILT</v>
          </cell>
          <cell r="C1802" t="str">
            <v>1006</v>
          </cell>
          <cell r="D1802" t="str">
            <v>DRAGON TR (CO)</v>
          </cell>
          <cell r="E1802" t="str">
            <v>D24</v>
          </cell>
          <cell r="F1802" t="str">
            <v>CO</v>
          </cell>
          <cell r="G1802" t="str">
            <v>QEPFS</v>
          </cell>
          <cell r="H1802">
            <v>0.42225999999999997</v>
          </cell>
          <cell r="I1802" t="str">
            <v>SWGA</v>
          </cell>
        </row>
        <row r="1803">
          <cell r="A1803" t="str">
            <v>462305</v>
          </cell>
          <cell r="B1803" t="str">
            <v>DRAGON TRAIL UN 1313 MANCOS B</v>
          </cell>
          <cell r="C1803" t="str">
            <v>1006</v>
          </cell>
          <cell r="D1803" t="str">
            <v>DRAGON TR (CO)</v>
          </cell>
          <cell r="E1803" t="str">
            <v>D24</v>
          </cell>
          <cell r="F1803" t="str">
            <v>CO</v>
          </cell>
          <cell r="G1803" t="str">
            <v>QEPFS</v>
          </cell>
          <cell r="H1803">
            <v>0.42225999999999997</v>
          </cell>
          <cell r="I1803" t="str">
            <v>SWGA</v>
          </cell>
        </row>
        <row r="1804">
          <cell r="A1804" t="str">
            <v>462705</v>
          </cell>
          <cell r="B1804" t="str">
            <v>DRAGON TRAIL UN 1314 MANCOS B</v>
          </cell>
          <cell r="C1804" t="str">
            <v>1006</v>
          </cell>
          <cell r="D1804" t="str">
            <v>DRAGON TR (CO)</v>
          </cell>
          <cell r="E1804" t="str">
            <v>D24</v>
          </cell>
          <cell r="F1804" t="str">
            <v>CO</v>
          </cell>
          <cell r="G1804" t="str">
            <v>QEPFS</v>
          </cell>
          <cell r="H1804">
            <v>0.42225999999999997</v>
          </cell>
          <cell r="I1804" t="str">
            <v>SWGA</v>
          </cell>
        </row>
        <row r="1805">
          <cell r="A1805" t="str">
            <v>462741</v>
          </cell>
          <cell r="B1805" t="str">
            <v>DRAGON TRAIL UN 1314 MB SILT</v>
          </cell>
          <cell r="C1805" t="str">
            <v>1006</v>
          </cell>
          <cell r="D1805" t="str">
            <v>DRAGON TR (CO)</v>
          </cell>
          <cell r="E1805" t="str">
            <v>D24</v>
          </cell>
          <cell r="F1805" t="str">
            <v>CO</v>
          </cell>
          <cell r="G1805" t="str">
            <v>QEPFS</v>
          </cell>
          <cell r="H1805">
            <v>0.42225999999999997</v>
          </cell>
          <cell r="I1805" t="str">
            <v>SWGA</v>
          </cell>
        </row>
        <row r="1806">
          <cell r="A1806" t="str">
            <v>462805</v>
          </cell>
          <cell r="B1806" t="str">
            <v>DRAGON TRAIL UN 1315 MANCOS B</v>
          </cell>
          <cell r="C1806" t="str">
            <v>1006</v>
          </cell>
          <cell r="D1806" t="str">
            <v>DRAGON TR (CO)</v>
          </cell>
          <cell r="E1806" t="str">
            <v>D24</v>
          </cell>
          <cell r="F1806" t="str">
            <v>CO</v>
          </cell>
          <cell r="G1806" t="str">
            <v>QEPFS</v>
          </cell>
          <cell r="H1806">
            <v>0.42225999999999997</v>
          </cell>
          <cell r="I1806" t="str">
            <v>SWGA</v>
          </cell>
        </row>
        <row r="1807">
          <cell r="A1807" t="str">
            <v>462841</v>
          </cell>
          <cell r="B1807" t="str">
            <v>DRAGON TRAIL UN 1315 MB SILT B</v>
          </cell>
          <cell r="C1807" t="str">
            <v>1006</v>
          </cell>
          <cell r="D1807" t="str">
            <v>DRAGON TR (CO)</v>
          </cell>
          <cell r="E1807" t="str">
            <v>D24</v>
          </cell>
          <cell r="F1807" t="str">
            <v>CO</v>
          </cell>
          <cell r="G1807" t="str">
            <v>QEPFS</v>
          </cell>
          <cell r="H1807">
            <v>0.42225999999999997</v>
          </cell>
          <cell r="I1807" t="str">
            <v>SWGA</v>
          </cell>
        </row>
        <row r="1808">
          <cell r="A1808" t="str">
            <v>464005</v>
          </cell>
          <cell r="B1808" t="str">
            <v>DRAGON TRAIL UN 1316 MANCOS B</v>
          </cell>
          <cell r="C1808" t="str">
            <v>1006</v>
          </cell>
          <cell r="D1808" t="str">
            <v>DRAGON TR (CO)</v>
          </cell>
          <cell r="E1808" t="str">
            <v>D24</v>
          </cell>
          <cell r="F1808" t="str">
            <v>CO</v>
          </cell>
          <cell r="G1808" t="str">
            <v>QEPFS</v>
          </cell>
          <cell r="H1808">
            <v>0.42225999999999997</v>
          </cell>
          <cell r="I1808" t="str">
            <v>SWGA</v>
          </cell>
        </row>
        <row r="1809">
          <cell r="A1809" t="str">
            <v>470005</v>
          </cell>
          <cell r="B1809" t="str">
            <v>DRAGON TRAIL UN 1317 MANCOS B</v>
          </cell>
          <cell r="C1809" t="str">
            <v>1006</v>
          </cell>
          <cell r="D1809" t="str">
            <v>DRAGON TR (CO)</v>
          </cell>
          <cell r="E1809" t="str">
            <v>D24</v>
          </cell>
          <cell r="F1809" t="str">
            <v>CO</v>
          </cell>
          <cell r="G1809" t="str">
            <v>QEPFS</v>
          </cell>
          <cell r="H1809">
            <v>0.42225999999999997</v>
          </cell>
          <cell r="I1809" t="str">
            <v>SWGA</v>
          </cell>
        </row>
        <row r="1810">
          <cell r="A1810" t="str">
            <v>470041</v>
          </cell>
          <cell r="B1810" t="str">
            <v>DRAGON TRAIL UN 1317 MB SILT</v>
          </cell>
          <cell r="C1810" t="str">
            <v>1006</v>
          </cell>
          <cell r="D1810" t="str">
            <v>DRAGON TR (CO)</v>
          </cell>
          <cell r="E1810" t="str">
            <v>D24</v>
          </cell>
          <cell r="F1810" t="str">
            <v>CO</v>
          </cell>
          <cell r="G1810" t="str">
            <v>QEPFS</v>
          </cell>
          <cell r="H1810">
            <v>0.42225999999999997</v>
          </cell>
          <cell r="I1810" t="str">
            <v>SWGA</v>
          </cell>
        </row>
        <row r="1811">
          <cell r="A1811" t="str">
            <v>470105</v>
          </cell>
          <cell r="B1811" t="str">
            <v>DRAGON TRAIL UN 1318 MANCOS B</v>
          </cell>
          <cell r="C1811" t="str">
            <v>1006</v>
          </cell>
          <cell r="D1811" t="str">
            <v>DRAGON TR (CO)</v>
          </cell>
          <cell r="E1811" t="str">
            <v>D24</v>
          </cell>
          <cell r="F1811" t="str">
            <v>CO</v>
          </cell>
          <cell r="G1811" t="str">
            <v>QEPFS</v>
          </cell>
          <cell r="H1811">
            <v>0.42225999999999997</v>
          </cell>
          <cell r="I1811" t="str">
            <v>SWGA</v>
          </cell>
        </row>
        <row r="1812">
          <cell r="A1812" t="str">
            <v>470141</v>
          </cell>
          <cell r="B1812" t="str">
            <v>DRAGON TRAIL UN 1318 MB SILT</v>
          </cell>
          <cell r="C1812" t="str">
            <v>1006</v>
          </cell>
          <cell r="D1812" t="str">
            <v>DRAGON TR (CO)</v>
          </cell>
          <cell r="E1812" t="str">
            <v>D24</v>
          </cell>
          <cell r="F1812" t="str">
            <v>CO</v>
          </cell>
          <cell r="G1812" t="str">
            <v>QEPFS</v>
          </cell>
          <cell r="H1812">
            <v>0.42225999999999997</v>
          </cell>
          <cell r="I1812" t="str">
            <v>SWGA</v>
          </cell>
        </row>
        <row r="1813">
          <cell r="A1813" t="str">
            <v>470205</v>
          </cell>
          <cell r="B1813" t="str">
            <v>DRAGON TRAIL UN 1319 MANCOS B</v>
          </cell>
          <cell r="C1813" t="str">
            <v>1006</v>
          </cell>
          <cell r="D1813" t="str">
            <v>DRAGON TR (CO)</v>
          </cell>
          <cell r="E1813" t="str">
            <v>D24</v>
          </cell>
          <cell r="F1813" t="str">
            <v>CO</v>
          </cell>
          <cell r="G1813" t="str">
            <v>QEPFS</v>
          </cell>
          <cell r="H1813">
            <v>0.42225999999999997</v>
          </cell>
          <cell r="I1813" t="str">
            <v>SWGA</v>
          </cell>
        </row>
        <row r="1814">
          <cell r="A1814" t="str">
            <v>470241</v>
          </cell>
          <cell r="B1814" t="str">
            <v>DRAGON TRAIL UN 1319 MB SILT</v>
          </cell>
          <cell r="C1814" t="str">
            <v>1006</v>
          </cell>
          <cell r="D1814" t="str">
            <v>DRAGON TR (CO)</v>
          </cell>
          <cell r="E1814" t="str">
            <v>D24</v>
          </cell>
          <cell r="F1814" t="str">
            <v>CO</v>
          </cell>
          <cell r="G1814" t="str">
            <v>QEPFS</v>
          </cell>
          <cell r="H1814">
            <v>0.42225999999999997</v>
          </cell>
          <cell r="I1814" t="str">
            <v>SWGA</v>
          </cell>
        </row>
        <row r="1815">
          <cell r="A1815" t="str">
            <v>470305</v>
          </cell>
          <cell r="B1815" t="str">
            <v>DRAGON TRAIL UN 1320 MANCOS B</v>
          </cell>
          <cell r="C1815" t="str">
            <v>1006</v>
          </cell>
          <cell r="D1815" t="str">
            <v>DRAGON TR (CO)</v>
          </cell>
          <cell r="E1815" t="str">
            <v>D24</v>
          </cell>
          <cell r="F1815" t="str">
            <v>CO</v>
          </cell>
          <cell r="G1815" t="str">
            <v>QEPFS</v>
          </cell>
          <cell r="H1815">
            <v>0.42225999999999997</v>
          </cell>
          <cell r="I1815" t="str">
            <v>SWGA</v>
          </cell>
        </row>
        <row r="1816">
          <cell r="A1816" t="str">
            <v>470341</v>
          </cell>
          <cell r="B1816" t="str">
            <v>DRAGON TRAIL UN 1320 MB SILT</v>
          </cell>
          <cell r="C1816" t="str">
            <v>1006</v>
          </cell>
          <cell r="D1816" t="str">
            <v>DRAGON TR (CO)</v>
          </cell>
          <cell r="E1816" t="str">
            <v>D24</v>
          </cell>
          <cell r="F1816" t="str">
            <v>CO</v>
          </cell>
          <cell r="G1816" t="str">
            <v>QEPFS</v>
          </cell>
          <cell r="H1816">
            <v>0.42225999999999997</v>
          </cell>
          <cell r="I1816" t="str">
            <v>SWGA</v>
          </cell>
        </row>
        <row r="1817">
          <cell r="A1817" t="str">
            <v>470405</v>
          </cell>
          <cell r="B1817" t="str">
            <v>DRAGON TRAIL UN 1321 MANCOS B</v>
          </cell>
          <cell r="C1817" t="str">
            <v>1006</v>
          </cell>
          <cell r="D1817" t="str">
            <v>DRAGON TR (CO)</v>
          </cell>
          <cell r="E1817" t="str">
            <v>D24</v>
          </cell>
          <cell r="F1817" t="str">
            <v>CO</v>
          </cell>
          <cell r="G1817" t="str">
            <v>QEPFS</v>
          </cell>
          <cell r="H1817">
            <v>0.42225999999999997</v>
          </cell>
          <cell r="I1817" t="str">
            <v>SWGA</v>
          </cell>
        </row>
        <row r="1818">
          <cell r="A1818" t="str">
            <v>470441</v>
          </cell>
          <cell r="B1818" t="str">
            <v>DRAGON TRAIL UN 1321 MB SILT</v>
          </cell>
          <cell r="C1818" t="str">
            <v>1006</v>
          </cell>
          <cell r="D1818" t="str">
            <v>DRAGON TR (CO)</v>
          </cell>
          <cell r="E1818" t="str">
            <v>D24</v>
          </cell>
          <cell r="F1818" t="str">
            <v>CO</v>
          </cell>
          <cell r="G1818" t="str">
            <v>QEPFS</v>
          </cell>
          <cell r="H1818">
            <v>0.42225999999999997</v>
          </cell>
          <cell r="I1818" t="str">
            <v>SWGA</v>
          </cell>
        </row>
        <row r="1819">
          <cell r="A1819" t="str">
            <v>447005</v>
          </cell>
          <cell r="B1819" t="str">
            <v>DRAGON TRAIL UN 1322 MANCOS B</v>
          </cell>
          <cell r="C1819" t="str">
            <v>1006</v>
          </cell>
          <cell r="D1819" t="str">
            <v>DRAGON TR (CO)</v>
          </cell>
          <cell r="E1819" t="str">
            <v>D24</v>
          </cell>
          <cell r="F1819" t="str">
            <v>CO</v>
          </cell>
          <cell r="G1819" t="str">
            <v>QEPFS</v>
          </cell>
          <cell r="H1819">
            <v>0.42225999999999997</v>
          </cell>
          <cell r="I1819" t="str">
            <v>SWGA</v>
          </cell>
        </row>
        <row r="1820">
          <cell r="A1820" t="str">
            <v>447041</v>
          </cell>
          <cell r="B1820" t="str">
            <v>DRAGON TRAIL UN 1322 MB SILT</v>
          </cell>
          <cell r="C1820" t="str">
            <v>1006</v>
          </cell>
          <cell r="D1820" t="str">
            <v>DRAGON TR (CO)</v>
          </cell>
          <cell r="E1820" t="str">
            <v>D24</v>
          </cell>
          <cell r="F1820" t="str">
            <v>CO</v>
          </cell>
          <cell r="G1820" t="str">
            <v>QEPFS</v>
          </cell>
          <cell r="H1820">
            <v>0.42225999999999997</v>
          </cell>
          <cell r="I1820" t="str">
            <v>SWGA</v>
          </cell>
        </row>
        <row r="1821">
          <cell r="A1821" t="str">
            <v>447105</v>
          </cell>
          <cell r="B1821" t="str">
            <v>DRAGON TRAIL UN 1323 MANCOS B</v>
          </cell>
          <cell r="C1821" t="str">
            <v>1006</v>
          </cell>
          <cell r="D1821" t="str">
            <v>DRAGON TR (CO)</v>
          </cell>
          <cell r="E1821" t="str">
            <v>D24</v>
          </cell>
          <cell r="F1821" t="str">
            <v>CO</v>
          </cell>
          <cell r="G1821" t="str">
            <v>QEPFS</v>
          </cell>
          <cell r="H1821">
            <v>0.42225999999999997</v>
          </cell>
          <cell r="I1821" t="str">
            <v>SWGA</v>
          </cell>
        </row>
        <row r="1822">
          <cell r="A1822" t="str">
            <v>447141</v>
          </cell>
          <cell r="B1822" t="str">
            <v>DRAGON TRAIL UN 1323 MB SILT</v>
          </cell>
          <cell r="C1822" t="str">
            <v>1006</v>
          </cell>
          <cell r="D1822" t="str">
            <v>DRAGON TR (CO)</v>
          </cell>
          <cell r="E1822" t="str">
            <v>D24</v>
          </cell>
          <cell r="F1822" t="str">
            <v>CO</v>
          </cell>
          <cell r="G1822" t="str">
            <v>QEPFS</v>
          </cell>
          <cell r="H1822">
            <v>0.42225999999999997</v>
          </cell>
          <cell r="I1822" t="str">
            <v>SWGA</v>
          </cell>
        </row>
        <row r="1823">
          <cell r="A1823" t="str">
            <v>447205</v>
          </cell>
          <cell r="B1823" t="str">
            <v>DRAGON TRAIL UN 1324 MANCOS B</v>
          </cell>
          <cell r="C1823" t="str">
            <v>1006</v>
          </cell>
          <cell r="D1823" t="str">
            <v>DRAGON TR (CO)</v>
          </cell>
          <cell r="E1823" t="str">
            <v>D24</v>
          </cell>
          <cell r="F1823" t="str">
            <v>CO</v>
          </cell>
          <cell r="G1823" t="str">
            <v>QEPFS</v>
          </cell>
          <cell r="H1823">
            <v>0.42225999999999997</v>
          </cell>
          <cell r="I1823" t="str">
            <v>SWGA</v>
          </cell>
        </row>
        <row r="1824">
          <cell r="A1824" t="str">
            <v>447241</v>
          </cell>
          <cell r="B1824" t="str">
            <v>DRAGON TRAIL UN 1324 MB SILT</v>
          </cell>
          <cell r="C1824" t="str">
            <v>1006</v>
          </cell>
          <cell r="D1824" t="str">
            <v>DRAGON TR (CO)</v>
          </cell>
          <cell r="E1824" t="str">
            <v>D24</v>
          </cell>
          <cell r="F1824" t="str">
            <v>CO</v>
          </cell>
          <cell r="G1824" t="str">
            <v>QEPFS</v>
          </cell>
          <cell r="H1824">
            <v>0.42225999999999997</v>
          </cell>
          <cell r="I1824" t="str">
            <v>SWGA</v>
          </cell>
        </row>
        <row r="1825">
          <cell r="A1825" t="str">
            <v>470505</v>
          </cell>
          <cell r="B1825" t="str">
            <v>DRAGON TRAIL UN 1325 MANCOS B</v>
          </cell>
          <cell r="C1825" t="str">
            <v>1006</v>
          </cell>
          <cell r="D1825" t="str">
            <v>DRAGON TR (CO)</v>
          </cell>
          <cell r="E1825" t="str">
            <v>D24</v>
          </cell>
          <cell r="F1825" t="str">
            <v>CO</v>
          </cell>
          <cell r="G1825" t="str">
            <v>QEPFS</v>
          </cell>
          <cell r="H1825">
            <v>0.42225999999999997</v>
          </cell>
          <cell r="I1825" t="str">
            <v>SWGA</v>
          </cell>
        </row>
        <row r="1826">
          <cell r="A1826" t="str">
            <v>470541</v>
          </cell>
          <cell r="B1826" t="str">
            <v>DRAGON TRAIL UN 1325 MB SILT</v>
          </cell>
          <cell r="C1826" t="str">
            <v>1006</v>
          </cell>
          <cell r="D1826" t="str">
            <v>DRAGON TR (CO)</v>
          </cell>
          <cell r="E1826" t="str">
            <v>D24</v>
          </cell>
          <cell r="F1826" t="str">
            <v>CO</v>
          </cell>
          <cell r="G1826" t="str">
            <v>QEPFS</v>
          </cell>
          <cell r="H1826">
            <v>0.42225999999999997</v>
          </cell>
          <cell r="I1826" t="str">
            <v>SWGA</v>
          </cell>
        </row>
        <row r="1827">
          <cell r="A1827" t="str">
            <v>471905</v>
          </cell>
          <cell r="B1827" t="str">
            <v>DRAGON TRAIL UN 1326 MANCOS B</v>
          </cell>
          <cell r="C1827" t="str">
            <v>1006</v>
          </cell>
          <cell r="D1827" t="str">
            <v>DRAGON TR (CO)</v>
          </cell>
          <cell r="E1827" t="str">
            <v>D24</v>
          </cell>
          <cell r="F1827" t="str">
            <v>CO</v>
          </cell>
          <cell r="G1827" t="str">
            <v>QEPFS</v>
          </cell>
          <cell r="H1827">
            <v>0.42225999999999997</v>
          </cell>
          <cell r="I1827" t="str">
            <v>SWGA</v>
          </cell>
        </row>
        <row r="1828">
          <cell r="A1828" t="str">
            <v>471941</v>
          </cell>
          <cell r="B1828" t="str">
            <v>DRAGON TRAIL UN 1326 MB SILT</v>
          </cell>
          <cell r="C1828" t="str">
            <v>1006</v>
          </cell>
          <cell r="D1828" t="str">
            <v>DRAGON TR (CO)</v>
          </cell>
          <cell r="E1828" t="str">
            <v>D24</v>
          </cell>
          <cell r="F1828" t="str">
            <v>CO</v>
          </cell>
          <cell r="G1828" t="str">
            <v>QEPFS</v>
          </cell>
          <cell r="H1828">
            <v>0.42225999999999997</v>
          </cell>
          <cell r="I1828" t="str">
            <v>SWGA</v>
          </cell>
        </row>
        <row r="1829">
          <cell r="A1829" t="str">
            <v>455205</v>
          </cell>
          <cell r="B1829" t="str">
            <v>DRAGON TRAIL UN 1327 MANCOS B</v>
          </cell>
          <cell r="C1829" t="str">
            <v>1006</v>
          </cell>
          <cell r="D1829" t="str">
            <v>DRAGON TR (CO)</v>
          </cell>
          <cell r="E1829" t="str">
            <v>D24</v>
          </cell>
          <cell r="F1829" t="str">
            <v>CO</v>
          </cell>
          <cell r="G1829" t="str">
            <v>QEPFS</v>
          </cell>
          <cell r="H1829">
            <v>0.42225999999999997</v>
          </cell>
          <cell r="I1829" t="str">
            <v>SWGA</v>
          </cell>
        </row>
        <row r="1830">
          <cell r="A1830" t="str">
            <v>455241</v>
          </cell>
          <cell r="B1830" t="str">
            <v>DRAGON TRAIL UN 1327 MB SILT</v>
          </cell>
          <cell r="C1830" t="str">
            <v>1006</v>
          </cell>
          <cell r="D1830" t="str">
            <v>DRAGON TR (CO)</v>
          </cell>
          <cell r="E1830" t="str">
            <v>D24</v>
          </cell>
          <cell r="F1830" t="str">
            <v>CO</v>
          </cell>
          <cell r="G1830" t="str">
            <v>QEPFS</v>
          </cell>
          <cell r="H1830">
            <v>0.42225999999999997</v>
          </cell>
          <cell r="I1830" t="str">
            <v>SWGA</v>
          </cell>
        </row>
        <row r="1831">
          <cell r="A1831" t="str">
            <v>455305</v>
          </cell>
          <cell r="B1831" t="str">
            <v>DRAGON TRAIL UN 1328 MANCOS B</v>
          </cell>
          <cell r="C1831" t="str">
            <v>1006</v>
          </cell>
          <cell r="D1831" t="str">
            <v>DRAGON TR (CO)</v>
          </cell>
          <cell r="E1831" t="str">
            <v>D24</v>
          </cell>
          <cell r="F1831" t="str">
            <v>CO</v>
          </cell>
          <cell r="G1831" t="str">
            <v>QEPFS</v>
          </cell>
          <cell r="H1831">
            <v>0.42225999999999997</v>
          </cell>
          <cell r="I1831" t="str">
            <v>SWGA</v>
          </cell>
        </row>
        <row r="1832">
          <cell r="A1832" t="str">
            <v>455341</v>
          </cell>
          <cell r="B1832" t="str">
            <v>DRAGON TRAIL UN 1328 MB SILT</v>
          </cell>
          <cell r="C1832" t="str">
            <v>1006</v>
          </cell>
          <cell r="D1832" t="str">
            <v>DRAGON TR (CO)</v>
          </cell>
          <cell r="E1832" t="str">
            <v>D24</v>
          </cell>
          <cell r="F1832" t="str">
            <v>CO</v>
          </cell>
          <cell r="G1832" t="str">
            <v>QEPFS</v>
          </cell>
          <cell r="H1832">
            <v>0.42225999999999997</v>
          </cell>
          <cell r="I1832" t="str">
            <v>SWGA</v>
          </cell>
        </row>
        <row r="1833">
          <cell r="A1833" t="str">
            <v>470705</v>
          </cell>
          <cell r="B1833" t="str">
            <v>DRAGON TRAIL UN 1329 MANCOS B</v>
          </cell>
          <cell r="C1833" t="str">
            <v>1006</v>
          </cell>
          <cell r="D1833" t="str">
            <v>DRAGON TR (CO)</v>
          </cell>
          <cell r="E1833" t="str">
            <v>D24</v>
          </cell>
          <cell r="F1833" t="str">
            <v>CO</v>
          </cell>
          <cell r="G1833" t="str">
            <v>QEPFS</v>
          </cell>
          <cell r="H1833">
            <v>0.42225999999999997</v>
          </cell>
          <cell r="I1833" t="str">
            <v>SWGA</v>
          </cell>
        </row>
        <row r="1834">
          <cell r="A1834" t="str">
            <v>457805</v>
          </cell>
          <cell r="B1834" t="str">
            <v>DRAGON TRAIL UN 1330 MANCOS B</v>
          </cell>
          <cell r="C1834" t="str">
            <v>1006</v>
          </cell>
          <cell r="D1834" t="str">
            <v>DRAGON TR (CO)</v>
          </cell>
          <cell r="E1834" t="str">
            <v>D24</v>
          </cell>
          <cell r="F1834" t="str">
            <v>CO</v>
          </cell>
          <cell r="G1834" t="str">
            <v>QEPFS</v>
          </cell>
          <cell r="H1834">
            <v>0.42225999999999997</v>
          </cell>
          <cell r="I1834" t="str">
            <v>SWGA</v>
          </cell>
        </row>
        <row r="1835">
          <cell r="A1835" t="str">
            <v>444305</v>
          </cell>
          <cell r="B1835" t="str">
            <v>DRAGON TRAIL UN 1331 MANCOS B</v>
          </cell>
          <cell r="C1835" t="str">
            <v>1006</v>
          </cell>
          <cell r="D1835" t="str">
            <v>DRAGON TR (CO)</v>
          </cell>
          <cell r="E1835" t="str">
            <v>D24</v>
          </cell>
          <cell r="F1835" t="str">
            <v>CO</v>
          </cell>
          <cell r="G1835" t="str">
            <v>QEPFS</v>
          </cell>
          <cell r="H1835">
            <v>0.42225999999999997</v>
          </cell>
          <cell r="I1835" t="str">
            <v>SWGA</v>
          </cell>
        </row>
        <row r="1836">
          <cell r="A1836" t="str">
            <v>444341</v>
          </cell>
          <cell r="B1836" t="str">
            <v>DRAGON TRAIL UN 1331 MB SILT</v>
          </cell>
          <cell r="C1836" t="str">
            <v>1006</v>
          </cell>
          <cell r="D1836" t="str">
            <v>DRAGON TR (CO)</v>
          </cell>
          <cell r="E1836" t="str">
            <v>D24</v>
          </cell>
          <cell r="F1836" t="str">
            <v>CO</v>
          </cell>
          <cell r="G1836" t="str">
            <v>QEPFS</v>
          </cell>
          <cell r="H1836">
            <v>0.42225999999999997</v>
          </cell>
          <cell r="I1836" t="str">
            <v>SWGA</v>
          </cell>
        </row>
        <row r="1837">
          <cell r="A1837" t="str">
            <v>496236</v>
          </cell>
          <cell r="B1837" t="str">
            <v>DRAGON TRAIL UN 1332 MANC A</v>
          </cell>
          <cell r="C1837" t="str">
            <v>1006</v>
          </cell>
          <cell r="D1837" t="str">
            <v>DRAGON TR (CO)</v>
          </cell>
          <cell r="E1837" t="str">
            <v>D24</v>
          </cell>
          <cell r="F1837" t="str">
            <v>CO</v>
          </cell>
          <cell r="G1837" t="str">
            <v>QEPFS</v>
          </cell>
          <cell r="H1837">
            <v>0.42225999999999997</v>
          </cell>
          <cell r="I1837" t="str">
            <v>SWGA</v>
          </cell>
        </row>
        <row r="1838">
          <cell r="A1838" t="str">
            <v>495636</v>
          </cell>
          <cell r="B1838" t="str">
            <v>DRAGON TRAIL UN 1333 MANC A</v>
          </cell>
          <cell r="C1838" t="str">
            <v>1006</v>
          </cell>
          <cell r="D1838" t="str">
            <v>DRAGON TR (CO)</v>
          </cell>
          <cell r="E1838" t="str">
            <v>D24</v>
          </cell>
          <cell r="F1838" t="str">
            <v>CO</v>
          </cell>
          <cell r="G1838" t="str">
            <v>QEPFS</v>
          </cell>
          <cell r="H1838">
            <v>0.42225999999999997</v>
          </cell>
          <cell r="I1838" t="str">
            <v>SWGA</v>
          </cell>
        </row>
        <row r="1839">
          <cell r="A1839" t="str">
            <v>478405</v>
          </cell>
          <cell r="B1839" t="str">
            <v>DRAGON TRAIL UN 2001 MANCOS B</v>
          </cell>
          <cell r="C1839" t="str">
            <v>1006</v>
          </cell>
          <cell r="D1839" t="str">
            <v>DRAGON TR (CO)</v>
          </cell>
          <cell r="E1839" t="str">
            <v>D24</v>
          </cell>
          <cell r="F1839" t="str">
            <v>CO</v>
          </cell>
          <cell r="G1839" t="str">
            <v>QEPFS</v>
          </cell>
          <cell r="H1839">
            <v>0.42225999999999997</v>
          </cell>
          <cell r="I1839" t="str">
            <v>SWGA</v>
          </cell>
        </row>
        <row r="1840">
          <cell r="A1840" t="str">
            <v>478505</v>
          </cell>
          <cell r="B1840" t="str">
            <v>DRAGON TRAIL UN 2002 MANCOS B</v>
          </cell>
          <cell r="C1840" t="str">
            <v>1006</v>
          </cell>
          <cell r="D1840" t="str">
            <v>DRAGON TR (CO)</v>
          </cell>
          <cell r="E1840" t="str">
            <v>D24</v>
          </cell>
          <cell r="F1840" t="str">
            <v>CO</v>
          </cell>
          <cell r="G1840" t="str">
            <v>QEPFS</v>
          </cell>
          <cell r="H1840">
            <v>0.42225999999999997</v>
          </cell>
          <cell r="I1840" t="str">
            <v>SWGA</v>
          </cell>
        </row>
        <row r="1841">
          <cell r="A1841" t="str">
            <v>478605</v>
          </cell>
          <cell r="B1841" t="str">
            <v>DRAGON TRAIL UN 2003 MANCOS B</v>
          </cell>
          <cell r="C1841" t="str">
            <v>1006</v>
          </cell>
          <cell r="D1841" t="str">
            <v>DRAGON TR (CO)</v>
          </cell>
          <cell r="E1841" t="str">
            <v>D24</v>
          </cell>
          <cell r="F1841" t="str">
            <v>CO</v>
          </cell>
          <cell r="G1841" t="str">
            <v>QEPFS</v>
          </cell>
          <cell r="H1841">
            <v>0.42225999999999997</v>
          </cell>
          <cell r="I1841" t="str">
            <v>SWGA</v>
          </cell>
        </row>
        <row r="1842">
          <cell r="A1842" t="str">
            <v>479805</v>
          </cell>
          <cell r="B1842" t="str">
            <v>DRAGON TRAIL UN 5013 MANCOS B</v>
          </cell>
          <cell r="C1842" t="str">
            <v>1006</v>
          </cell>
          <cell r="D1842" t="str">
            <v>DRAGON TR (CO)</v>
          </cell>
          <cell r="E1842" t="str">
            <v>D24</v>
          </cell>
          <cell r="F1842" t="str">
            <v>CO</v>
          </cell>
          <cell r="G1842" t="str">
            <v>QEPFS</v>
          </cell>
          <cell r="H1842">
            <v>0.42225999999999997</v>
          </cell>
          <cell r="I1842" t="str">
            <v>SWGA</v>
          </cell>
        </row>
        <row r="1843">
          <cell r="A1843" t="str">
            <v>383517</v>
          </cell>
          <cell r="B1843" t="str">
            <v>DRIPPING ROCK 6 ALMOND</v>
          </cell>
          <cell r="C1843" t="str">
            <v>1076</v>
          </cell>
          <cell r="D1843" t="str">
            <v>DRIPPING ROCK (WY)</v>
          </cell>
          <cell r="E1843" t="str">
            <v>C100</v>
          </cell>
          <cell r="F1843" t="str">
            <v>WY</v>
          </cell>
          <cell r="G1843" t="str">
            <v>QEPFS</v>
          </cell>
          <cell r="H1843">
            <v>0.42225999999999997</v>
          </cell>
          <cell r="I1843" t="str">
            <v>SWGA</v>
          </cell>
        </row>
        <row r="1844">
          <cell r="A1844" t="str">
            <v>186917</v>
          </cell>
          <cell r="B1844" t="str">
            <v>DRIPPING ROCK UNIT 1 ALMOND</v>
          </cell>
          <cell r="C1844" t="str">
            <v>1076</v>
          </cell>
          <cell r="D1844" t="str">
            <v>DRIPPING ROCK (WY)</v>
          </cell>
          <cell r="E1844" t="str">
            <v>C100</v>
          </cell>
          <cell r="F1844" t="str">
            <v>WY</v>
          </cell>
          <cell r="G1844" t="str">
            <v>QEPFS</v>
          </cell>
          <cell r="H1844">
            <v>0.42225999999999997</v>
          </cell>
          <cell r="I1844" t="str">
            <v>SWGA</v>
          </cell>
        </row>
        <row r="1845">
          <cell r="A1845" t="str">
            <v>361911</v>
          </cell>
          <cell r="B1845" t="str">
            <v>DRY PINEY BNG 68 ALMY</v>
          </cell>
          <cell r="C1845" t="str">
            <v>1016</v>
          </cell>
          <cell r="D1845" t="str">
            <v>DRY PINEY (WY)</v>
          </cell>
          <cell r="E1845" t="str">
            <v>PW</v>
          </cell>
          <cell r="F1845" t="str">
            <v>WY</v>
          </cell>
          <cell r="G1845" t="str">
            <v>QEPFS</v>
          </cell>
          <cell r="H1845">
            <v>0.42225999999999997</v>
          </cell>
          <cell r="I1845" t="str">
            <v>SWGA</v>
          </cell>
        </row>
        <row r="1846">
          <cell r="A1846" t="str">
            <v>045301</v>
          </cell>
          <cell r="B1846" t="str">
            <v>DRY PINEY UNIT 1 FR</v>
          </cell>
          <cell r="C1846" t="str">
            <v>1016</v>
          </cell>
          <cell r="D1846" t="str">
            <v>DRY PINEY (WY)</v>
          </cell>
          <cell r="E1846" t="str">
            <v>PC</v>
          </cell>
          <cell r="F1846" t="str">
            <v>WY</v>
          </cell>
          <cell r="G1846" t="str">
            <v>QEPFS</v>
          </cell>
          <cell r="H1846">
            <v>0.42225999999999997</v>
          </cell>
          <cell r="I1846" t="str">
            <v>SWGA</v>
          </cell>
        </row>
        <row r="1847">
          <cell r="A1847" t="str">
            <v>045501</v>
          </cell>
          <cell r="B1847" t="str">
            <v>DRY PINEY UNIT 10 FR</v>
          </cell>
          <cell r="C1847" t="str">
            <v>1016</v>
          </cell>
          <cell r="D1847" t="str">
            <v>DRY PINEY (WY)</v>
          </cell>
          <cell r="E1847" t="str">
            <v>PC</v>
          </cell>
          <cell r="F1847" t="str">
            <v>WY</v>
          </cell>
          <cell r="G1847" t="str">
            <v>QEPFS</v>
          </cell>
          <cell r="H1847">
            <v>0.42225999999999997</v>
          </cell>
          <cell r="I1847" t="str">
            <v>SWGA</v>
          </cell>
        </row>
        <row r="1848">
          <cell r="A1848" t="str">
            <v>046401</v>
          </cell>
          <cell r="B1848" t="str">
            <v>DRY PINEY UNIT 11 FR</v>
          </cell>
          <cell r="C1848" t="str">
            <v>1016</v>
          </cell>
          <cell r="D1848" t="str">
            <v>DRY PINEY (WY)</v>
          </cell>
          <cell r="E1848" t="str">
            <v>PC</v>
          </cell>
          <cell r="F1848" t="str">
            <v>WY</v>
          </cell>
          <cell r="G1848" t="str">
            <v>QEPFS</v>
          </cell>
          <cell r="H1848">
            <v>0.42225999999999997</v>
          </cell>
          <cell r="I1848" t="str">
            <v>SWGA</v>
          </cell>
        </row>
        <row r="1849">
          <cell r="A1849" t="str">
            <v>045601</v>
          </cell>
          <cell r="B1849" t="str">
            <v>DRY PINEY UNIT 13 FR</v>
          </cell>
          <cell r="C1849" t="str">
            <v>1016</v>
          </cell>
          <cell r="D1849" t="str">
            <v>DRY PINEY (WY)</v>
          </cell>
          <cell r="E1849" t="str">
            <v>PC</v>
          </cell>
          <cell r="F1849" t="str">
            <v>WY</v>
          </cell>
          <cell r="G1849" t="str">
            <v>QEPFS</v>
          </cell>
          <cell r="H1849">
            <v>0.42225999999999997</v>
          </cell>
          <cell r="I1849" t="str">
            <v>SWGA</v>
          </cell>
        </row>
        <row r="1850">
          <cell r="A1850" t="str">
            <v>046501</v>
          </cell>
          <cell r="B1850" t="str">
            <v>DRY PINEY UNIT 14 FR</v>
          </cell>
          <cell r="C1850" t="str">
            <v>1016</v>
          </cell>
          <cell r="D1850" t="str">
            <v>DRY PINEY (WY)</v>
          </cell>
          <cell r="E1850" t="str">
            <v>PC</v>
          </cell>
          <cell r="F1850" t="str">
            <v>WY</v>
          </cell>
          <cell r="G1850" t="str">
            <v>QEPFS</v>
          </cell>
          <cell r="H1850">
            <v>0.42225999999999997</v>
          </cell>
          <cell r="I1850" t="str">
            <v>SWGA</v>
          </cell>
        </row>
        <row r="1851">
          <cell r="A1851" t="str">
            <v>247807</v>
          </cell>
          <cell r="B1851" t="str">
            <v>DRY PINEY UNIT 17 BR</v>
          </cell>
          <cell r="C1851" t="str">
            <v>1016</v>
          </cell>
          <cell r="D1851" t="str">
            <v>DRY PINEY (WY)</v>
          </cell>
          <cell r="E1851" t="str">
            <v>D24</v>
          </cell>
          <cell r="F1851" t="str">
            <v>WY</v>
          </cell>
          <cell r="G1851" t="str">
            <v>QEPFS</v>
          </cell>
          <cell r="H1851">
            <v>0.42225999999999997</v>
          </cell>
          <cell r="I1851" t="str">
            <v>SWGA</v>
          </cell>
        </row>
        <row r="1852">
          <cell r="A1852" t="str">
            <v>247802</v>
          </cell>
          <cell r="B1852" t="str">
            <v>DRY PINEY UNIT 17 DK</v>
          </cell>
          <cell r="C1852" t="str">
            <v>1016</v>
          </cell>
          <cell r="D1852" t="str">
            <v>DRY PINEY (WY)</v>
          </cell>
          <cell r="E1852" t="str">
            <v>D21</v>
          </cell>
          <cell r="F1852" t="str">
            <v>WY</v>
          </cell>
          <cell r="G1852" t="str">
            <v>QEPFS</v>
          </cell>
          <cell r="H1852">
            <v>0.42225999999999997</v>
          </cell>
          <cell r="I1852" t="str">
            <v>SWGA</v>
          </cell>
        </row>
        <row r="1853">
          <cell r="A1853" t="str">
            <v>248009</v>
          </cell>
          <cell r="B1853" t="str">
            <v>DRY PINEY UNIT 18 NUGGET</v>
          </cell>
          <cell r="C1853" t="str">
            <v>1016</v>
          </cell>
          <cell r="D1853" t="str">
            <v>DRY PINEY (WY)</v>
          </cell>
          <cell r="E1853" t="str">
            <v>PW</v>
          </cell>
          <cell r="F1853" t="str">
            <v>WY</v>
          </cell>
          <cell r="G1853" t="str">
            <v>QEPFS</v>
          </cell>
          <cell r="H1853">
            <v>0.42225999999999997</v>
          </cell>
          <cell r="I1853" t="str">
            <v>SWGA</v>
          </cell>
        </row>
        <row r="1854">
          <cell r="A1854" t="str">
            <v>248109</v>
          </cell>
          <cell r="B1854" t="str">
            <v>DRY PINEY UNIT 19 NUGGET</v>
          </cell>
          <cell r="C1854" t="str">
            <v>1016</v>
          </cell>
          <cell r="D1854" t="str">
            <v>DRY PINEY (WY)</v>
          </cell>
          <cell r="E1854" t="str">
            <v>PW</v>
          </cell>
          <cell r="F1854" t="str">
            <v>WY</v>
          </cell>
          <cell r="G1854" t="str">
            <v>QEPFS</v>
          </cell>
          <cell r="H1854">
            <v>0.42225999999999997</v>
          </cell>
          <cell r="I1854" t="str">
            <v>SWGA</v>
          </cell>
        </row>
        <row r="1855">
          <cell r="A1855" t="str">
            <v>248209</v>
          </cell>
          <cell r="B1855" t="str">
            <v>DRY PINEY UNIT 20 NUGGET</v>
          </cell>
          <cell r="C1855" t="str">
            <v>1016</v>
          </cell>
          <cell r="D1855" t="str">
            <v>DRY PINEY (WY)</v>
          </cell>
          <cell r="E1855" t="str">
            <v>PW</v>
          </cell>
          <cell r="F1855" t="str">
            <v>WY</v>
          </cell>
          <cell r="G1855" t="str">
            <v>QEPFS</v>
          </cell>
          <cell r="H1855">
            <v>0.42225999999999997</v>
          </cell>
          <cell r="I1855" t="str">
            <v>SWGA</v>
          </cell>
        </row>
        <row r="1856">
          <cell r="A1856" t="str">
            <v>248309</v>
          </cell>
          <cell r="B1856" t="str">
            <v>DRY PINEY UNIT 21 NUGGET</v>
          </cell>
          <cell r="C1856" t="str">
            <v>1016</v>
          </cell>
          <cell r="D1856" t="str">
            <v>DRY PINEY (WY)</v>
          </cell>
          <cell r="E1856" t="str">
            <v>PW</v>
          </cell>
          <cell r="F1856" t="str">
            <v>WY</v>
          </cell>
          <cell r="G1856" t="str">
            <v>QEPFS</v>
          </cell>
          <cell r="H1856">
            <v>0.42225999999999997</v>
          </cell>
          <cell r="I1856" t="str">
            <v>SWGA</v>
          </cell>
        </row>
        <row r="1857">
          <cell r="A1857" t="str">
            <v>045707</v>
          </cell>
          <cell r="B1857" t="str">
            <v>DRY PINEY UNIT 22 BR</v>
          </cell>
          <cell r="C1857" t="str">
            <v>1016</v>
          </cell>
          <cell r="D1857" t="str">
            <v>DRY PINEY (WY)</v>
          </cell>
          <cell r="E1857" t="str">
            <v>PC</v>
          </cell>
          <cell r="F1857" t="str">
            <v>WY</v>
          </cell>
          <cell r="G1857" t="str">
            <v>QEPFS</v>
          </cell>
          <cell r="H1857">
            <v>0.42225999999999997</v>
          </cell>
          <cell r="I1857" t="str">
            <v>SWGA</v>
          </cell>
        </row>
        <row r="1858">
          <cell r="A1858" t="str">
            <v>045707.TEST</v>
          </cell>
          <cell r="B1858" t="str">
            <v>DRY PINEY UNIT 22 BR (TEST)</v>
          </cell>
          <cell r="C1858" t="str">
            <v>1016</v>
          </cell>
          <cell r="D1858" t="str">
            <v>DRY PINEY (WY)</v>
          </cell>
          <cell r="E1858" t="str">
            <v>PC</v>
          </cell>
          <cell r="F1858" t="str">
            <v>WY</v>
          </cell>
          <cell r="G1858" t="str">
            <v>QEPFS</v>
          </cell>
          <cell r="H1858">
            <v>0.42225999999999997</v>
          </cell>
          <cell r="I1858" t="str">
            <v>SWGA</v>
          </cell>
        </row>
        <row r="1859">
          <cell r="A1859" t="str">
            <v>045701</v>
          </cell>
          <cell r="B1859" t="str">
            <v>DRY PINEY UNIT 22 FR</v>
          </cell>
          <cell r="C1859" t="str">
            <v>1016</v>
          </cell>
          <cell r="D1859" t="str">
            <v>DRY PINEY (WY)</v>
          </cell>
          <cell r="E1859" t="str">
            <v>PC</v>
          </cell>
          <cell r="F1859" t="str">
            <v>WY</v>
          </cell>
          <cell r="G1859" t="str">
            <v>QEPFS</v>
          </cell>
          <cell r="H1859">
            <v>0.42225999999999997</v>
          </cell>
          <cell r="I1859" t="str">
            <v>SWGA</v>
          </cell>
        </row>
        <row r="1860">
          <cell r="A1860" t="str">
            <v>047307</v>
          </cell>
          <cell r="B1860" t="str">
            <v>DRY PINEY UNIT 23 BR</v>
          </cell>
          <cell r="C1860" t="str">
            <v>1016</v>
          </cell>
          <cell r="D1860" t="str">
            <v>DRY PINEY (WY)</v>
          </cell>
          <cell r="E1860" t="str">
            <v>PC</v>
          </cell>
          <cell r="F1860" t="str">
            <v>WY</v>
          </cell>
          <cell r="G1860" t="str">
            <v>QEPFS</v>
          </cell>
          <cell r="H1860">
            <v>0.42225999999999997</v>
          </cell>
          <cell r="I1860" t="str">
            <v>SWGA</v>
          </cell>
        </row>
        <row r="1861">
          <cell r="A1861" t="str">
            <v>047301</v>
          </cell>
          <cell r="B1861" t="str">
            <v>DRY PINEY UNIT 23 FR</v>
          </cell>
          <cell r="C1861" t="str">
            <v>1016</v>
          </cell>
          <cell r="D1861" t="str">
            <v>DRY PINEY (WY)</v>
          </cell>
          <cell r="E1861" t="str">
            <v>PC</v>
          </cell>
          <cell r="F1861" t="str">
            <v>WY</v>
          </cell>
          <cell r="G1861" t="str">
            <v>QEPFS</v>
          </cell>
          <cell r="H1861">
            <v>0.42225999999999997</v>
          </cell>
          <cell r="I1861" t="str">
            <v>SWGA</v>
          </cell>
        </row>
        <row r="1862">
          <cell r="A1862" t="str">
            <v>248409</v>
          </cell>
          <cell r="B1862" t="str">
            <v>DRY PINEY UNIT 24 NUGGET</v>
          </cell>
          <cell r="C1862" t="str">
            <v>1016</v>
          </cell>
          <cell r="D1862" t="str">
            <v>DRY PINEY (WY)</v>
          </cell>
          <cell r="E1862" t="str">
            <v>PW</v>
          </cell>
          <cell r="F1862" t="str">
            <v>WY</v>
          </cell>
          <cell r="G1862" t="str">
            <v>QEPFS</v>
          </cell>
          <cell r="H1862">
            <v>0.42225999999999997</v>
          </cell>
          <cell r="I1862" t="str">
            <v>SWGA</v>
          </cell>
        </row>
        <row r="1863">
          <cell r="A1863" t="str">
            <v>248509</v>
          </cell>
          <cell r="B1863" t="str">
            <v>DRY PINEY UNIT 25 NUGGET</v>
          </cell>
          <cell r="C1863" t="str">
            <v>1016</v>
          </cell>
          <cell r="D1863" t="str">
            <v>DRY PINEY (WY)</v>
          </cell>
          <cell r="E1863" t="str">
            <v>PW</v>
          </cell>
          <cell r="F1863" t="str">
            <v>WY</v>
          </cell>
          <cell r="G1863" t="str">
            <v>QEPFS</v>
          </cell>
          <cell r="H1863">
            <v>0.42225999999999997</v>
          </cell>
          <cell r="I1863" t="str">
            <v>SWGA</v>
          </cell>
        </row>
        <row r="1864">
          <cell r="A1864" t="str">
            <v>047407</v>
          </cell>
          <cell r="B1864" t="str">
            <v>DRY PINEY UNIT 26 BR</v>
          </cell>
          <cell r="C1864" t="str">
            <v>1016</v>
          </cell>
          <cell r="D1864" t="str">
            <v>DRY PINEY (WY)</v>
          </cell>
          <cell r="E1864" t="str">
            <v>PC</v>
          </cell>
          <cell r="F1864" t="str">
            <v>WY</v>
          </cell>
          <cell r="G1864" t="str">
            <v>QEPFS</v>
          </cell>
          <cell r="H1864">
            <v>0.42225999999999997</v>
          </cell>
          <cell r="I1864" t="str">
            <v>SWGA</v>
          </cell>
        </row>
        <row r="1865">
          <cell r="A1865" t="str">
            <v>045801</v>
          </cell>
          <cell r="B1865" t="str">
            <v>DRY PINEY UNIT 27 FR</v>
          </cell>
          <cell r="C1865" t="str">
            <v>1016</v>
          </cell>
          <cell r="D1865" t="str">
            <v>DRY PINEY (WY)</v>
          </cell>
          <cell r="E1865" t="str">
            <v>PC</v>
          </cell>
          <cell r="F1865" t="str">
            <v>WY</v>
          </cell>
          <cell r="G1865" t="str">
            <v>QEPFS</v>
          </cell>
          <cell r="H1865">
            <v>0.42225999999999997</v>
          </cell>
          <cell r="I1865" t="str">
            <v>SWGA</v>
          </cell>
        </row>
        <row r="1866">
          <cell r="A1866" t="str">
            <v>473301</v>
          </cell>
          <cell r="B1866" t="str">
            <v>DRY PINEY UNIT 29 FR</v>
          </cell>
          <cell r="C1866" t="str">
            <v>1016</v>
          </cell>
          <cell r="D1866" t="str">
            <v>DRY PINEY (WY)</v>
          </cell>
          <cell r="E1866" t="str">
            <v>D24</v>
          </cell>
          <cell r="F1866" t="str">
            <v>WY</v>
          </cell>
          <cell r="G1866" t="str">
            <v>WFS</v>
          </cell>
          <cell r="H1866">
            <v>0.19439999999999999</v>
          </cell>
          <cell r="I1866" t="str">
            <v>J88</v>
          </cell>
        </row>
        <row r="1867">
          <cell r="A1867" t="str">
            <v>045901</v>
          </cell>
          <cell r="B1867" t="str">
            <v>DRY PINEY UNIT 3 FR</v>
          </cell>
          <cell r="C1867" t="str">
            <v>1016</v>
          </cell>
          <cell r="D1867" t="str">
            <v>DRY PINEY (WY)</v>
          </cell>
          <cell r="E1867" t="str">
            <v>PC</v>
          </cell>
          <cell r="F1867" t="str">
            <v>WY</v>
          </cell>
          <cell r="G1867" t="str">
            <v>QEPFS</v>
          </cell>
          <cell r="H1867">
            <v>0.42225999999999997</v>
          </cell>
          <cell r="I1867" t="str">
            <v>SWGA</v>
          </cell>
        </row>
        <row r="1868">
          <cell r="A1868" t="str">
            <v>429301</v>
          </cell>
          <cell r="B1868" t="str">
            <v>DRY PINEY UNIT 30 FR D24NC</v>
          </cell>
          <cell r="C1868" t="str">
            <v>1016</v>
          </cell>
          <cell r="D1868" t="str">
            <v>DRY PINEY (WY)</v>
          </cell>
          <cell r="E1868" t="str">
            <v>D24NC</v>
          </cell>
          <cell r="F1868" t="str">
            <v>WY</v>
          </cell>
          <cell r="G1868" t="str">
            <v>WFS</v>
          </cell>
          <cell r="H1868">
            <v>0.19439999999999999</v>
          </cell>
          <cell r="I1868" t="str">
            <v>J88</v>
          </cell>
        </row>
        <row r="1869">
          <cell r="A1869" t="str">
            <v>429401</v>
          </cell>
          <cell r="B1869" t="str">
            <v>DRY PINEY UNIT 31 FR</v>
          </cell>
          <cell r="C1869" t="str">
            <v>1016</v>
          </cell>
          <cell r="D1869" t="str">
            <v>DRY PINEY (WY)</v>
          </cell>
          <cell r="E1869" t="str">
            <v>D24</v>
          </cell>
          <cell r="F1869" t="str">
            <v>WY</v>
          </cell>
          <cell r="G1869" t="str">
            <v>WFS</v>
          </cell>
          <cell r="H1869">
            <v>0.19439999999999999</v>
          </cell>
          <cell r="I1869" t="str">
            <v>J88</v>
          </cell>
        </row>
        <row r="1870">
          <cell r="A1870" t="str">
            <v>473407</v>
          </cell>
          <cell r="B1870" t="str">
            <v>DRY PINEY UNIT 32 BR D24NC</v>
          </cell>
          <cell r="C1870" t="str">
            <v>1016</v>
          </cell>
          <cell r="D1870" t="str">
            <v>DRY PINEY (WY)</v>
          </cell>
          <cell r="E1870" t="str">
            <v>D24NC</v>
          </cell>
          <cell r="F1870" t="str">
            <v>WY</v>
          </cell>
          <cell r="G1870" t="str">
            <v>QEPFS</v>
          </cell>
          <cell r="H1870">
            <v>0.42225999999999997</v>
          </cell>
          <cell r="I1870" t="str">
            <v>SWGA</v>
          </cell>
        </row>
        <row r="1871">
          <cell r="A1871" t="str">
            <v>473401</v>
          </cell>
          <cell r="B1871" t="str">
            <v>DRY PINEY UNIT 32 FR D24NC</v>
          </cell>
          <cell r="C1871" t="str">
            <v>1016</v>
          </cell>
          <cell r="D1871" t="str">
            <v>DRY PINEY (WY)</v>
          </cell>
          <cell r="E1871" t="str">
            <v>D24NC</v>
          </cell>
          <cell r="F1871" t="str">
            <v>WY</v>
          </cell>
          <cell r="G1871" t="str">
            <v>QEPFS</v>
          </cell>
          <cell r="H1871">
            <v>0.42225999999999997</v>
          </cell>
          <cell r="I1871" t="str">
            <v>SWGA</v>
          </cell>
        </row>
        <row r="1872">
          <cell r="A1872" t="str">
            <v>505107</v>
          </cell>
          <cell r="B1872" t="str">
            <v>DRY PINEY UNIT 33 BR</v>
          </cell>
          <cell r="C1872" t="str">
            <v>1016</v>
          </cell>
          <cell r="D1872" t="str">
            <v>DRY PINEY (WY)</v>
          </cell>
          <cell r="E1872" t="str">
            <v>D24</v>
          </cell>
          <cell r="F1872" t="str">
            <v>WY</v>
          </cell>
          <cell r="G1872" t="str">
            <v>QEPFS</v>
          </cell>
          <cell r="H1872">
            <v>0.42225999999999997</v>
          </cell>
          <cell r="I1872" t="str">
            <v>SWGA</v>
          </cell>
        </row>
        <row r="1873">
          <cell r="A1873" t="str">
            <v>505101</v>
          </cell>
          <cell r="B1873" t="str">
            <v>DRY PINEY UNIT 33 FR</v>
          </cell>
          <cell r="C1873" t="str">
            <v>1016</v>
          </cell>
          <cell r="D1873" t="str">
            <v>DRY PINEY (WY)</v>
          </cell>
          <cell r="E1873" t="str">
            <v>D24</v>
          </cell>
          <cell r="F1873" t="str">
            <v>WY</v>
          </cell>
          <cell r="G1873" t="str">
            <v>QEPFS</v>
          </cell>
          <cell r="H1873">
            <v>0.42225999999999997</v>
          </cell>
          <cell r="I1873" t="str">
            <v>SWGA</v>
          </cell>
        </row>
        <row r="1874">
          <cell r="A1874" t="str">
            <v>497307</v>
          </cell>
          <cell r="B1874" t="str">
            <v>DRY PINEY UNIT 35 BR</v>
          </cell>
          <cell r="C1874" t="str">
            <v>1016</v>
          </cell>
          <cell r="D1874" t="str">
            <v>DRY PINEY (WY)</v>
          </cell>
          <cell r="E1874" t="str">
            <v>D24</v>
          </cell>
          <cell r="F1874" t="str">
            <v>WY</v>
          </cell>
          <cell r="G1874" t="str">
            <v>QEPFS</v>
          </cell>
          <cell r="H1874">
            <v>0.42225999999999997</v>
          </cell>
          <cell r="I1874" t="str">
            <v>SWGA</v>
          </cell>
        </row>
        <row r="1875">
          <cell r="A1875" t="str">
            <v>497301</v>
          </cell>
          <cell r="B1875" t="str">
            <v>DRY PINEY UNIT 35 FR</v>
          </cell>
          <cell r="C1875" t="str">
            <v>1016</v>
          </cell>
          <cell r="D1875" t="str">
            <v>DRY PINEY (WY)</v>
          </cell>
          <cell r="E1875" t="str">
            <v>D24</v>
          </cell>
          <cell r="F1875" t="str">
            <v>WY</v>
          </cell>
          <cell r="G1875" t="str">
            <v>QEPFS</v>
          </cell>
          <cell r="H1875">
            <v>0.42225999999999997</v>
          </cell>
          <cell r="I1875" t="str">
            <v>SWGA</v>
          </cell>
        </row>
        <row r="1876">
          <cell r="A1876" t="str">
            <v>505201</v>
          </cell>
          <cell r="B1876" t="str">
            <v>DRY PINEY UNIT 36 FR</v>
          </cell>
          <cell r="C1876" t="str">
            <v>1016</v>
          </cell>
          <cell r="D1876" t="str">
            <v>DRY PINEY (WY)</v>
          </cell>
          <cell r="E1876" t="str">
            <v>D24</v>
          </cell>
          <cell r="F1876" t="str">
            <v>WY</v>
          </cell>
          <cell r="G1876" t="str">
            <v>QEPFS</v>
          </cell>
          <cell r="H1876">
            <v>0.42225999999999997</v>
          </cell>
          <cell r="I1876" t="str">
            <v>SWGA</v>
          </cell>
        </row>
        <row r="1877">
          <cell r="A1877" t="str">
            <v>045401</v>
          </cell>
          <cell r="B1877" t="str">
            <v>DRY PINEY UNIT 4 FR</v>
          </cell>
          <cell r="C1877" t="str">
            <v>1016</v>
          </cell>
          <cell r="D1877" t="str">
            <v>DRY PINEY (WY)</v>
          </cell>
          <cell r="E1877" t="str">
            <v>PC</v>
          </cell>
          <cell r="F1877" t="str">
            <v>WY</v>
          </cell>
          <cell r="G1877" t="str">
            <v>QEPFS</v>
          </cell>
          <cell r="H1877">
            <v>0.42225999999999997</v>
          </cell>
          <cell r="I1877" t="str">
            <v>SWGA</v>
          </cell>
        </row>
        <row r="1878">
          <cell r="A1878" t="str">
            <v>046016</v>
          </cell>
          <cell r="B1878" t="str">
            <v>DRY PINEY UNIT 5 BAX</v>
          </cell>
          <cell r="C1878" t="str">
            <v>1016</v>
          </cell>
          <cell r="D1878" t="str">
            <v>DRY PINEY (WY)</v>
          </cell>
          <cell r="E1878" t="str">
            <v>D24</v>
          </cell>
          <cell r="F1878" t="str">
            <v>WY</v>
          </cell>
          <cell r="G1878" t="str">
            <v>QEPFS</v>
          </cell>
          <cell r="H1878">
            <v>0.42225999999999997</v>
          </cell>
          <cell r="I1878" t="str">
            <v>SWGA</v>
          </cell>
        </row>
        <row r="1879">
          <cell r="A1879" t="str">
            <v>046001</v>
          </cell>
          <cell r="B1879" t="str">
            <v>DRY PINEY UNIT 5 FR</v>
          </cell>
          <cell r="C1879" t="str">
            <v>1016</v>
          </cell>
          <cell r="D1879" t="str">
            <v>DRY PINEY (WY)</v>
          </cell>
          <cell r="E1879" t="str">
            <v>PC</v>
          </cell>
          <cell r="F1879" t="str">
            <v>WY</v>
          </cell>
          <cell r="G1879" t="str">
            <v>QEPFS</v>
          </cell>
          <cell r="H1879">
            <v>0.42225999999999997</v>
          </cell>
          <cell r="I1879" t="str">
            <v>SWGA</v>
          </cell>
        </row>
        <row r="1880">
          <cell r="A1880" t="str">
            <v>046101</v>
          </cell>
          <cell r="B1880" t="str">
            <v>DRY PINEY UNIT 6 FR</v>
          </cell>
          <cell r="C1880" t="str">
            <v>1016</v>
          </cell>
          <cell r="D1880" t="str">
            <v>DRY PINEY (WY)</v>
          </cell>
          <cell r="E1880" t="str">
            <v>PC</v>
          </cell>
          <cell r="F1880" t="str">
            <v>WY</v>
          </cell>
          <cell r="G1880" t="str">
            <v>WFS</v>
          </cell>
          <cell r="H1880">
            <v>0.19439999999999999</v>
          </cell>
          <cell r="I1880" t="str">
            <v>J88</v>
          </cell>
        </row>
        <row r="1881">
          <cell r="A1881" t="str">
            <v>046201</v>
          </cell>
          <cell r="B1881" t="str">
            <v>DRY PINEY UNIT 8 FR</v>
          </cell>
          <cell r="C1881" t="str">
            <v>1016</v>
          </cell>
          <cell r="D1881" t="str">
            <v>DRY PINEY (WY)</v>
          </cell>
          <cell r="E1881" t="str">
            <v>PC</v>
          </cell>
          <cell r="F1881" t="str">
            <v>WY</v>
          </cell>
          <cell r="G1881" t="str">
            <v>QEPFS</v>
          </cell>
          <cell r="H1881">
            <v>0.42225999999999997</v>
          </cell>
          <cell r="I1881" t="str">
            <v>SWGA</v>
          </cell>
        </row>
        <row r="1882">
          <cell r="A1882" t="str">
            <v>046301</v>
          </cell>
          <cell r="B1882" t="str">
            <v>DRY PINEY UNIT 9 FR</v>
          </cell>
          <cell r="C1882" t="str">
            <v>1016</v>
          </cell>
          <cell r="D1882" t="str">
            <v>DRY PINEY (WY)</v>
          </cell>
          <cell r="E1882" t="str">
            <v>PC</v>
          </cell>
          <cell r="F1882" t="str">
            <v>WY</v>
          </cell>
          <cell r="G1882" t="str">
            <v>QEPFS</v>
          </cell>
          <cell r="H1882">
            <v>0.42225999999999997</v>
          </cell>
          <cell r="I1882" t="str">
            <v>SWGA</v>
          </cell>
        </row>
        <row r="1883">
          <cell r="A1883" t="str">
            <v>446801</v>
          </cell>
          <cell r="B1883" t="str">
            <v>GENTLE ANNIE 1-12 FR</v>
          </cell>
          <cell r="C1883" t="str">
            <v>1016</v>
          </cell>
          <cell r="D1883" t="str">
            <v>DRY PINEY (WY)</v>
          </cell>
          <cell r="E1883" t="str">
            <v>C100</v>
          </cell>
          <cell r="F1883" t="str">
            <v>WY</v>
          </cell>
          <cell r="G1883" t="str">
            <v>QEPFS</v>
          </cell>
          <cell r="H1883">
            <v>0.42225999999999997</v>
          </cell>
          <cell r="I1883" t="str">
            <v>SWGA</v>
          </cell>
        </row>
        <row r="1884">
          <cell r="A1884" t="str">
            <v>473501</v>
          </cell>
          <cell r="B1884" t="str">
            <v>HOGSBACK ANNEX 12-2 FR</v>
          </cell>
          <cell r="C1884" t="str">
            <v>1016</v>
          </cell>
          <cell r="D1884" t="str">
            <v>DRY PINEY (WY)</v>
          </cell>
          <cell r="E1884" t="str">
            <v>D24</v>
          </cell>
          <cell r="F1884" t="str">
            <v>WY</v>
          </cell>
          <cell r="G1884" t="str">
            <v>WFS</v>
          </cell>
          <cell r="H1884">
            <v>0.19439999999999999</v>
          </cell>
          <cell r="I1884" t="str">
            <v>J88</v>
          </cell>
        </row>
        <row r="1885">
          <cell r="A1885" t="str">
            <v>443133</v>
          </cell>
          <cell r="B1885" t="str">
            <v>BRADY 41-P (DO NOT USE-MFS USES)</v>
          </cell>
          <cell r="C1885" t="str">
            <v>1066</v>
          </cell>
          <cell r="D1885" t="str">
            <v>DUMMY</v>
          </cell>
          <cell r="E1885" t="str">
            <v>D24</v>
          </cell>
          <cell r="F1885" t="str">
            <v>WY</v>
          </cell>
          <cell r="G1885" t="str">
            <v>N/A</v>
          </cell>
          <cell r="H1885">
            <v>0.42225999999999997</v>
          </cell>
          <cell r="I1885" t="str">
            <v>N/A</v>
          </cell>
        </row>
        <row r="1886">
          <cell r="A1886" t="str">
            <v>301405</v>
          </cell>
          <cell r="B1886" t="str">
            <v>FEDERAL 3-1 - DO NOT USE</v>
          </cell>
          <cell r="C1886" t="str">
            <v>1066</v>
          </cell>
          <cell r="D1886" t="str">
            <v>DUMMY</v>
          </cell>
          <cell r="F1886" t="str">
            <v>CO</v>
          </cell>
          <cell r="G1886" t="str">
            <v>N/A</v>
          </cell>
          <cell r="H1886">
            <v>0.42225999999999997</v>
          </cell>
          <cell r="I1886" t="str">
            <v>N/A</v>
          </cell>
        </row>
        <row r="1887">
          <cell r="A1887" t="str">
            <v>375313</v>
          </cell>
          <cell r="B1887" t="str">
            <v>MANTLE FED 23-1 ISMAY</v>
          </cell>
          <cell r="C1887" t="str">
            <v>1066</v>
          </cell>
          <cell r="D1887" t="str">
            <v>DUMMY</v>
          </cell>
          <cell r="E1887" t="str">
            <v>C100</v>
          </cell>
          <cell r="F1887" t="str">
            <v>WY</v>
          </cell>
          <cell r="G1887" t="str">
            <v>N/A</v>
          </cell>
          <cell r="H1887">
            <v>0.42225999999999997</v>
          </cell>
          <cell r="I1887" t="str">
            <v>N/A</v>
          </cell>
        </row>
        <row r="1888">
          <cell r="A1888" t="str">
            <v>369802</v>
          </cell>
          <cell r="B1888" t="str">
            <v>MCLISH FED 8-1 DK</v>
          </cell>
          <cell r="C1888" t="str">
            <v>1066</v>
          </cell>
          <cell r="D1888" t="str">
            <v>DUMMY</v>
          </cell>
          <cell r="E1888" t="str">
            <v>C7</v>
          </cell>
          <cell r="F1888" t="str">
            <v>CO</v>
          </cell>
          <cell r="G1888" t="str">
            <v>N/A</v>
          </cell>
          <cell r="H1888">
            <v>0.42225999999999997</v>
          </cell>
          <cell r="I1888" t="str">
            <v>N/A</v>
          </cell>
        </row>
        <row r="1889">
          <cell r="A1889" t="str">
            <v>206508</v>
          </cell>
          <cell r="B1889" t="str">
            <v>SPARGO 1-36 DES CR</v>
          </cell>
          <cell r="C1889" t="str">
            <v>1066</v>
          </cell>
          <cell r="D1889" t="str">
            <v>DUMMY</v>
          </cell>
          <cell r="E1889" t="str">
            <v>C7</v>
          </cell>
          <cell r="F1889" t="str">
            <v>CO</v>
          </cell>
          <cell r="G1889" t="str">
            <v>N/A</v>
          </cell>
          <cell r="H1889">
            <v>0.42225999999999997</v>
          </cell>
          <cell r="I1889" t="str">
            <v>N/A</v>
          </cell>
        </row>
        <row r="1890">
          <cell r="A1890" t="str">
            <v>206408</v>
          </cell>
          <cell r="B1890" t="str">
            <v>SPARGO 2 DES CR</v>
          </cell>
          <cell r="C1890" t="str">
            <v>1066</v>
          </cell>
          <cell r="D1890" t="str">
            <v>DUMMY</v>
          </cell>
          <cell r="E1890" t="str">
            <v>C100</v>
          </cell>
          <cell r="F1890" t="str">
            <v>CO</v>
          </cell>
          <cell r="G1890" t="str">
            <v>N/A</v>
          </cell>
          <cell r="H1890">
            <v>0.42225999999999997</v>
          </cell>
          <cell r="I1890" t="str">
            <v>N/A</v>
          </cell>
        </row>
        <row r="1891">
          <cell r="A1891" t="str">
            <v>051906</v>
          </cell>
          <cell r="B1891" t="str">
            <v>EAST HIAWATHA 17-2 FT UN</v>
          </cell>
          <cell r="C1891" t="str">
            <v>1018</v>
          </cell>
          <cell r="D1891" t="str">
            <v>E HIAW (CO)</v>
          </cell>
          <cell r="E1891" t="str">
            <v>D24</v>
          </cell>
          <cell r="F1891" t="str">
            <v>WY</v>
          </cell>
          <cell r="G1891" t="str">
            <v>QEPFS</v>
          </cell>
          <cell r="H1891">
            <v>0.42225999999999997</v>
          </cell>
          <cell r="I1891" t="str">
            <v>SWGA</v>
          </cell>
        </row>
        <row r="1892">
          <cell r="A1892" t="str">
            <v>372204</v>
          </cell>
          <cell r="B1892" t="str">
            <v>F WILSON 21 WAS</v>
          </cell>
          <cell r="C1892" t="str">
            <v>1018</v>
          </cell>
          <cell r="D1892" t="str">
            <v>E HIAW (CO)</v>
          </cell>
          <cell r="E1892" t="str">
            <v>PW</v>
          </cell>
          <cell r="F1892" t="str">
            <v>CO</v>
          </cell>
          <cell r="G1892" t="str">
            <v>QEPFS</v>
          </cell>
          <cell r="H1892">
            <v>0.42225999999999997</v>
          </cell>
          <cell r="I1892" t="str">
            <v>SWGA</v>
          </cell>
        </row>
        <row r="1893">
          <cell r="A1893" t="str">
            <v>359706</v>
          </cell>
          <cell r="B1893" t="str">
            <v>F WILSON 27-E FT UN</v>
          </cell>
          <cell r="C1893" t="str">
            <v>1018</v>
          </cell>
          <cell r="D1893" t="str">
            <v>E HIAW (CO)</v>
          </cell>
          <cell r="E1893" t="str">
            <v>D24</v>
          </cell>
          <cell r="F1893" t="str">
            <v>CO</v>
          </cell>
          <cell r="G1893" t="str">
            <v>QEPFS</v>
          </cell>
          <cell r="H1893">
            <v>0.42225999999999997</v>
          </cell>
          <cell r="I1893" t="str">
            <v>SWGA</v>
          </cell>
        </row>
        <row r="1894">
          <cell r="A1894" t="str">
            <v>359745</v>
          </cell>
          <cell r="B1894" t="str">
            <v>F WILSON 27-E UPPER WAS</v>
          </cell>
          <cell r="C1894" t="str">
            <v>1018</v>
          </cell>
          <cell r="D1894" t="str">
            <v>E HIAW (CO)</v>
          </cell>
          <cell r="E1894" t="str">
            <v>D21</v>
          </cell>
          <cell r="F1894" t="str">
            <v>CO</v>
          </cell>
          <cell r="G1894" t="str">
            <v>QEPFS</v>
          </cell>
          <cell r="H1894">
            <v>0.42225999999999997</v>
          </cell>
          <cell r="I1894" t="str">
            <v>SWGA</v>
          </cell>
        </row>
        <row r="1895">
          <cell r="A1895" t="str">
            <v>334806</v>
          </cell>
          <cell r="B1895" t="str">
            <v>F WILSON 28-E FT UN</v>
          </cell>
          <cell r="C1895" t="str">
            <v>1018</v>
          </cell>
          <cell r="D1895" t="str">
            <v>E HIAW (CO)</v>
          </cell>
          <cell r="E1895" t="str">
            <v>D24</v>
          </cell>
          <cell r="F1895" t="str">
            <v>CO</v>
          </cell>
          <cell r="G1895" t="str">
            <v>QEPFS</v>
          </cell>
          <cell r="H1895">
            <v>0.42225999999999997</v>
          </cell>
          <cell r="I1895" t="str">
            <v>SWGA</v>
          </cell>
        </row>
        <row r="1896">
          <cell r="A1896" t="str">
            <v>543306</v>
          </cell>
          <cell r="B1896" t="str">
            <v>F WILSON 29E (DD) FT UN</v>
          </cell>
          <cell r="C1896" t="str">
            <v>1018</v>
          </cell>
          <cell r="D1896" t="str">
            <v>E HIAW (CO)</v>
          </cell>
          <cell r="E1896" t="str">
            <v>D24</v>
          </cell>
          <cell r="F1896" t="str">
            <v>CO</v>
          </cell>
          <cell r="G1896" t="str">
            <v>QEPFS</v>
          </cell>
          <cell r="H1896">
            <v>0.42225999999999997</v>
          </cell>
          <cell r="I1896" t="str">
            <v>SWGA</v>
          </cell>
        </row>
        <row r="1897">
          <cell r="A1897" t="str">
            <v>359803</v>
          </cell>
          <cell r="B1897" t="str">
            <v>F WILSON 29-E MESA</v>
          </cell>
          <cell r="C1897" t="str">
            <v>1018</v>
          </cell>
          <cell r="D1897" t="str">
            <v>E HIAW (CO)</v>
          </cell>
          <cell r="E1897" t="str">
            <v>D24</v>
          </cell>
          <cell r="F1897" t="str">
            <v>CO</v>
          </cell>
          <cell r="G1897" t="str">
            <v>QEPFS</v>
          </cell>
          <cell r="H1897">
            <v>0.42225999999999997</v>
          </cell>
          <cell r="I1897" t="str">
            <v>SWGA</v>
          </cell>
        </row>
        <row r="1898">
          <cell r="A1898" t="str">
            <v>486226</v>
          </cell>
          <cell r="B1898" t="str">
            <v>F WILSON 32 LANCE</v>
          </cell>
          <cell r="C1898" t="str">
            <v>1018</v>
          </cell>
          <cell r="D1898" t="str">
            <v>E HIAW (CO)</v>
          </cell>
          <cell r="E1898" t="str">
            <v>D24</v>
          </cell>
          <cell r="F1898" t="str">
            <v>CO</v>
          </cell>
          <cell r="G1898" t="str">
            <v>QEPFS</v>
          </cell>
          <cell r="H1898">
            <v>0.42225999999999997</v>
          </cell>
          <cell r="I1898" t="str">
            <v>SWGA</v>
          </cell>
        </row>
        <row r="1899">
          <cell r="A1899" t="str">
            <v>486218</v>
          </cell>
          <cell r="B1899" t="str">
            <v>F WILSON 32 LEWIS</v>
          </cell>
          <cell r="C1899" t="str">
            <v>1018</v>
          </cell>
          <cell r="D1899" t="str">
            <v>E HIAW (CO)</v>
          </cell>
          <cell r="E1899" t="str">
            <v>D24</v>
          </cell>
          <cell r="F1899" t="str">
            <v>CO</v>
          </cell>
          <cell r="G1899" t="str">
            <v>QEPFS</v>
          </cell>
          <cell r="H1899">
            <v>0.42225999999999997</v>
          </cell>
          <cell r="I1899" t="str">
            <v>SWGA</v>
          </cell>
        </row>
        <row r="1900">
          <cell r="A1900" t="str">
            <v>486203</v>
          </cell>
          <cell r="B1900" t="str">
            <v>F WILSON 32 MESA</v>
          </cell>
          <cell r="C1900" t="str">
            <v>1018</v>
          </cell>
          <cell r="D1900" t="str">
            <v>E HIAW (CO)</v>
          </cell>
          <cell r="E1900" t="str">
            <v>D24</v>
          </cell>
          <cell r="F1900" t="str">
            <v>CO</v>
          </cell>
          <cell r="G1900" t="str">
            <v>QEPFS</v>
          </cell>
          <cell r="H1900">
            <v>0.42225999999999997</v>
          </cell>
          <cell r="I1900" t="str">
            <v>SWGA</v>
          </cell>
        </row>
        <row r="1901">
          <cell r="A1901" t="str">
            <v>519406</v>
          </cell>
          <cell r="B1901" t="str">
            <v>F WILSON 33 FT UN</v>
          </cell>
          <cell r="C1901" t="str">
            <v>1018</v>
          </cell>
          <cell r="D1901" t="str">
            <v>E HIAW (CO)</v>
          </cell>
          <cell r="E1901" t="str">
            <v>D24</v>
          </cell>
          <cell r="F1901" t="str">
            <v>CO</v>
          </cell>
          <cell r="G1901" t="str">
            <v>QEPFS</v>
          </cell>
          <cell r="H1901">
            <v>0.42225999999999997</v>
          </cell>
          <cell r="I1901" t="str">
            <v>SWGA</v>
          </cell>
        </row>
        <row r="1902">
          <cell r="A1902" t="str">
            <v>519426</v>
          </cell>
          <cell r="B1902" t="str">
            <v>F WILSON 33 LANCE</v>
          </cell>
          <cell r="C1902" t="str">
            <v>1018</v>
          </cell>
          <cell r="D1902" t="str">
            <v>E HIAW (CO)</v>
          </cell>
          <cell r="E1902" t="str">
            <v>D24</v>
          </cell>
          <cell r="F1902" t="str">
            <v>CO</v>
          </cell>
          <cell r="G1902" t="str">
            <v>QEPFS</v>
          </cell>
          <cell r="H1902">
            <v>0.42225999999999997</v>
          </cell>
          <cell r="I1902" t="str">
            <v>SWGA</v>
          </cell>
        </row>
        <row r="1903">
          <cell r="A1903" t="str">
            <v>519418</v>
          </cell>
          <cell r="B1903" t="str">
            <v>F WILSON 33 LEWIS</v>
          </cell>
          <cell r="C1903" t="str">
            <v>1018</v>
          </cell>
          <cell r="D1903" t="str">
            <v>E HIAW (CO)</v>
          </cell>
          <cell r="E1903" t="str">
            <v>D24</v>
          </cell>
          <cell r="F1903" t="str">
            <v>CO</v>
          </cell>
          <cell r="G1903" t="str">
            <v>QEPFS</v>
          </cell>
          <cell r="H1903">
            <v>0.42225999999999997</v>
          </cell>
          <cell r="I1903" t="str">
            <v>SWGA</v>
          </cell>
        </row>
        <row r="1904">
          <cell r="A1904" t="str">
            <v>519403</v>
          </cell>
          <cell r="B1904" t="str">
            <v>F WILSON 33 MESA</v>
          </cell>
          <cell r="C1904" t="str">
            <v>1018</v>
          </cell>
          <cell r="D1904" t="str">
            <v>E HIAW (CO)</v>
          </cell>
          <cell r="E1904" t="str">
            <v>D24</v>
          </cell>
          <cell r="F1904" t="str">
            <v>CO</v>
          </cell>
          <cell r="G1904" t="str">
            <v>QEPFS</v>
          </cell>
          <cell r="H1904">
            <v>0.42225999999999997</v>
          </cell>
          <cell r="I1904" t="str">
            <v>SWGA</v>
          </cell>
        </row>
        <row r="1905">
          <cell r="A1905" t="str">
            <v>539356</v>
          </cell>
          <cell r="B1905" t="str">
            <v>F WILSON 34 LEW/LAN/FT UN</v>
          </cell>
          <cell r="C1905" t="str">
            <v>1018</v>
          </cell>
          <cell r="D1905" t="str">
            <v>E HIAW (CO)</v>
          </cell>
          <cell r="E1905" t="str">
            <v>D24</v>
          </cell>
          <cell r="F1905" t="str">
            <v>CO</v>
          </cell>
          <cell r="G1905" t="str">
            <v>QEPFS</v>
          </cell>
          <cell r="H1905">
            <v>0.42225999999999997</v>
          </cell>
          <cell r="I1905" t="str">
            <v>SWGA</v>
          </cell>
        </row>
        <row r="1906">
          <cell r="A1906" t="str">
            <v>539303</v>
          </cell>
          <cell r="B1906" t="str">
            <v>F WILSON 34 MESA</v>
          </cell>
          <cell r="C1906" t="str">
            <v>1018</v>
          </cell>
          <cell r="D1906" t="str">
            <v>E HIAW (CO)</v>
          </cell>
          <cell r="E1906" t="str">
            <v>D24</v>
          </cell>
          <cell r="F1906" t="str">
            <v>CO</v>
          </cell>
          <cell r="G1906" t="str">
            <v>QEPFS</v>
          </cell>
          <cell r="H1906">
            <v>0.42225999999999997</v>
          </cell>
          <cell r="I1906" t="str">
            <v>SWGA</v>
          </cell>
        </row>
        <row r="1907">
          <cell r="A1907" t="str">
            <v>539517</v>
          </cell>
          <cell r="B1907" t="str">
            <v>F WILSON 35 ALMOND</v>
          </cell>
          <cell r="C1907" t="str">
            <v>1018</v>
          </cell>
          <cell r="D1907" t="str">
            <v>E HIAW (CO)</v>
          </cell>
          <cell r="E1907" t="str">
            <v>D24</v>
          </cell>
          <cell r="F1907" t="str">
            <v>CO</v>
          </cell>
          <cell r="G1907" t="str">
            <v>QEPFS</v>
          </cell>
          <cell r="H1907">
            <v>0.42225999999999997</v>
          </cell>
          <cell r="I1907" t="str">
            <v>SWGA</v>
          </cell>
        </row>
        <row r="1908">
          <cell r="A1908" t="str">
            <v>539526</v>
          </cell>
          <cell r="B1908" t="str">
            <v>F WILSON 35 LANCE</v>
          </cell>
          <cell r="C1908" t="str">
            <v>1018</v>
          </cell>
          <cell r="D1908" t="str">
            <v>E HIAW (CO)</v>
          </cell>
          <cell r="E1908" t="str">
            <v>D24</v>
          </cell>
          <cell r="F1908" t="str">
            <v>CO</v>
          </cell>
          <cell r="G1908" t="str">
            <v>QEPFS</v>
          </cell>
          <cell r="H1908">
            <v>0.42225999999999997</v>
          </cell>
          <cell r="I1908" t="str">
            <v>SWGA</v>
          </cell>
        </row>
        <row r="1909">
          <cell r="A1909" t="str">
            <v>539556</v>
          </cell>
          <cell r="B1909" t="str">
            <v>F WILSON 35 LEW/LAN/FT UN</v>
          </cell>
          <cell r="C1909" t="str">
            <v>1018</v>
          </cell>
          <cell r="D1909" t="str">
            <v>E HIAW (CO)</v>
          </cell>
          <cell r="E1909" t="str">
            <v>D24</v>
          </cell>
          <cell r="F1909" t="str">
            <v>CO</v>
          </cell>
          <cell r="G1909" t="str">
            <v>QEPFS</v>
          </cell>
          <cell r="H1909">
            <v>0.42225999999999997</v>
          </cell>
          <cell r="I1909" t="str">
            <v>SWGA</v>
          </cell>
        </row>
        <row r="1910">
          <cell r="A1910" t="str">
            <v>539518</v>
          </cell>
          <cell r="B1910" t="str">
            <v>F WILSON 35 LEWIS</v>
          </cell>
          <cell r="C1910" t="str">
            <v>1018</v>
          </cell>
          <cell r="D1910" t="str">
            <v>E HIAW (CO)</v>
          </cell>
          <cell r="E1910" t="str">
            <v>D24</v>
          </cell>
          <cell r="F1910" t="str">
            <v>CO</v>
          </cell>
          <cell r="G1910" t="str">
            <v>QEPFS</v>
          </cell>
          <cell r="H1910">
            <v>0.42225999999999997</v>
          </cell>
          <cell r="I1910" t="str">
            <v>SWGA</v>
          </cell>
        </row>
        <row r="1911">
          <cell r="A1911" t="str">
            <v>539503</v>
          </cell>
          <cell r="B1911" t="str">
            <v>F WILSON 35 MESA</v>
          </cell>
          <cell r="C1911" t="str">
            <v>1018</v>
          </cell>
          <cell r="D1911" t="str">
            <v>E HIAW (CO)</v>
          </cell>
          <cell r="E1911" t="str">
            <v>D24</v>
          </cell>
          <cell r="F1911" t="str">
            <v>CO</v>
          </cell>
          <cell r="G1911" t="str">
            <v>QEPFS</v>
          </cell>
          <cell r="H1911">
            <v>0.42225999999999997</v>
          </cell>
          <cell r="I1911" t="str">
            <v>SWGA</v>
          </cell>
        </row>
        <row r="1912">
          <cell r="A1912" t="str">
            <v>588803</v>
          </cell>
          <cell r="B1912" t="str">
            <v>F WILSON 36 MESA</v>
          </cell>
          <cell r="C1912" t="str">
            <v>1018</v>
          </cell>
          <cell r="D1912" t="str">
            <v>E HIAW (CO)</v>
          </cell>
          <cell r="E1912" t="str">
            <v>D24</v>
          </cell>
          <cell r="F1912" t="str">
            <v>CO</v>
          </cell>
          <cell r="G1912" t="str">
            <v>QEPFS</v>
          </cell>
          <cell r="H1912">
            <v>0.42225999999999997</v>
          </cell>
          <cell r="I1912" t="str">
            <v>SWGA</v>
          </cell>
        </row>
        <row r="1913">
          <cell r="A1913" t="str">
            <v>591726</v>
          </cell>
          <cell r="B1913" t="str">
            <v>F WILSON 37 LANCE</v>
          </cell>
          <cell r="C1913" t="str">
            <v>1018</v>
          </cell>
          <cell r="D1913" t="str">
            <v>E HIAW (CO)</v>
          </cell>
          <cell r="E1913" t="str">
            <v>C7</v>
          </cell>
          <cell r="F1913" t="str">
            <v>CO</v>
          </cell>
          <cell r="G1913" t="str">
            <v>QEPFS</v>
          </cell>
          <cell r="H1913">
            <v>0.42225999999999997</v>
          </cell>
          <cell r="I1913" t="str">
            <v>SWGA</v>
          </cell>
        </row>
        <row r="1914">
          <cell r="A1914" t="str">
            <v>591756</v>
          </cell>
          <cell r="B1914" t="str">
            <v>F WILSON 37 LEW/LNC/FTUN</v>
          </cell>
          <cell r="C1914" t="str">
            <v>1018</v>
          </cell>
          <cell r="D1914" t="str">
            <v>E HIAW (CO)</v>
          </cell>
          <cell r="E1914" t="str">
            <v>D24</v>
          </cell>
          <cell r="F1914" t="str">
            <v>CO</v>
          </cell>
          <cell r="G1914" t="str">
            <v>QEPFS</v>
          </cell>
          <cell r="H1914">
            <v>0.42225999999999997</v>
          </cell>
          <cell r="I1914" t="str">
            <v>SWGA</v>
          </cell>
        </row>
        <row r="1915">
          <cell r="A1915" t="str">
            <v>591703</v>
          </cell>
          <cell r="B1915" t="str">
            <v>F WILSON 37 MESA</v>
          </cell>
          <cell r="C1915" t="str">
            <v>1018</v>
          </cell>
          <cell r="D1915" t="str">
            <v>E HIAW (CO)</v>
          </cell>
          <cell r="E1915" t="str">
            <v>D24</v>
          </cell>
          <cell r="F1915" t="str">
            <v>CO</v>
          </cell>
          <cell r="G1915" t="str">
            <v>QEPFS</v>
          </cell>
          <cell r="H1915">
            <v>0.42225999999999997</v>
          </cell>
          <cell r="I1915" t="str">
            <v>SWGA</v>
          </cell>
        </row>
        <row r="1916">
          <cell r="A1916" t="str">
            <v>303806</v>
          </cell>
          <cell r="B1916" t="str">
            <v>F WILSON A 1 FT UN</v>
          </cell>
          <cell r="C1916" t="str">
            <v>1018</v>
          </cell>
          <cell r="D1916" t="str">
            <v>E HIAW (CO)</v>
          </cell>
          <cell r="E1916" t="str">
            <v>PW</v>
          </cell>
          <cell r="F1916" t="str">
            <v>CO</v>
          </cell>
          <cell r="G1916" t="str">
            <v>QEPFS</v>
          </cell>
          <cell r="H1916">
            <v>0.42225999999999997</v>
          </cell>
          <cell r="I1916" t="str">
            <v>SWGA</v>
          </cell>
        </row>
        <row r="1917">
          <cell r="A1917" t="str">
            <v>049904</v>
          </cell>
          <cell r="B1917" t="str">
            <v>F WILSON A 17 WAS</v>
          </cell>
          <cell r="C1917" t="str">
            <v>1018</v>
          </cell>
          <cell r="D1917" t="str">
            <v>E HIAW (CO)</v>
          </cell>
          <cell r="E1917" t="str">
            <v>D24</v>
          </cell>
          <cell r="F1917" t="str">
            <v>CO</v>
          </cell>
          <cell r="G1917" t="str">
            <v>QEPFS</v>
          </cell>
          <cell r="H1917">
            <v>0.42225999999999997</v>
          </cell>
          <cell r="I1917" t="str">
            <v>SWGA</v>
          </cell>
        </row>
        <row r="1918">
          <cell r="A1918" t="str">
            <v>048404</v>
          </cell>
          <cell r="B1918" t="str">
            <v>F WILSON A 2 WAS</v>
          </cell>
          <cell r="C1918" t="str">
            <v>1018</v>
          </cell>
          <cell r="D1918" t="str">
            <v>E HIAW (CO)</v>
          </cell>
          <cell r="E1918" t="str">
            <v>PC</v>
          </cell>
          <cell r="F1918" t="str">
            <v>CO</v>
          </cell>
          <cell r="G1918" t="str">
            <v>QEPFS</v>
          </cell>
          <cell r="H1918">
            <v>0.42225999999999997</v>
          </cell>
          <cell r="I1918" t="str">
            <v>SWGA</v>
          </cell>
        </row>
        <row r="1919">
          <cell r="A1919" t="str">
            <v>340206</v>
          </cell>
          <cell r="B1919" t="str">
            <v>F WILSON A 20 FT UN</v>
          </cell>
          <cell r="C1919" t="str">
            <v>1018</v>
          </cell>
          <cell r="D1919" t="str">
            <v>E HIAW (CO)</v>
          </cell>
          <cell r="E1919" t="str">
            <v>D24</v>
          </cell>
          <cell r="F1919" t="str">
            <v>CO</v>
          </cell>
          <cell r="G1919" t="str">
            <v>QEPFS</v>
          </cell>
          <cell r="H1919">
            <v>0.42225999999999997</v>
          </cell>
          <cell r="I1919" t="str">
            <v>SWGA</v>
          </cell>
        </row>
        <row r="1920">
          <cell r="A1920" t="str">
            <v>340256</v>
          </cell>
          <cell r="B1920" t="str">
            <v>F WILSON A 20 LEW/LAN/FT UN</v>
          </cell>
          <cell r="C1920" t="str">
            <v>1018</v>
          </cell>
          <cell r="D1920" t="str">
            <v>E HIAW (CO)</v>
          </cell>
          <cell r="E1920" t="str">
            <v>D24</v>
          </cell>
          <cell r="F1920" t="str">
            <v>CO</v>
          </cell>
          <cell r="G1920" t="str">
            <v>QEPFS</v>
          </cell>
          <cell r="H1920">
            <v>0.42225999999999997</v>
          </cell>
          <cell r="I1920" t="str">
            <v>SWGA</v>
          </cell>
        </row>
        <row r="1921">
          <cell r="A1921" t="str">
            <v>050506</v>
          </cell>
          <cell r="B1921" t="str">
            <v>F WILSON A 22 FT UN</v>
          </cell>
          <cell r="C1921" t="str">
            <v>1018</v>
          </cell>
          <cell r="D1921" t="str">
            <v>E HIAW (CO)</v>
          </cell>
          <cell r="E1921" t="str">
            <v>PC</v>
          </cell>
          <cell r="F1921" t="str">
            <v>CO</v>
          </cell>
          <cell r="G1921" t="str">
            <v>QEPFS</v>
          </cell>
          <cell r="H1921">
            <v>0.42225999999999997</v>
          </cell>
          <cell r="I1921" t="str">
            <v>SWGA</v>
          </cell>
        </row>
        <row r="1922">
          <cell r="A1922" t="str">
            <v>205906</v>
          </cell>
          <cell r="B1922" t="str">
            <v>F WILSON A 26 FT UN</v>
          </cell>
          <cell r="C1922" t="str">
            <v>1018</v>
          </cell>
          <cell r="D1922" t="str">
            <v>E HIAW (CO)</v>
          </cell>
          <cell r="E1922" t="str">
            <v>D24</v>
          </cell>
          <cell r="F1922" t="str">
            <v>CO</v>
          </cell>
          <cell r="G1922" t="str">
            <v>QEPFS</v>
          </cell>
          <cell r="H1922">
            <v>0.42225999999999997</v>
          </cell>
          <cell r="I1922" t="str">
            <v>SWGA</v>
          </cell>
        </row>
        <row r="1923">
          <cell r="A1923" t="str">
            <v>249945</v>
          </cell>
          <cell r="B1923" t="str">
            <v>F WILSON A 7 UPPER WAS</v>
          </cell>
          <cell r="C1923" t="str">
            <v>1018</v>
          </cell>
          <cell r="D1923" t="str">
            <v>E HIAW (CO)</v>
          </cell>
          <cell r="E1923" t="str">
            <v>D24</v>
          </cell>
          <cell r="F1923" t="str">
            <v>CO</v>
          </cell>
          <cell r="G1923" t="str">
            <v>QEPFS</v>
          </cell>
          <cell r="H1923">
            <v>0.42225999999999997</v>
          </cell>
          <cell r="I1923" t="str">
            <v>SWGA</v>
          </cell>
        </row>
        <row r="1924">
          <cell r="A1924" t="str">
            <v>049104</v>
          </cell>
          <cell r="B1924" t="str">
            <v>F WILSON A 9 WAS</v>
          </cell>
          <cell r="C1924" t="str">
            <v>1018</v>
          </cell>
          <cell r="D1924" t="str">
            <v>E HIAW (CO)</v>
          </cell>
          <cell r="E1924" t="str">
            <v>PC</v>
          </cell>
          <cell r="F1924" t="str">
            <v>CO</v>
          </cell>
          <cell r="G1924" t="str">
            <v>QEPFS</v>
          </cell>
          <cell r="H1924">
            <v>0.42225999999999997</v>
          </cell>
          <cell r="I1924" t="str">
            <v>SWGA</v>
          </cell>
        </row>
        <row r="1925">
          <cell r="A1925" t="str">
            <v>250304</v>
          </cell>
          <cell r="B1925" t="str">
            <v>F WILSON B 11 WAS</v>
          </cell>
          <cell r="C1925" t="str">
            <v>1018</v>
          </cell>
          <cell r="D1925" t="str">
            <v>E HIAW (CO)</v>
          </cell>
          <cell r="E1925" t="str">
            <v>PW</v>
          </cell>
          <cell r="F1925" t="str">
            <v>CO</v>
          </cell>
          <cell r="G1925" t="str">
            <v>QEPFS</v>
          </cell>
          <cell r="H1925">
            <v>0.42225999999999997</v>
          </cell>
          <cell r="I1925" t="str">
            <v>SWGA</v>
          </cell>
        </row>
        <row r="1926">
          <cell r="A1926" t="str">
            <v>049406</v>
          </cell>
          <cell r="B1926" t="str">
            <v>F WILSON B 12 FT UN</v>
          </cell>
          <cell r="C1926" t="str">
            <v>1018</v>
          </cell>
          <cell r="D1926" t="str">
            <v>E HIAW (CO)</v>
          </cell>
          <cell r="E1926" t="str">
            <v>D24</v>
          </cell>
          <cell r="F1926" t="str">
            <v>CO</v>
          </cell>
          <cell r="G1926" t="str">
            <v>QEPFS</v>
          </cell>
          <cell r="H1926">
            <v>0.42225999999999997</v>
          </cell>
          <cell r="I1926" t="str">
            <v>SWGA</v>
          </cell>
        </row>
        <row r="1927">
          <cell r="A1927" t="str">
            <v>049404</v>
          </cell>
          <cell r="B1927" t="str">
            <v>F WILSON B 12 WAS</v>
          </cell>
          <cell r="C1927" t="str">
            <v>1018</v>
          </cell>
          <cell r="D1927" t="str">
            <v>E HIAW (CO)</v>
          </cell>
          <cell r="E1927" t="str">
            <v>D24</v>
          </cell>
          <cell r="F1927" t="str">
            <v>CO</v>
          </cell>
          <cell r="G1927" t="str">
            <v>QEPFS</v>
          </cell>
          <cell r="H1927">
            <v>0.42225999999999997</v>
          </cell>
          <cell r="I1927" t="str">
            <v>SWGA</v>
          </cell>
        </row>
        <row r="1928">
          <cell r="A1928" t="str">
            <v>250445</v>
          </cell>
          <cell r="B1928" t="str">
            <v>F WILSON B 14 UPPER WAS</v>
          </cell>
          <cell r="C1928" t="str">
            <v>1018</v>
          </cell>
          <cell r="D1928" t="str">
            <v>E HIAW (CO)</v>
          </cell>
          <cell r="E1928" t="str">
            <v>D21</v>
          </cell>
          <cell r="F1928" t="str">
            <v>CO</v>
          </cell>
          <cell r="G1928" t="str">
            <v>QEPFS</v>
          </cell>
          <cell r="H1928">
            <v>0.42225999999999997</v>
          </cell>
          <cell r="I1928" t="str">
            <v>SWGA</v>
          </cell>
        </row>
        <row r="1929">
          <cell r="A1929" t="str">
            <v>250504</v>
          </cell>
          <cell r="B1929" t="str">
            <v>F WILSON B 15 WAS</v>
          </cell>
          <cell r="C1929" t="str">
            <v>1018</v>
          </cell>
          <cell r="D1929" t="str">
            <v>E HIAW (CO)</v>
          </cell>
          <cell r="E1929" t="str">
            <v>PW</v>
          </cell>
          <cell r="F1929" t="str">
            <v>CO</v>
          </cell>
          <cell r="G1929" t="str">
            <v>QEPFS</v>
          </cell>
          <cell r="H1929">
            <v>0.42225999999999997</v>
          </cell>
          <cell r="I1929" t="str">
            <v>SWGA</v>
          </cell>
        </row>
        <row r="1930">
          <cell r="A1930" t="str">
            <v>049845</v>
          </cell>
          <cell r="B1930" t="str">
            <v>F WILSON B 16 UPPER WAS</v>
          </cell>
          <cell r="C1930" t="str">
            <v>1018</v>
          </cell>
          <cell r="D1930" t="str">
            <v>E HIAW (CO)</v>
          </cell>
          <cell r="E1930" t="str">
            <v>D21</v>
          </cell>
          <cell r="F1930" t="str">
            <v>CO</v>
          </cell>
          <cell r="G1930" t="str">
            <v>QEPFS</v>
          </cell>
          <cell r="H1930">
            <v>0.42225999999999997</v>
          </cell>
          <cell r="I1930" t="str">
            <v>SWGA</v>
          </cell>
        </row>
        <row r="1931">
          <cell r="A1931" t="str">
            <v>050406</v>
          </cell>
          <cell r="B1931" t="str">
            <v>F WILSON B 2 UNIT (HIAW) FT UN</v>
          </cell>
          <cell r="C1931" t="str">
            <v>1018</v>
          </cell>
          <cell r="D1931" t="str">
            <v>E HIAW (CO)</v>
          </cell>
          <cell r="E1931" t="str">
            <v>D24</v>
          </cell>
          <cell r="F1931" t="str">
            <v>CO</v>
          </cell>
          <cell r="G1931" t="str">
            <v>QEPFS</v>
          </cell>
          <cell r="H1931">
            <v>0.42225999999999997</v>
          </cell>
          <cell r="I1931" t="str">
            <v>SWGA</v>
          </cell>
        </row>
        <row r="1932">
          <cell r="A1932" t="str">
            <v>050404</v>
          </cell>
          <cell r="B1932" t="str">
            <v>F WILSON B 2 UNIT (SEE FT UN)</v>
          </cell>
          <cell r="C1932" t="str">
            <v>1018</v>
          </cell>
          <cell r="D1932" t="str">
            <v>E HIAW (CO)</v>
          </cell>
          <cell r="E1932" t="str">
            <v>PC</v>
          </cell>
          <cell r="F1932" t="str">
            <v>CO</v>
          </cell>
          <cell r="G1932" t="str">
            <v>QEPFS</v>
          </cell>
          <cell r="H1932">
            <v>0.42225999999999997</v>
          </cell>
          <cell r="I1932" t="str">
            <v>SWGA</v>
          </cell>
        </row>
        <row r="1933">
          <cell r="A1933" t="str">
            <v>050606</v>
          </cell>
          <cell r="B1933" t="str">
            <v>F WILSON B 23 (WAS PROD)</v>
          </cell>
          <cell r="C1933" t="str">
            <v>1018</v>
          </cell>
          <cell r="D1933" t="str">
            <v>E HIAW (CO)</v>
          </cell>
          <cell r="E1933" t="str">
            <v>PC</v>
          </cell>
          <cell r="F1933" t="str">
            <v>CO</v>
          </cell>
          <cell r="G1933" t="str">
            <v>QEPFS</v>
          </cell>
          <cell r="H1933">
            <v>0.42225999999999997</v>
          </cell>
          <cell r="I1933" t="str">
            <v>SWGA</v>
          </cell>
        </row>
        <row r="1934">
          <cell r="A1934" t="str">
            <v>052006</v>
          </cell>
          <cell r="B1934" t="str">
            <v>F WILSON B 24 FT UN</v>
          </cell>
          <cell r="C1934" t="str">
            <v>1018</v>
          </cell>
          <cell r="D1934" t="str">
            <v>E HIAW (CO)</v>
          </cell>
          <cell r="E1934" t="str">
            <v>PC</v>
          </cell>
          <cell r="F1934" t="str">
            <v>CO</v>
          </cell>
          <cell r="G1934" t="str">
            <v>QEPFS</v>
          </cell>
          <cell r="H1934">
            <v>0.42225999999999997</v>
          </cell>
          <cell r="I1934" t="str">
            <v>SWGA</v>
          </cell>
        </row>
        <row r="1935">
          <cell r="A1935" t="str">
            <v>052206</v>
          </cell>
          <cell r="B1935" t="str">
            <v>F WILSON B 25 FT UN</v>
          </cell>
          <cell r="C1935" t="str">
            <v>1018</v>
          </cell>
          <cell r="D1935" t="str">
            <v>E HIAW (CO)</v>
          </cell>
          <cell r="E1935" t="str">
            <v>D24</v>
          </cell>
          <cell r="F1935" t="str">
            <v>CO</v>
          </cell>
          <cell r="G1935" t="str">
            <v>QEPFS</v>
          </cell>
          <cell r="H1935">
            <v>0.42225999999999997</v>
          </cell>
          <cell r="I1935" t="str">
            <v>SWGA</v>
          </cell>
        </row>
        <row r="1936">
          <cell r="A1936" t="str">
            <v>048504</v>
          </cell>
          <cell r="B1936" t="str">
            <v>F WILSON B 3 WAS</v>
          </cell>
          <cell r="C1936" t="str">
            <v>1018</v>
          </cell>
          <cell r="D1936" t="str">
            <v>E HIAW (CO)</v>
          </cell>
          <cell r="E1936" t="str">
            <v>PC</v>
          </cell>
          <cell r="F1936" t="str">
            <v>CO</v>
          </cell>
          <cell r="G1936" t="str">
            <v>QEPFS</v>
          </cell>
          <cell r="H1936">
            <v>0.42225999999999997</v>
          </cell>
          <cell r="I1936" t="str">
            <v>SWGA</v>
          </cell>
        </row>
        <row r="1937">
          <cell r="A1937" t="str">
            <v>048806</v>
          </cell>
          <cell r="B1937" t="str">
            <v>F WILSON B 6 FT UN</v>
          </cell>
          <cell r="C1937" t="str">
            <v>1018</v>
          </cell>
          <cell r="D1937" t="str">
            <v>E HIAW (CO)</v>
          </cell>
          <cell r="E1937" t="str">
            <v>D24</v>
          </cell>
          <cell r="F1937" t="str">
            <v>CO</v>
          </cell>
          <cell r="G1937" t="str">
            <v>QEPFS</v>
          </cell>
          <cell r="H1937">
            <v>0.42225999999999997</v>
          </cell>
          <cell r="I1937" t="str">
            <v>SWGA</v>
          </cell>
        </row>
        <row r="1938">
          <cell r="A1938" t="str">
            <v>048804</v>
          </cell>
          <cell r="B1938" t="str">
            <v>F WILSON B 6 WAS</v>
          </cell>
          <cell r="C1938" t="str">
            <v>1018</v>
          </cell>
          <cell r="D1938" t="str">
            <v>E HIAW (CO)</v>
          </cell>
          <cell r="E1938" t="str">
            <v>PC</v>
          </cell>
          <cell r="F1938" t="str">
            <v>CO</v>
          </cell>
          <cell r="G1938" t="str">
            <v>QEPFS</v>
          </cell>
          <cell r="H1938">
            <v>0.42225999999999997</v>
          </cell>
          <cell r="I1938" t="str">
            <v>SWGA</v>
          </cell>
        </row>
        <row r="1939">
          <cell r="A1939" t="str">
            <v>230906</v>
          </cell>
          <cell r="B1939" t="str">
            <v>G KUYKENDALL 10 FT UN</v>
          </cell>
          <cell r="C1939" t="str">
            <v>1018</v>
          </cell>
          <cell r="D1939" t="str">
            <v>E HIAW (CO)</v>
          </cell>
          <cell r="E1939" t="str">
            <v>C7</v>
          </cell>
          <cell r="F1939" t="str">
            <v>CO</v>
          </cell>
          <cell r="G1939" t="str">
            <v>QEPFS</v>
          </cell>
          <cell r="H1939">
            <v>0.42225999999999997</v>
          </cell>
          <cell r="I1939" t="str">
            <v>SWGA</v>
          </cell>
        </row>
        <row r="1940">
          <cell r="A1940" t="str">
            <v>230904</v>
          </cell>
          <cell r="B1940" t="str">
            <v>G KUYKENDALL 10 WAS</v>
          </cell>
          <cell r="C1940" t="str">
            <v>1018</v>
          </cell>
          <cell r="D1940" t="str">
            <v>E HIAW (CO)</v>
          </cell>
          <cell r="E1940" t="str">
            <v>C100</v>
          </cell>
          <cell r="F1940" t="str">
            <v>CO</v>
          </cell>
          <cell r="G1940" t="str">
            <v>QEPFS</v>
          </cell>
          <cell r="H1940">
            <v>0.42225999999999997</v>
          </cell>
          <cell r="I1940" t="str">
            <v>SWGA</v>
          </cell>
        </row>
        <row r="1941">
          <cell r="A1941" t="str">
            <v>334906</v>
          </cell>
          <cell r="B1941" t="str">
            <v>G KUYKENDALL 9 FT UN</v>
          </cell>
          <cell r="C1941" t="str">
            <v>1018</v>
          </cell>
          <cell r="D1941" t="str">
            <v>E HIAW (CO)</v>
          </cell>
          <cell r="E1941" t="str">
            <v>D24</v>
          </cell>
          <cell r="F1941" t="str">
            <v>CO</v>
          </cell>
          <cell r="G1941" t="str">
            <v>QEPFS</v>
          </cell>
          <cell r="H1941">
            <v>0.42225999999999997</v>
          </cell>
          <cell r="I1941" t="str">
            <v>SWGA</v>
          </cell>
        </row>
        <row r="1942">
          <cell r="A1942" t="str">
            <v>254245</v>
          </cell>
          <cell r="B1942" t="str">
            <v>G KUYKENDALL A 7 UPPER WAS</v>
          </cell>
          <cell r="C1942" t="str">
            <v>1018</v>
          </cell>
          <cell r="D1942" t="str">
            <v>E HIAW (CO)</v>
          </cell>
          <cell r="E1942" t="str">
            <v>D24</v>
          </cell>
          <cell r="F1942" t="str">
            <v>CO</v>
          </cell>
          <cell r="G1942" t="str">
            <v>QEPFS</v>
          </cell>
          <cell r="H1942">
            <v>0.42225999999999997</v>
          </cell>
          <cell r="I1942" t="str">
            <v>SWGA</v>
          </cell>
        </row>
        <row r="1943">
          <cell r="A1943" t="str">
            <v>051606</v>
          </cell>
          <cell r="B1943" t="str">
            <v>G KUYKENDALL A 8 FT UN</v>
          </cell>
          <cell r="C1943" t="str">
            <v>1018</v>
          </cell>
          <cell r="D1943" t="str">
            <v>E HIAW (CO)</v>
          </cell>
          <cell r="E1943" t="str">
            <v>PW</v>
          </cell>
          <cell r="F1943" t="str">
            <v>CO</v>
          </cell>
          <cell r="G1943" t="str">
            <v>QEPFS</v>
          </cell>
          <cell r="H1943">
            <v>0.42225999999999997</v>
          </cell>
          <cell r="I1943" t="str">
            <v>SWGA</v>
          </cell>
        </row>
        <row r="1944">
          <cell r="A1944" t="str">
            <v>231006</v>
          </cell>
          <cell r="B1944" t="str">
            <v>HIAWATHA STATELAND 6 FT UN</v>
          </cell>
          <cell r="C1944" t="str">
            <v>1018</v>
          </cell>
          <cell r="D1944" t="str">
            <v>E HIAW (CO)</v>
          </cell>
          <cell r="E1944" t="str">
            <v>D24</v>
          </cell>
          <cell r="F1944" t="str">
            <v>CO</v>
          </cell>
          <cell r="G1944" t="str">
            <v>QEPFS</v>
          </cell>
          <cell r="H1944">
            <v>0.42225999999999997</v>
          </cell>
          <cell r="I1944" t="str">
            <v>SWGA</v>
          </cell>
        </row>
        <row r="1945">
          <cell r="A1945" t="str">
            <v>506506</v>
          </cell>
          <cell r="B1945" t="str">
            <v>HIAWATHA STLD 7 FT UN</v>
          </cell>
          <cell r="C1945" t="str">
            <v>1018</v>
          </cell>
          <cell r="D1945" t="str">
            <v>E HIAW (CO)</v>
          </cell>
          <cell r="E1945" t="str">
            <v>D24</v>
          </cell>
          <cell r="F1945" t="str">
            <v>CO</v>
          </cell>
          <cell r="G1945" t="str">
            <v>QEPFS</v>
          </cell>
          <cell r="H1945">
            <v>0.42225999999999997</v>
          </cell>
          <cell r="I1945" t="str">
            <v>SWGA</v>
          </cell>
        </row>
        <row r="1946">
          <cell r="A1946" t="str">
            <v>506518</v>
          </cell>
          <cell r="B1946" t="str">
            <v>HIAWATHA STLD 7 LEWIS</v>
          </cell>
          <cell r="C1946" t="str">
            <v>1018</v>
          </cell>
          <cell r="D1946" t="str">
            <v>E HIAW (CO)</v>
          </cell>
          <cell r="E1946" t="str">
            <v>D24</v>
          </cell>
          <cell r="F1946" t="str">
            <v>CO</v>
          </cell>
          <cell r="G1946" t="str">
            <v>QEPFS</v>
          </cell>
          <cell r="H1946">
            <v>0.42225999999999997</v>
          </cell>
          <cell r="I1946" t="str">
            <v>SWGA</v>
          </cell>
        </row>
        <row r="1947">
          <cell r="A1947" t="str">
            <v>506503</v>
          </cell>
          <cell r="B1947" t="str">
            <v>HIAWATHA STLD 7 MESA (TR 37)</v>
          </cell>
          <cell r="C1947" t="str">
            <v>1018</v>
          </cell>
          <cell r="D1947" t="str">
            <v>E HIAW (CO)</v>
          </cell>
          <cell r="E1947" t="str">
            <v>D24</v>
          </cell>
          <cell r="F1947" t="str">
            <v>CO</v>
          </cell>
          <cell r="G1947" t="str">
            <v>QEPFS</v>
          </cell>
          <cell r="H1947">
            <v>0.42225999999999997</v>
          </cell>
          <cell r="I1947" t="str">
            <v>SWGA</v>
          </cell>
        </row>
        <row r="1948">
          <cell r="A1948" t="str">
            <v>048306</v>
          </cell>
          <cell r="B1948" t="str">
            <v>HIAWATHA UNIT 1 FT UN</v>
          </cell>
          <cell r="C1948" t="str">
            <v>1018</v>
          </cell>
          <cell r="D1948" t="str">
            <v>E HIAW (CO)</v>
          </cell>
          <cell r="E1948" t="str">
            <v>PC</v>
          </cell>
          <cell r="F1948" t="str">
            <v>CO</v>
          </cell>
          <cell r="G1948" t="str">
            <v>QEPFS</v>
          </cell>
          <cell r="H1948">
            <v>0.42225999999999997</v>
          </cell>
          <cell r="I1948" t="str">
            <v>SWGA</v>
          </cell>
        </row>
        <row r="1949">
          <cell r="A1949" t="str">
            <v>048304</v>
          </cell>
          <cell r="B1949" t="str">
            <v>HIAWATHA UNIT 1 WAS</v>
          </cell>
          <cell r="C1949" t="str">
            <v>1018</v>
          </cell>
          <cell r="D1949" t="str">
            <v>E HIAW (CO)</v>
          </cell>
          <cell r="E1949" t="str">
            <v>PC</v>
          </cell>
          <cell r="F1949" t="str">
            <v>CO</v>
          </cell>
          <cell r="G1949" t="str">
            <v>QEPFS</v>
          </cell>
          <cell r="H1949">
            <v>0.42225999999999997</v>
          </cell>
          <cell r="I1949" t="str">
            <v>SWGA</v>
          </cell>
        </row>
        <row r="1950">
          <cell r="A1950" t="str">
            <v>051704</v>
          </cell>
          <cell r="B1950" t="str">
            <v>KS WHITFORD 1 WAS</v>
          </cell>
          <cell r="C1950" t="str">
            <v>1018</v>
          </cell>
          <cell r="D1950" t="str">
            <v>E HIAW (CO)</v>
          </cell>
          <cell r="E1950" t="str">
            <v>PC</v>
          </cell>
          <cell r="F1950" t="str">
            <v>CO</v>
          </cell>
          <cell r="G1950" t="str">
            <v>QEPFS</v>
          </cell>
          <cell r="H1950">
            <v>0.42225999999999997</v>
          </cell>
          <cell r="I1950" t="str">
            <v>SWGA</v>
          </cell>
        </row>
        <row r="1951">
          <cell r="A1951" t="str">
            <v>050804</v>
          </cell>
          <cell r="B1951" t="str">
            <v>STLD 3712100 NE4 2 WAS</v>
          </cell>
          <cell r="C1951" t="str">
            <v>1018</v>
          </cell>
          <cell r="D1951" t="str">
            <v>E HIAW (CO)</v>
          </cell>
          <cell r="E1951" t="str">
            <v>D24</v>
          </cell>
          <cell r="F1951" t="str">
            <v>CO</v>
          </cell>
          <cell r="G1951" t="str">
            <v>QEPFS</v>
          </cell>
          <cell r="H1951">
            <v>0.42225999999999997</v>
          </cell>
          <cell r="I1951" t="str">
            <v>SWGA</v>
          </cell>
        </row>
        <row r="1952">
          <cell r="A1952" t="str">
            <v>051004</v>
          </cell>
          <cell r="B1952" t="str">
            <v>STLD 3712100 SE4 4 WAS</v>
          </cell>
          <cell r="C1952" t="str">
            <v>1018</v>
          </cell>
          <cell r="D1952" t="str">
            <v>E HIAW (CO)</v>
          </cell>
          <cell r="E1952" t="str">
            <v>PC</v>
          </cell>
          <cell r="F1952" t="str">
            <v>CO</v>
          </cell>
          <cell r="G1952" t="str">
            <v>QEPFS</v>
          </cell>
          <cell r="H1952">
            <v>0.42225999999999997</v>
          </cell>
          <cell r="I1952" t="str">
            <v>SWGA</v>
          </cell>
        </row>
        <row r="1953">
          <cell r="A1953" t="str">
            <v>051106</v>
          </cell>
          <cell r="B1953" t="str">
            <v>STLD 3712100 W2 5 FT UN</v>
          </cell>
          <cell r="C1953" t="str">
            <v>1018</v>
          </cell>
          <cell r="D1953" t="str">
            <v>E HIAW (CO)</v>
          </cell>
          <cell r="E1953" t="str">
            <v>PC</v>
          </cell>
          <cell r="F1953" t="str">
            <v>CO</v>
          </cell>
          <cell r="G1953" t="str">
            <v>QEPFS</v>
          </cell>
          <cell r="H1953">
            <v>0.42225999999999997</v>
          </cell>
          <cell r="I1953" t="str">
            <v>SWGA</v>
          </cell>
        </row>
        <row r="1954">
          <cell r="A1954" t="str">
            <v>054606</v>
          </cell>
          <cell r="B1954" t="str">
            <v>A HORROCKS 1 FT UN</v>
          </cell>
          <cell r="C1954" t="str">
            <v>1085</v>
          </cell>
          <cell r="D1954" t="str">
            <v>E HIAW (WY)</v>
          </cell>
          <cell r="E1954" t="str">
            <v>D24</v>
          </cell>
          <cell r="F1954" t="str">
            <v>WY</v>
          </cell>
          <cell r="G1954" t="str">
            <v>QEPFS</v>
          </cell>
          <cell r="H1954">
            <v>0.42225999999999997</v>
          </cell>
          <cell r="I1954" t="str">
            <v>SWGA</v>
          </cell>
        </row>
        <row r="1955">
          <cell r="A1955" t="str">
            <v>054706</v>
          </cell>
          <cell r="B1955" t="str">
            <v>A HORROCKS 2 FT UN</v>
          </cell>
          <cell r="C1955" t="str">
            <v>1085</v>
          </cell>
          <cell r="D1955" t="str">
            <v>E HIAW (WY)</v>
          </cell>
          <cell r="E1955" t="str">
            <v>D24</v>
          </cell>
          <cell r="F1955" t="str">
            <v>WY</v>
          </cell>
          <cell r="G1955" t="str">
            <v>QEPFS</v>
          </cell>
          <cell r="H1955">
            <v>0.42225999999999997</v>
          </cell>
          <cell r="I1955" t="str">
            <v>SWGA</v>
          </cell>
        </row>
        <row r="1956">
          <cell r="A1956" t="str">
            <v>052106</v>
          </cell>
          <cell r="B1956" t="str">
            <v>EAST HIAWATHA 17-1 FT UN</v>
          </cell>
          <cell r="C1956" t="str">
            <v>1085</v>
          </cell>
          <cell r="D1956" t="str">
            <v>E HIAW (WY)</v>
          </cell>
          <cell r="E1956" t="str">
            <v>PC</v>
          </cell>
          <cell r="F1956" t="str">
            <v>WY</v>
          </cell>
          <cell r="G1956" t="str">
            <v>QEPFS</v>
          </cell>
          <cell r="H1956">
            <v>0.42225999999999997</v>
          </cell>
          <cell r="I1956" t="str">
            <v>SWGA</v>
          </cell>
        </row>
        <row r="1957">
          <cell r="A1957" t="str">
            <v>053106</v>
          </cell>
          <cell r="B1957" t="str">
            <v>HIAWATHA UNIT 3 FT UN</v>
          </cell>
          <cell r="C1957" t="str">
            <v>1085</v>
          </cell>
          <cell r="D1957" t="str">
            <v>E HIAW (WY)</v>
          </cell>
          <cell r="E1957" t="str">
            <v>PC</v>
          </cell>
          <cell r="F1957" t="str">
            <v>WY</v>
          </cell>
          <cell r="G1957" t="str">
            <v>QEPFS</v>
          </cell>
          <cell r="H1957">
            <v>0.42225999999999997</v>
          </cell>
          <cell r="I1957" t="str">
            <v>SWGA</v>
          </cell>
        </row>
        <row r="1958">
          <cell r="A1958" t="str">
            <v>053104</v>
          </cell>
          <cell r="B1958" t="str">
            <v>HIAWATHA UNIT 3 WAS</v>
          </cell>
          <cell r="C1958" t="str">
            <v>1085</v>
          </cell>
          <cell r="D1958" t="str">
            <v>E HIAW (WY)</v>
          </cell>
          <cell r="E1958" t="str">
            <v>PC</v>
          </cell>
          <cell r="F1958" t="str">
            <v>WY</v>
          </cell>
          <cell r="G1958" t="str">
            <v>QEPFS</v>
          </cell>
          <cell r="H1958">
            <v>0.42225999999999997</v>
          </cell>
          <cell r="I1958" t="str">
            <v>SWGA</v>
          </cell>
        </row>
        <row r="1959">
          <cell r="A1959" t="str">
            <v>053206</v>
          </cell>
          <cell r="B1959" t="str">
            <v>HIAWATHA UNIT 4 FT UN</v>
          </cell>
          <cell r="C1959" t="str">
            <v>1085</v>
          </cell>
          <cell r="D1959" t="str">
            <v>E HIAW (WY)</v>
          </cell>
          <cell r="E1959" t="str">
            <v>D24</v>
          </cell>
          <cell r="F1959" t="str">
            <v>WY</v>
          </cell>
          <cell r="G1959" t="str">
            <v>QEPFS</v>
          </cell>
          <cell r="H1959">
            <v>0.42225999999999997</v>
          </cell>
          <cell r="I1959" t="str">
            <v>SWGA</v>
          </cell>
        </row>
        <row r="1960">
          <cell r="A1960" t="str">
            <v>053306</v>
          </cell>
          <cell r="B1960" t="str">
            <v>HIAWATHA UNIT 5 FT UN</v>
          </cell>
          <cell r="C1960" t="str">
            <v>1085</v>
          </cell>
          <cell r="D1960" t="str">
            <v>E HIAW (WY)</v>
          </cell>
          <cell r="E1960" t="str">
            <v>PC</v>
          </cell>
          <cell r="F1960" t="str">
            <v>WY</v>
          </cell>
          <cell r="G1960" t="str">
            <v>QEPFS</v>
          </cell>
          <cell r="H1960">
            <v>0.42225999999999997</v>
          </cell>
          <cell r="I1960" t="str">
            <v>SWGA</v>
          </cell>
        </row>
        <row r="1961">
          <cell r="A1961" t="str">
            <v>213106</v>
          </cell>
          <cell r="B1961" t="str">
            <v>MW NEWBERGER 7 FT UN</v>
          </cell>
          <cell r="C1961" t="str">
            <v>1085</v>
          </cell>
          <cell r="D1961" t="str">
            <v>E HIAW (WY)</v>
          </cell>
          <cell r="E1961" t="str">
            <v>D24</v>
          </cell>
          <cell r="F1961" t="str">
            <v>WY</v>
          </cell>
          <cell r="G1961" t="str">
            <v>QEPFS</v>
          </cell>
          <cell r="H1961">
            <v>0.42225999999999997</v>
          </cell>
          <cell r="I1961" t="str">
            <v>SWGA</v>
          </cell>
        </row>
        <row r="1962">
          <cell r="A1962" t="str">
            <v>213206</v>
          </cell>
          <cell r="B1962" t="str">
            <v>MW NEWBERGER 8 FT UN</v>
          </cell>
          <cell r="C1962" t="str">
            <v>1085</v>
          </cell>
          <cell r="D1962" t="str">
            <v>E HIAW (WY)</v>
          </cell>
          <cell r="E1962" t="str">
            <v>D24</v>
          </cell>
          <cell r="F1962" t="str">
            <v>WY</v>
          </cell>
          <cell r="G1962" t="str">
            <v>QEPFS</v>
          </cell>
          <cell r="H1962">
            <v>0.42225999999999997</v>
          </cell>
          <cell r="I1962" t="str">
            <v>SWGA</v>
          </cell>
        </row>
        <row r="1963">
          <cell r="A1963" t="str">
            <v>053904</v>
          </cell>
          <cell r="B1963" t="str">
            <v>MW NEWBERGER A 1 WAS</v>
          </cell>
          <cell r="C1963" t="str">
            <v>1085</v>
          </cell>
          <cell r="D1963" t="str">
            <v>E HIAW (WY)</v>
          </cell>
          <cell r="E1963" t="str">
            <v>PC</v>
          </cell>
          <cell r="F1963" t="str">
            <v>WY</v>
          </cell>
          <cell r="G1963" t="str">
            <v>QEPFS</v>
          </cell>
          <cell r="H1963">
            <v>0.42225999999999997</v>
          </cell>
          <cell r="I1963" t="str">
            <v>SWGA</v>
          </cell>
        </row>
        <row r="1964">
          <cell r="A1964" t="str">
            <v>054104</v>
          </cell>
          <cell r="B1964" t="str">
            <v>MW NEWBERGER A 3 WAS</v>
          </cell>
          <cell r="C1964" t="str">
            <v>1085</v>
          </cell>
          <cell r="D1964" t="str">
            <v>E HIAW (WY)</v>
          </cell>
          <cell r="E1964" t="str">
            <v>PC</v>
          </cell>
          <cell r="F1964" t="str">
            <v>WY</v>
          </cell>
          <cell r="G1964" t="str">
            <v>QEPFS</v>
          </cell>
          <cell r="H1964">
            <v>0.42225999999999997</v>
          </cell>
          <cell r="I1964" t="str">
            <v>SWGA</v>
          </cell>
        </row>
        <row r="1965">
          <cell r="A1965" t="str">
            <v>054406</v>
          </cell>
          <cell r="B1965" t="str">
            <v>MW NEWBERGER A 6 FT UN</v>
          </cell>
          <cell r="C1965" t="str">
            <v>1085</v>
          </cell>
          <cell r="D1965" t="str">
            <v>E HIAW (WY)</v>
          </cell>
          <cell r="E1965" t="str">
            <v>PC</v>
          </cell>
          <cell r="F1965" t="str">
            <v>WY</v>
          </cell>
          <cell r="G1965" t="str">
            <v>QEPFS</v>
          </cell>
          <cell r="H1965">
            <v>0.42225999999999997</v>
          </cell>
          <cell r="I1965" t="str">
            <v>SWGA</v>
          </cell>
        </row>
        <row r="1966">
          <cell r="A1966" t="str">
            <v>054204</v>
          </cell>
          <cell r="B1966" t="str">
            <v>MW NEWBERGER B 4 WAS</v>
          </cell>
          <cell r="C1966" t="str">
            <v>1085</v>
          </cell>
          <cell r="D1966" t="str">
            <v>E HIAW (WY)</v>
          </cell>
          <cell r="E1966" t="str">
            <v>PC</v>
          </cell>
          <cell r="F1966" t="str">
            <v>WY</v>
          </cell>
          <cell r="G1966" t="str">
            <v>QEPFS</v>
          </cell>
          <cell r="H1966">
            <v>0.42225999999999997</v>
          </cell>
          <cell r="I1966" t="str">
            <v>SWGA</v>
          </cell>
        </row>
        <row r="1967">
          <cell r="A1967" t="str">
            <v>054306</v>
          </cell>
          <cell r="B1967" t="str">
            <v>MW NEWBERGER C 5 FT UN</v>
          </cell>
          <cell r="C1967" t="str">
            <v>1085</v>
          </cell>
          <cell r="D1967" t="str">
            <v>E HIAW (WY)</v>
          </cell>
          <cell r="E1967" t="str">
            <v>D24</v>
          </cell>
          <cell r="F1967" t="str">
            <v>WY</v>
          </cell>
          <cell r="G1967" t="str">
            <v>QEPFS</v>
          </cell>
          <cell r="H1967">
            <v>0.42225999999999997</v>
          </cell>
          <cell r="I1967" t="str">
            <v>SWGA</v>
          </cell>
        </row>
        <row r="1968">
          <cell r="A1968" t="str">
            <v>054304</v>
          </cell>
          <cell r="B1968" t="str">
            <v>MW NEWBERGER C 5 WAS</v>
          </cell>
          <cell r="C1968" t="str">
            <v>1085</v>
          </cell>
          <cell r="D1968" t="str">
            <v>E HIAW (WY)</v>
          </cell>
          <cell r="E1968" t="str">
            <v>D24</v>
          </cell>
          <cell r="F1968" t="str">
            <v>WY</v>
          </cell>
          <cell r="G1968" t="str">
            <v>QEPFS</v>
          </cell>
          <cell r="H1968">
            <v>0.42225999999999997</v>
          </cell>
          <cell r="I1968" t="str">
            <v>SWGA</v>
          </cell>
        </row>
        <row r="1969">
          <cell r="A1969" t="str">
            <v>054006</v>
          </cell>
          <cell r="B1969" t="str">
            <v>MW NEWBERGER D 2 FT UN</v>
          </cell>
          <cell r="C1969" t="str">
            <v>1085</v>
          </cell>
          <cell r="D1969" t="str">
            <v>E HIAW (WY)</v>
          </cell>
          <cell r="E1969" t="str">
            <v>PC</v>
          </cell>
          <cell r="F1969" t="str">
            <v>WY</v>
          </cell>
          <cell r="G1969" t="str">
            <v>QEPFS</v>
          </cell>
          <cell r="H1969">
            <v>0.42225999999999997</v>
          </cell>
          <cell r="I1969" t="str">
            <v>SWGA</v>
          </cell>
        </row>
        <row r="1970">
          <cell r="A1970" t="str">
            <v>053504</v>
          </cell>
          <cell r="B1970" t="str">
            <v>WW WILSON A 1 WAS</v>
          </cell>
          <cell r="C1970" t="str">
            <v>1085</v>
          </cell>
          <cell r="D1970" t="str">
            <v>E HIAW (WY)</v>
          </cell>
          <cell r="E1970" t="str">
            <v>PC</v>
          </cell>
          <cell r="F1970" t="str">
            <v>WY</v>
          </cell>
          <cell r="G1970" t="str">
            <v>QEPFS</v>
          </cell>
          <cell r="H1970">
            <v>0.42225999999999997</v>
          </cell>
          <cell r="I1970" t="str">
            <v>SWGA</v>
          </cell>
        </row>
        <row r="1971">
          <cell r="A1971" t="str">
            <v>053604</v>
          </cell>
          <cell r="B1971" t="str">
            <v>WW WILSON A 2 WAS</v>
          </cell>
          <cell r="C1971" t="str">
            <v>1085</v>
          </cell>
          <cell r="D1971" t="str">
            <v>E HIAW (WY)</v>
          </cell>
          <cell r="E1971" t="str">
            <v>PC</v>
          </cell>
          <cell r="F1971" t="str">
            <v>WY</v>
          </cell>
          <cell r="G1971" t="str">
            <v>QEPFS</v>
          </cell>
          <cell r="H1971">
            <v>0.42225999999999997</v>
          </cell>
          <cell r="I1971" t="str">
            <v>SWGA</v>
          </cell>
        </row>
        <row r="1972">
          <cell r="A1972" t="str">
            <v>053406</v>
          </cell>
          <cell r="B1972" t="str">
            <v>WW WILSON A 6 FT UN</v>
          </cell>
          <cell r="C1972" t="str">
            <v>1085</v>
          </cell>
          <cell r="D1972" t="str">
            <v>E HIAW (WY)</v>
          </cell>
          <cell r="E1972" t="str">
            <v>PC</v>
          </cell>
          <cell r="F1972" t="str">
            <v>WY</v>
          </cell>
          <cell r="G1972" t="str">
            <v>QEPFS</v>
          </cell>
          <cell r="H1972">
            <v>0.42225999999999997</v>
          </cell>
          <cell r="I1972" t="str">
            <v>SWGA</v>
          </cell>
        </row>
        <row r="1973">
          <cell r="A1973" t="str">
            <v>053806</v>
          </cell>
          <cell r="B1973" t="str">
            <v>WW WILSON B 4 FT UN RECOMP</v>
          </cell>
          <cell r="C1973" t="str">
            <v>1085</v>
          </cell>
          <cell r="D1973" t="str">
            <v>E HIAW (WY)</v>
          </cell>
          <cell r="E1973" t="str">
            <v>D24</v>
          </cell>
          <cell r="F1973" t="str">
            <v>WY</v>
          </cell>
          <cell r="G1973" t="str">
            <v>QEPFS</v>
          </cell>
          <cell r="H1973">
            <v>0.42225999999999997</v>
          </cell>
          <cell r="I1973" t="str">
            <v>SWGA</v>
          </cell>
        </row>
        <row r="1974">
          <cell r="A1974" t="str">
            <v>053706</v>
          </cell>
          <cell r="B1974" t="str">
            <v>WW WILSON C 3 FT UN</v>
          </cell>
          <cell r="C1974" t="str">
            <v>1085</v>
          </cell>
          <cell r="D1974" t="str">
            <v>E HIAW (WY)</v>
          </cell>
          <cell r="E1974" t="str">
            <v>D24</v>
          </cell>
          <cell r="F1974" t="str">
            <v>WY</v>
          </cell>
          <cell r="G1974" t="str">
            <v>QEPFS</v>
          </cell>
          <cell r="H1974">
            <v>0.42225999999999997</v>
          </cell>
          <cell r="I1974" t="str">
            <v>SWGA</v>
          </cell>
        </row>
        <row r="1975">
          <cell r="A1975" t="str">
            <v>248931</v>
          </cell>
          <cell r="B1975" t="str">
            <v>EGNAR UNIT 1 MISSISS</v>
          </cell>
          <cell r="C1975" t="str">
            <v>1068</v>
          </cell>
          <cell r="D1975" t="str">
            <v>EGNAR (CO)</v>
          </cell>
          <cell r="E1975" t="str">
            <v>PC</v>
          </cell>
          <cell r="F1975" t="str">
            <v>CO</v>
          </cell>
          <cell r="G1975" t="str">
            <v>QEPFS</v>
          </cell>
          <cell r="H1975">
            <v>0.42225999999999997</v>
          </cell>
          <cell r="I1975" t="str">
            <v>SWGA</v>
          </cell>
        </row>
        <row r="1976">
          <cell r="A1976" t="str">
            <v>507801</v>
          </cell>
          <cell r="B1976" t="str">
            <v>EMIGRANT HOLLOW 29-28 FR</v>
          </cell>
          <cell r="C1976" t="str">
            <v>1020</v>
          </cell>
          <cell r="D1976" t="str">
            <v>EMIGRANT SPR (WY)</v>
          </cell>
          <cell r="E1976" t="str">
            <v>C7</v>
          </cell>
          <cell r="F1976" t="str">
            <v>WY</v>
          </cell>
          <cell r="G1976" t="str">
            <v>QEPFS</v>
          </cell>
          <cell r="H1976">
            <v>0.42225999999999997</v>
          </cell>
          <cell r="I1976" t="str">
            <v>SWGA</v>
          </cell>
        </row>
        <row r="1977">
          <cell r="A1977" t="str">
            <v>507901</v>
          </cell>
          <cell r="B1977" t="str">
            <v>EMIGRANT HOLLOW 31-21 FR</v>
          </cell>
          <cell r="C1977" t="str">
            <v>1020</v>
          </cell>
          <cell r="D1977" t="str">
            <v>EMIGRANT SPR (WY)</v>
          </cell>
          <cell r="E1977" t="str">
            <v>C7</v>
          </cell>
          <cell r="F1977" t="str">
            <v>WY</v>
          </cell>
          <cell r="G1977" t="str">
            <v>QEPFS</v>
          </cell>
          <cell r="H1977">
            <v>0.42225999999999997</v>
          </cell>
          <cell r="I1977" t="str">
            <v>SWGA</v>
          </cell>
        </row>
        <row r="1978">
          <cell r="A1978" t="str">
            <v>503401</v>
          </cell>
          <cell r="B1978" t="str">
            <v>EMIGRANT HOLLOW 36-21ED FR</v>
          </cell>
          <cell r="C1978" t="str">
            <v>1020</v>
          </cell>
          <cell r="D1978" t="str">
            <v>EMIGRANT SPR (WY)</v>
          </cell>
          <cell r="E1978" t="str">
            <v>D24</v>
          </cell>
          <cell r="F1978" t="str">
            <v>WY</v>
          </cell>
          <cell r="G1978" t="str">
            <v>WFS</v>
          </cell>
          <cell r="H1978">
            <v>0.42225999999999997</v>
          </cell>
          <cell r="I1978" t="str">
            <v>SWGA</v>
          </cell>
        </row>
        <row r="1979">
          <cell r="A1979" t="str">
            <v>055301</v>
          </cell>
          <cell r="B1979" t="str">
            <v>HARRINGTON FEDERAL 1 FR</v>
          </cell>
          <cell r="C1979" t="str">
            <v>1020</v>
          </cell>
          <cell r="D1979" t="str">
            <v>EMIGRANT SPR (WY)</v>
          </cell>
          <cell r="E1979" t="str">
            <v>PC</v>
          </cell>
          <cell r="F1979" t="str">
            <v>WY</v>
          </cell>
          <cell r="G1979" t="str">
            <v>QEPFS</v>
          </cell>
          <cell r="H1979">
            <v>0.42225999999999997</v>
          </cell>
          <cell r="I1979" t="str">
            <v>SWGA</v>
          </cell>
        </row>
        <row r="1980">
          <cell r="A1980" t="str">
            <v>423101</v>
          </cell>
          <cell r="B1980" t="str">
            <v>HARRINGTON FEDERAL 2 FR</v>
          </cell>
          <cell r="C1980" t="str">
            <v>1020</v>
          </cell>
          <cell r="D1980" t="str">
            <v>EMIGRANT SPR (WY)</v>
          </cell>
          <cell r="E1980" t="str">
            <v>D24</v>
          </cell>
          <cell r="F1980" t="str">
            <v>WY</v>
          </cell>
          <cell r="G1980" t="str">
            <v>QEPFS</v>
          </cell>
          <cell r="H1980">
            <v>0.42225999999999997</v>
          </cell>
          <cell r="I1980" t="str">
            <v>SWGA</v>
          </cell>
        </row>
        <row r="1981">
          <cell r="A1981" t="str">
            <v>480101</v>
          </cell>
          <cell r="B1981" t="str">
            <v>HARRINGTON FEDERAL 3 FR</v>
          </cell>
          <cell r="C1981" t="str">
            <v>1020</v>
          </cell>
          <cell r="D1981" t="str">
            <v>EMIGRANT SPR (WY)</v>
          </cell>
          <cell r="E1981" t="str">
            <v>D24</v>
          </cell>
          <cell r="F1981" t="str">
            <v>WY</v>
          </cell>
          <cell r="G1981" t="str">
            <v>QEPFS</v>
          </cell>
          <cell r="H1981">
            <v>0.42225999999999997</v>
          </cell>
          <cell r="I1981" t="str">
            <v>SWGA</v>
          </cell>
        </row>
        <row r="1982">
          <cell r="A1982" t="str">
            <v>508003</v>
          </cell>
          <cell r="B1982" t="str">
            <v>FIVE MILE 21-1 MESA (SEE WY152.C7)</v>
          </cell>
          <cell r="C1982" t="str">
            <v>1023</v>
          </cell>
          <cell r="D1982" t="str">
            <v>FIVE MILE (WY)</v>
          </cell>
          <cell r="E1982" t="str">
            <v>C7</v>
          </cell>
          <cell r="F1982" t="str">
            <v>WY</v>
          </cell>
          <cell r="G1982" t="str">
            <v>QEPFS</v>
          </cell>
          <cell r="H1982">
            <v>0.42225999999999997</v>
          </cell>
          <cell r="I1982" t="str">
            <v>SWGA</v>
          </cell>
        </row>
        <row r="1983">
          <cell r="A1983" t="str">
            <v>508103</v>
          </cell>
          <cell r="B1983" t="str">
            <v>FIVE MILE 23-1 MESA</v>
          </cell>
          <cell r="C1983" t="str">
            <v>1023</v>
          </cell>
          <cell r="D1983" t="str">
            <v>FIVE MILE (WY)</v>
          </cell>
          <cell r="E1983" t="str">
            <v>C7</v>
          </cell>
          <cell r="F1983" t="str">
            <v>WY</v>
          </cell>
          <cell r="G1983" t="str">
            <v>QEPFS</v>
          </cell>
          <cell r="H1983">
            <v>0.42225999999999997</v>
          </cell>
          <cell r="I1983" t="str">
            <v>SWGA</v>
          </cell>
        </row>
        <row r="1984">
          <cell r="A1984" t="str">
            <v>253154</v>
          </cell>
          <cell r="B1984" t="str">
            <v>FIVE MILE GULCH 1 ALMOND/LEWIS</v>
          </cell>
          <cell r="C1984" t="str">
            <v>1023</v>
          </cell>
          <cell r="D1984" t="str">
            <v>FIVE MILE (WY)</v>
          </cell>
          <cell r="E1984" t="str">
            <v>D24</v>
          </cell>
          <cell r="F1984" t="str">
            <v>WY</v>
          </cell>
          <cell r="G1984" t="str">
            <v>WFS</v>
          </cell>
          <cell r="H1984">
            <v>0.24790000000000001</v>
          </cell>
          <cell r="I1984" t="str">
            <v>L116</v>
          </cell>
        </row>
        <row r="1985">
          <cell r="A1985" t="str">
            <v>253103</v>
          </cell>
          <cell r="B1985" t="str">
            <v>FIVE MILE GULCH 1 MESA</v>
          </cell>
          <cell r="C1985" t="str">
            <v>1023</v>
          </cell>
          <cell r="D1985" t="str">
            <v>FIVE MILE (WY)</v>
          </cell>
          <cell r="E1985" t="str">
            <v>D24</v>
          </cell>
          <cell r="F1985" t="str">
            <v>WY</v>
          </cell>
          <cell r="G1985" t="str">
            <v>WFS</v>
          </cell>
          <cell r="H1985">
            <v>0.24790000000000001</v>
          </cell>
          <cell r="I1985" t="str">
            <v>L116</v>
          </cell>
        </row>
        <row r="1986">
          <cell r="A1986" t="str">
            <v>253203</v>
          </cell>
          <cell r="B1986" t="str">
            <v>FIVE MILE GULCH 3 MESA</v>
          </cell>
          <cell r="C1986" t="str">
            <v>1023</v>
          </cell>
          <cell r="D1986" t="str">
            <v>FIVE MILE (WY)</v>
          </cell>
          <cell r="E1986" t="str">
            <v>PC</v>
          </cell>
          <cell r="F1986" t="str">
            <v>WY</v>
          </cell>
          <cell r="G1986" t="str">
            <v>QEPFS</v>
          </cell>
          <cell r="H1986">
            <v>0.42225999999999997</v>
          </cell>
          <cell r="I1986" t="str">
            <v>SWGA</v>
          </cell>
        </row>
        <row r="1987">
          <cell r="A1987" t="str">
            <v>539403</v>
          </cell>
          <cell r="B1987" t="str">
            <v>FIVE MILE GULCH 34-1 MSA D24NC</v>
          </cell>
          <cell r="C1987" t="str">
            <v>1023</v>
          </cell>
          <cell r="D1987" t="str">
            <v>FIVE MILE (WY)</v>
          </cell>
          <cell r="E1987" t="str">
            <v>D24NC</v>
          </cell>
          <cell r="F1987" t="str">
            <v>WY</v>
          </cell>
          <cell r="G1987" t="str">
            <v>WFS</v>
          </cell>
          <cell r="H1987">
            <v>0.24790000000000001</v>
          </cell>
          <cell r="I1987" t="str">
            <v>L116</v>
          </cell>
        </row>
        <row r="1988">
          <cell r="A1988" t="str">
            <v>057301</v>
          </cell>
          <cell r="B1988" t="str">
            <v>FOGARTY CREEK 1-32 FR</v>
          </cell>
          <cell r="C1988" t="str">
            <v>1021</v>
          </cell>
          <cell r="D1988" t="str">
            <v>FOGARTY CR (WY)</v>
          </cell>
          <cell r="E1988" t="str">
            <v>PC</v>
          </cell>
          <cell r="F1988" t="str">
            <v>WY</v>
          </cell>
          <cell r="G1988" t="str">
            <v>WFS</v>
          </cell>
          <cell r="H1988">
            <v>0.31950000000000001</v>
          </cell>
          <cell r="I1988" t="str">
            <v>R06</v>
          </cell>
        </row>
        <row r="1989">
          <cell r="A1989" t="str">
            <v>322602</v>
          </cell>
          <cell r="B1989" t="str">
            <v>MUCHO DEAL 1 DK</v>
          </cell>
          <cell r="C1989" t="str">
            <v>1017</v>
          </cell>
          <cell r="D1989" t="str">
            <v>FRUITLAND (NM)</v>
          </cell>
          <cell r="E1989" t="str">
            <v>PC</v>
          </cell>
          <cell r="F1989" t="str">
            <v>NM</v>
          </cell>
          <cell r="G1989" t="str">
            <v>QEPFS</v>
          </cell>
          <cell r="H1989">
            <v>0.42225999999999997</v>
          </cell>
          <cell r="I1989" t="str">
            <v>SWGA</v>
          </cell>
        </row>
        <row r="1990">
          <cell r="A1990" t="str">
            <v>264702</v>
          </cell>
          <cell r="B1990" t="str">
            <v>MUCHO DEAL 1-E DK</v>
          </cell>
          <cell r="C1990" t="str">
            <v>1017</v>
          </cell>
          <cell r="D1990" t="str">
            <v>FRUITLAND (NM)</v>
          </cell>
          <cell r="E1990" t="str">
            <v>PC</v>
          </cell>
          <cell r="F1990" t="str">
            <v>NM</v>
          </cell>
          <cell r="G1990" t="str">
            <v>QEPFS</v>
          </cell>
          <cell r="H1990">
            <v>0.42225999999999997</v>
          </cell>
          <cell r="I1990" t="str">
            <v>SWGA</v>
          </cell>
        </row>
        <row r="1991">
          <cell r="A1991" t="str">
            <v>489953</v>
          </cell>
          <cell r="B1991" t="str">
            <v>MUCHO DEAL 90 FRUITLAND COAL</v>
          </cell>
          <cell r="C1991" t="str">
            <v>1017</v>
          </cell>
          <cell r="D1991" t="str">
            <v>FRUITLAND (NM)</v>
          </cell>
          <cell r="E1991" t="str">
            <v>D24</v>
          </cell>
          <cell r="F1991" t="str">
            <v>NM</v>
          </cell>
          <cell r="G1991" t="str">
            <v>QEPFS</v>
          </cell>
          <cell r="H1991">
            <v>0.42225999999999997</v>
          </cell>
          <cell r="I1991" t="str">
            <v>SWGA</v>
          </cell>
        </row>
        <row r="1992">
          <cell r="A1992" t="str">
            <v>503753</v>
          </cell>
          <cell r="B1992" t="str">
            <v>MUCHO DEAL COM 15 FRUITLAND</v>
          </cell>
          <cell r="C1992" t="str">
            <v>1017</v>
          </cell>
          <cell r="D1992" t="str">
            <v>FRUITLAND (NM)</v>
          </cell>
          <cell r="E1992" t="str">
            <v>D24</v>
          </cell>
          <cell r="F1992" t="str">
            <v>NM</v>
          </cell>
          <cell r="G1992" t="str">
            <v>QEPFS</v>
          </cell>
          <cell r="H1992">
            <v>0.42225999999999997</v>
          </cell>
          <cell r="I1992" t="str">
            <v>SWGA</v>
          </cell>
        </row>
        <row r="1993">
          <cell r="A1993" t="str">
            <v>503653</v>
          </cell>
          <cell r="B1993" t="str">
            <v>MUCHO DEAL COM 90S FRUITLAND C</v>
          </cell>
          <cell r="C1993" t="str">
            <v>1017</v>
          </cell>
          <cell r="D1993" t="str">
            <v>FRUITLAND (NM)</v>
          </cell>
          <cell r="E1993" t="str">
            <v>C7</v>
          </cell>
          <cell r="F1993" t="str">
            <v>NM</v>
          </cell>
          <cell r="G1993" t="str">
            <v>QEPFS</v>
          </cell>
          <cell r="H1993">
            <v>0.42225999999999997</v>
          </cell>
          <cell r="I1993" t="str">
            <v>SWGA</v>
          </cell>
        </row>
        <row r="1994">
          <cell r="A1994" t="str">
            <v>040301</v>
          </cell>
          <cell r="B1994" t="str">
            <v>GRANGER 1 FR</v>
          </cell>
          <cell r="C1994" t="str">
            <v>1014</v>
          </cell>
          <cell r="D1994" t="str">
            <v>GRANGER (WY)</v>
          </cell>
          <cell r="E1994" t="str">
            <v>D24</v>
          </cell>
          <cell r="F1994" t="str">
            <v>WY</v>
          </cell>
          <cell r="G1994" t="str">
            <v>WFS</v>
          </cell>
          <cell r="H1994">
            <v>0.26550000000000001</v>
          </cell>
          <cell r="I1994" t="str">
            <v>K07</v>
          </cell>
        </row>
        <row r="1995">
          <cell r="A1995" t="str">
            <v>060901</v>
          </cell>
          <cell r="B1995" t="str">
            <v>GRANGER 2 FR</v>
          </cell>
          <cell r="C1995" t="str">
            <v>1014</v>
          </cell>
          <cell r="D1995" t="str">
            <v>GRANGER (WY)</v>
          </cell>
          <cell r="E1995" t="str">
            <v>PC</v>
          </cell>
          <cell r="F1995" t="str">
            <v>WY</v>
          </cell>
          <cell r="G1995" t="str">
            <v>WFS</v>
          </cell>
          <cell r="H1995">
            <v>0.26550000000000001</v>
          </cell>
          <cell r="I1995" t="str">
            <v>K07</v>
          </cell>
        </row>
        <row r="1996">
          <cell r="A1996" t="str">
            <v>242504</v>
          </cell>
          <cell r="B1996" t="str">
            <v>BROADHEAD 1-21B6 WAS</v>
          </cell>
          <cell r="C1996" t="str">
            <v>1027</v>
          </cell>
          <cell r="D1996" t="str">
            <v>GRAY WOLF MTN (UT)</v>
          </cell>
          <cell r="E1996" t="str">
            <v>PW</v>
          </cell>
          <cell r="F1996" t="str">
            <v>UT</v>
          </cell>
          <cell r="G1996" t="str">
            <v>QEPFS</v>
          </cell>
          <cell r="H1996">
            <v>0.42225999999999997</v>
          </cell>
          <cell r="I1996" t="str">
            <v>SWGA</v>
          </cell>
        </row>
        <row r="1997">
          <cell r="A1997" t="str">
            <v>417123</v>
          </cell>
          <cell r="B1997" t="str">
            <v>UTE TRIBAL 2-21B6 GR RIVR</v>
          </cell>
          <cell r="C1997" t="str">
            <v>1027</v>
          </cell>
          <cell r="D1997" t="str">
            <v>GRAY WOLF MTN (UT)</v>
          </cell>
          <cell r="E1997" t="str">
            <v>D21</v>
          </cell>
          <cell r="F1997" t="str">
            <v>UT</v>
          </cell>
          <cell r="G1997" t="str">
            <v>QEPFS</v>
          </cell>
          <cell r="H1997">
            <v>0.42225999999999997</v>
          </cell>
          <cell r="I1997" t="str">
            <v>SWGA</v>
          </cell>
        </row>
        <row r="1998">
          <cell r="A1998" t="str">
            <v>417104</v>
          </cell>
          <cell r="B1998" t="str">
            <v>UTE TRIBAL 2-21B6 WAS</v>
          </cell>
          <cell r="C1998" t="str">
            <v>1027</v>
          </cell>
          <cell r="D1998" t="str">
            <v>GRAY WOLF MTN (UT)</v>
          </cell>
          <cell r="E1998" t="str">
            <v>D21</v>
          </cell>
          <cell r="F1998" t="str">
            <v>UT</v>
          </cell>
          <cell r="G1998" t="str">
            <v>QEPFS</v>
          </cell>
          <cell r="H1998">
            <v>0.42225999999999997</v>
          </cell>
          <cell r="I1998" t="str">
            <v>SWGA</v>
          </cell>
        </row>
        <row r="1999">
          <cell r="A1999" t="str">
            <v>303502</v>
          </cell>
          <cell r="B1999" t="str">
            <v>HANCOCK GULCH 4-14 DK</v>
          </cell>
          <cell r="C1999" t="str">
            <v>1081</v>
          </cell>
          <cell r="D1999" t="str">
            <v>HANCOCK GULCH (CO)</v>
          </cell>
          <cell r="E1999" t="str">
            <v>C7</v>
          </cell>
          <cell r="F1999" t="str">
            <v>CO</v>
          </cell>
          <cell r="G1999" t="str">
            <v>QEPFS</v>
          </cell>
          <cell r="H1999">
            <v>0.42225999999999997</v>
          </cell>
          <cell r="I1999" t="str">
            <v>SWGA</v>
          </cell>
        </row>
        <row r="2000">
          <cell r="A2000" t="str">
            <v>054909</v>
          </cell>
          <cell r="B2000" t="str">
            <v>HIAWATHA DEEP UNIT 1 NUGGET</v>
          </cell>
          <cell r="C2000" t="str">
            <v>1019</v>
          </cell>
          <cell r="D2000" t="str">
            <v>HIAW DEEP (CO)</v>
          </cell>
          <cell r="E2000" t="str">
            <v>PC</v>
          </cell>
          <cell r="F2000" t="str">
            <v>CO</v>
          </cell>
          <cell r="G2000" t="str">
            <v>QEPFS</v>
          </cell>
          <cell r="H2000">
            <v>0.42225999999999997</v>
          </cell>
          <cell r="I2000" t="str">
            <v>SWGA</v>
          </cell>
        </row>
        <row r="2001">
          <cell r="A2001" t="str">
            <v>522702</v>
          </cell>
          <cell r="B2001" t="str">
            <v>HIAWATHA DEEP UNIT 10W DK</v>
          </cell>
          <cell r="C2001" t="str">
            <v>1019</v>
          </cell>
          <cell r="D2001" t="str">
            <v>HIAW DEEP (CO)</v>
          </cell>
          <cell r="E2001" t="str">
            <v>D24</v>
          </cell>
          <cell r="F2001" t="str">
            <v>CO</v>
          </cell>
          <cell r="G2001" t="str">
            <v>QEPFS</v>
          </cell>
          <cell r="H2001">
            <v>0.42225999999999997</v>
          </cell>
          <cell r="I2001" t="str">
            <v>SWGA</v>
          </cell>
        </row>
        <row r="2002">
          <cell r="A2002" t="str">
            <v>522701</v>
          </cell>
          <cell r="B2002" t="str">
            <v>HIAWATHA DEEP UNIT 10W FR</v>
          </cell>
          <cell r="C2002" t="str">
            <v>1019</v>
          </cell>
          <cell r="D2002" t="str">
            <v>HIAW DEEP (CO)</v>
          </cell>
          <cell r="E2002" t="str">
            <v>D24</v>
          </cell>
          <cell r="F2002" t="str">
            <v>CO</v>
          </cell>
          <cell r="G2002" t="str">
            <v>QEPFS</v>
          </cell>
          <cell r="H2002">
            <v>0.42225999999999997</v>
          </cell>
          <cell r="I2002" t="str">
            <v>SWGA</v>
          </cell>
        </row>
        <row r="2003">
          <cell r="A2003" t="str">
            <v>522802</v>
          </cell>
          <cell r="B2003" t="str">
            <v>HIAWATHA DEEP UNIT 11W DK</v>
          </cell>
          <cell r="C2003" t="str">
            <v>1019</v>
          </cell>
          <cell r="D2003" t="str">
            <v>HIAW DEEP (CO)</v>
          </cell>
          <cell r="E2003" t="str">
            <v>D24</v>
          </cell>
          <cell r="F2003" t="str">
            <v>CO</v>
          </cell>
          <cell r="G2003" t="str">
            <v>QEPFS</v>
          </cell>
          <cell r="H2003">
            <v>0.42225999999999997</v>
          </cell>
          <cell r="I2003" t="str">
            <v>SWGA</v>
          </cell>
        </row>
        <row r="2004">
          <cell r="A2004" t="str">
            <v>522801</v>
          </cell>
          <cell r="B2004" t="str">
            <v>HIAWATHA DEEP UNIT 11W FR</v>
          </cell>
          <cell r="C2004" t="str">
            <v>1019</v>
          </cell>
          <cell r="D2004" t="str">
            <v>HIAW DEEP (CO)</v>
          </cell>
          <cell r="E2004" t="str">
            <v>D24</v>
          </cell>
          <cell r="F2004" t="str">
            <v>CO</v>
          </cell>
          <cell r="G2004" t="str">
            <v>QEPFS</v>
          </cell>
          <cell r="H2004">
            <v>0.42225999999999997</v>
          </cell>
          <cell r="I2004" t="str">
            <v>SWGA</v>
          </cell>
        </row>
        <row r="2005">
          <cell r="A2005" t="str">
            <v>522902</v>
          </cell>
          <cell r="B2005" t="str">
            <v>HIAWATHA DEEP UNIT 12W DK</v>
          </cell>
          <cell r="C2005" t="str">
            <v>1019</v>
          </cell>
          <cell r="D2005" t="str">
            <v>HIAW DEEP (CO)</v>
          </cell>
          <cell r="E2005" t="str">
            <v>D24</v>
          </cell>
          <cell r="F2005" t="str">
            <v>CO</v>
          </cell>
          <cell r="G2005" t="str">
            <v>QEPFS</v>
          </cell>
          <cell r="H2005">
            <v>0.42225999999999997</v>
          </cell>
          <cell r="I2005" t="str">
            <v>SWGA</v>
          </cell>
        </row>
        <row r="2006">
          <cell r="A2006" t="str">
            <v>522901</v>
          </cell>
          <cell r="B2006" t="str">
            <v>HIAWATHA DEEP UNIT 12W FR</v>
          </cell>
          <cell r="C2006" t="str">
            <v>1019</v>
          </cell>
          <cell r="D2006" t="str">
            <v>HIAW DEEP (CO)</v>
          </cell>
          <cell r="E2006" t="str">
            <v>D24</v>
          </cell>
          <cell r="F2006" t="str">
            <v>CO</v>
          </cell>
          <cell r="G2006" t="str">
            <v>QEPFS</v>
          </cell>
          <cell r="H2006">
            <v>0.42225999999999997</v>
          </cell>
          <cell r="I2006" t="str">
            <v>SWGA</v>
          </cell>
        </row>
        <row r="2007">
          <cell r="A2007" t="str">
            <v>522602</v>
          </cell>
          <cell r="B2007" t="str">
            <v>HIAWATHA DEEP UNIT 13W DK</v>
          </cell>
          <cell r="C2007" t="str">
            <v>1019</v>
          </cell>
          <cell r="D2007" t="str">
            <v>HIAW DEEP (CO)</v>
          </cell>
          <cell r="E2007" t="str">
            <v>D24</v>
          </cell>
          <cell r="F2007" t="str">
            <v>CO</v>
          </cell>
          <cell r="G2007" t="str">
            <v>QEPFS</v>
          </cell>
          <cell r="H2007">
            <v>0.42225999999999997</v>
          </cell>
          <cell r="I2007" t="str">
            <v>SWGA</v>
          </cell>
        </row>
        <row r="2008">
          <cell r="A2008" t="str">
            <v>522601</v>
          </cell>
          <cell r="B2008" t="str">
            <v>HIAWATHA DEEP UNIT 13W FR</v>
          </cell>
          <cell r="C2008" t="str">
            <v>1019</v>
          </cell>
          <cell r="D2008" t="str">
            <v>HIAW DEEP (CO)</v>
          </cell>
          <cell r="E2008" t="str">
            <v>D24</v>
          </cell>
          <cell r="F2008" t="str">
            <v>CO</v>
          </cell>
          <cell r="G2008" t="str">
            <v>QEPFS</v>
          </cell>
          <cell r="H2008">
            <v>0.42225999999999997</v>
          </cell>
          <cell r="I2008" t="str">
            <v>SWGA</v>
          </cell>
        </row>
        <row r="2009">
          <cell r="A2009" t="str">
            <v>518602</v>
          </cell>
          <cell r="B2009" t="str">
            <v>HIAWATHA DEEP UNIT 14Q DK</v>
          </cell>
          <cell r="C2009" t="str">
            <v>1019</v>
          </cell>
          <cell r="D2009" t="str">
            <v>HIAW DEEP (CO)</v>
          </cell>
          <cell r="E2009" t="str">
            <v>C7</v>
          </cell>
          <cell r="F2009" t="str">
            <v>CO</v>
          </cell>
          <cell r="G2009" t="str">
            <v>QEPFS</v>
          </cell>
          <cell r="H2009">
            <v>0.42225999999999997</v>
          </cell>
          <cell r="I2009" t="str">
            <v>SWGA</v>
          </cell>
        </row>
        <row r="2010">
          <cell r="A2010" t="str">
            <v>518702</v>
          </cell>
          <cell r="B2010" t="str">
            <v>HIAWATHA DEEP UNIT 15Q DK</v>
          </cell>
          <cell r="C2010" t="str">
            <v>1019</v>
          </cell>
          <cell r="D2010" t="str">
            <v>HIAW DEEP (CO)</v>
          </cell>
          <cell r="E2010" t="str">
            <v>C7</v>
          </cell>
          <cell r="F2010" t="str">
            <v>CO</v>
          </cell>
          <cell r="G2010" t="str">
            <v>QEPFS</v>
          </cell>
          <cell r="H2010">
            <v>0.42225999999999997</v>
          </cell>
          <cell r="I2010" t="str">
            <v>SWGA</v>
          </cell>
        </row>
        <row r="2011">
          <cell r="A2011" t="str">
            <v>518502</v>
          </cell>
          <cell r="B2011" t="str">
            <v>HIAWATHA DEEP UNIT 16Q DK</v>
          </cell>
          <cell r="C2011" t="str">
            <v>1019</v>
          </cell>
          <cell r="D2011" t="str">
            <v>HIAW DEEP (CO)</v>
          </cell>
          <cell r="E2011" t="str">
            <v>C7</v>
          </cell>
          <cell r="F2011" t="str">
            <v>CO</v>
          </cell>
          <cell r="G2011" t="str">
            <v>QEPFS</v>
          </cell>
          <cell r="H2011">
            <v>0.42225999999999997</v>
          </cell>
          <cell r="I2011" t="str">
            <v>SWGA</v>
          </cell>
        </row>
        <row r="2012">
          <cell r="A2012" t="str">
            <v>140416</v>
          </cell>
          <cell r="B2012" t="str">
            <v>HIAWATHA DEEP UNIT 2 BAX</v>
          </cell>
          <cell r="C2012" t="str">
            <v>1019</v>
          </cell>
          <cell r="D2012" t="str">
            <v>HIAW DEEP (CO)</v>
          </cell>
          <cell r="E2012" t="str">
            <v>C7</v>
          </cell>
          <cell r="F2012" t="str">
            <v>CO</v>
          </cell>
          <cell r="G2012" t="str">
            <v>QEPFS</v>
          </cell>
          <cell r="H2012">
            <v>0.42225999999999997</v>
          </cell>
          <cell r="I2012" t="str">
            <v>SWGA</v>
          </cell>
        </row>
        <row r="2013">
          <cell r="A2013" t="str">
            <v>140402</v>
          </cell>
          <cell r="B2013" t="str">
            <v>HIAWATHA DEEP UNIT 2 DK</v>
          </cell>
          <cell r="C2013" t="str">
            <v>1019</v>
          </cell>
          <cell r="D2013" t="str">
            <v>HIAW DEEP (CO)</v>
          </cell>
          <cell r="E2013" t="str">
            <v>C7</v>
          </cell>
          <cell r="F2013" t="str">
            <v>CO</v>
          </cell>
          <cell r="G2013" t="str">
            <v>QEPFS</v>
          </cell>
          <cell r="H2013">
            <v>0.42225999999999997</v>
          </cell>
          <cell r="I2013" t="str">
            <v>SWGA</v>
          </cell>
        </row>
        <row r="2014">
          <cell r="A2014" t="str">
            <v>140401</v>
          </cell>
          <cell r="B2014" t="str">
            <v>HIAWATHA DEEP UNIT 2 FR</v>
          </cell>
          <cell r="C2014" t="str">
            <v>1019</v>
          </cell>
          <cell r="D2014" t="str">
            <v>HIAW DEEP (CO)</v>
          </cell>
          <cell r="E2014" t="str">
            <v>C7</v>
          </cell>
          <cell r="F2014" t="str">
            <v>CO</v>
          </cell>
          <cell r="G2014" t="str">
            <v>QEPFS</v>
          </cell>
          <cell r="H2014">
            <v>0.42225999999999997</v>
          </cell>
          <cell r="I2014" t="str">
            <v>SWGA</v>
          </cell>
        </row>
        <row r="2015">
          <cell r="A2015" t="str">
            <v>140409</v>
          </cell>
          <cell r="B2015" t="str">
            <v>HIAWATHA DEEP UNIT 2 NUGGET</v>
          </cell>
          <cell r="C2015" t="str">
            <v>1019</v>
          </cell>
          <cell r="D2015" t="str">
            <v>HIAW DEEP (CO)</v>
          </cell>
          <cell r="E2015" t="str">
            <v>D24</v>
          </cell>
          <cell r="F2015" t="str">
            <v>CO</v>
          </cell>
          <cell r="G2015" t="str">
            <v>QEPFS</v>
          </cell>
          <cell r="H2015">
            <v>0.42225999999999997</v>
          </cell>
          <cell r="I2015" t="str">
            <v>SWGA</v>
          </cell>
        </row>
        <row r="2016">
          <cell r="A2016" t="str">
            <v>140309</v>
          </cell>
          <cell r="B2016" t="str">
            <v>HIAWATHA DEEP UNIT 3 NUGGET</v>
          </cell>
          <cell r="C2016" t="str">
            <v>1019</v>
          </cell>
          <cell r="D2016" t="str">
            <v>HIAW DEEP (CO)</v>
          </cell>
          <cell r="E2016" t="str">
            <v>D24</v>
          </cell>
          <cell r="F2016" t="str">
            <v>CO</v>
          </cell>
          <cell r="G2016" t="str">
            <v>QEPFS</v>
          </cell>
          <cell r="H2016">
            <v>0.42225999999999997</v>
          </cell>
          <cell r="I2016" t="str">
            <v>SWGA</v>
          </cell>
        </row>
        <row r="2017">
          <cell r="A2017" t="str">
            <v>480409</v>
          </cell>
          <cell r="B2017" t="str">
            <v>HIAWATHA DEEP UNIT 4 NUGGET</v>
          </cell>
          <cell r="C2017" t="str">
            <v>1019</v>
          </cell>
          <cell r="D2017" t="str">
            <v>HIAW DEEP (CO)</v>
          </cell>
          <cell r="E2017" t="str">
            <v>D24</v>
          </cell>
          <cell r="F2017" t="str">
            <v>CO</v>
          </cell>
          <cell r="G2017" t="str">
            <v>QEPFS</v>
          </cell>
          <cell r="H2017">
            <v>0.42225999999999997</v>
          </cell>
          <cell r="I2017" t="str">
            <v>SWGA</v>
          </cell>
        </row>
        <row r="2018">
          <cell r="A2018" t="str">
            <v>505016</v>
          </cell>
          <cell r="B2018" t="str">
            <v>HIAWATHA DEEP UNIT 5 BAX</v>
          </cell>
          <cell r="C2018" t="str">
            <v>1019</v>
          </cell>
          <cell r="D2018" t="str">
            <v>HIAW DEEP (CO)</v>
          </cell>
          <cell r="E2018" t="str">
            <v>C7</v>
          </cell>
          <cell r="F2018" t="str">
            <v>CO</v>
          </cell>
          <cell r="G2018" t="str">
            <v>QEPFS</v>
          </cell>
          <cell r="H2018">
            <v>0.42225999999999997</v>
          </cell>
          <cell r="I2018" t="str">
            <v>SWGA</v>
          </cell>
        </row>
        <row r="2019">
          <cell r="A2019" t="str">
            <v>505002</v>
          </cell>
          <cell r="B2019" t="str">
            <v>HIAWATHA DEEP UNIT 5 DK</v>
          </cell>
          <cell r="C2019" t="str">
            <v>1019</v>
          </cell>
          <cell r="D2019" t="str">
            <v>HIAW DEEP (CO)</v>
          </cell>
          <cell r="E2019" t="str">
            <v>C7</v>
          </cell>
          <cell r="F2019" t="str">
            <v>CO</v>
          </cell>
          <cell r="G2019" t="str">
            <v>QEPFS</v>
          </cell>
          <cell r="H2019">
            <v>0.42225999999999997</v>
          </cell>
          <cell r="I2019" t="str">
            <v>SWGA</v>
          </cell>
        </row>
        <row r="2020">
          <cell r="A2020" t="str">
            <v>505001</v>
          </cell>
          <cell r="B2020" t="str">
            <v>HIAWATHA DEEP UNIT 5 FR</v>
          </cell>
          <cell r="C2020" t="str">
            <v>1019</v>
          </cell>
          <cell r="D2020" t="str">
            <v>HIAW DEEP (CO)</v>
          </cell>
          <cell r="E2020" t="str">
            <v>C7</v>
          </cell>
          <cell r="F2020" t="str">
            <v>CO</v>
          </cell>
          <cell r="G2020" t="str">
            <v>QEPFS</v>
          </cell>
          <cell r="H2020">
            <v>0.42225999999999997</v>
          </cell>
          <cell r="I2020" t="str">
            <v>SWGA</v>
          </cell>
        </row>
        <row r="2021">
          <cell r="A2021" t="str">
            <v>505009</v>
          </cell>
          <cell r="B2021" t="str">
            <v>HIAWATHA DEEP UNIT 5 NUGGET</v>
          </cell>
          <cell r="C2021" t="str">
            <v>1019</v>
          </cell>
          <cell r="D2021" t="str">
            <v>HIAW DEEP (CO)</v>
          </cell>
          <cell r="E2021" t="str">
            <v>D24</v>
          </cell>
          <cell r="F2021" t="str">
            <v>CO</v>
          </cell>
          <cell r="G2021" t="str">
            <v>QEPFS</v>
          </cell>
          <cell r="H2021">
            <v>0.42225999999999997</v>
          </cell>
          <cell r="I2021" t="str">
            <v>SWGA</v>
          </cell>
        </row>
        <row r="2022">
          <cell r="A2022" t="str">
            <v>514316</v>
          </cell>
          <cell r="B2022" t="str">
            <v>HIAWATHA DEEP UNIT 6 BAX</v>
          </cell>
          <cell r="C2022" t="str">
            <v>1019</v>
          </cell>
          <cell r="D2022" t="str">
            <v>HIAW DEEP (CO)</v>
          </cell>
          <cell r="E2022" t="str">
            <v>D24</v>
          </cell>
          <cell r="F2022" t="str">
            <v>CO</v>
          </cell>
          <cell r="G2022" t="str">
            <v>QEPFS</v>
          </cell>
          <cell r="H2022">
            <v>0.42225999999999997</v>
          </cell>
          <cell r="I2022" t="str">
            <v>SWGA</v>
          </cell>
        </row>
        <row r="2023">
          <cell r="A2023" t="str">
            <v>514302</v>
          </cell>
          <cell r="B2023" t="str">
            <v>HIAWATHA DEEP UNIT 6 DK</v>
          </cell>
          <cell r="C2023" t="str">
            <v>1019</v>
          </cell>
          <cell r="D2023" t="str">
            <v>HIAW DEEP (CO)</v>
          </cell>
          <cell r="E2023" t="str">
            <v>D24</v>
          </cell>
          <cell r="F2023" t="str">
            <v>CO</v>
          </cell>
          <cell r="G2023" t="str">
            <v>QEPFS</v>
          </cell>
          <cell r="H2023">
            <v>0.42225999999999997</v>
          </cell>
          <cell r="I2023" t="str">
            <v>SWGA</v>
          </cell>
        </row>
        <row r="2024">
          <cell r="A2024" t="str">
            <v>514301</v>
          </cell>
          <cell r="B2024" t="str">
            <v>HIAWATHA DEEP UNIT 6 FR</v>
          </cell>
          <cell r="C2024" t="str">
            <v>1019</v>
          </cell>
          <cell r="D2024" t="str">
            <v>HIAW DEEP (CO)</v>
          </cell>
          <cell r="E2024" t="str">
            <v>D24</v>
          </cell>
          <cell r="F2024" t="str">
            <v>CO</v>
          </cell>
          <cell r="G2024" t="str">
            <v>QEPFS</v>
          </cell>
          <cell r="H2024">
            <v>0.42225999999999997</v>
          </cell>
          <cell r="I2024" t="str">
            <v>SWGA</v>
          </cell>
        </row>
        <row r="2025">
          <cell r="A2025" t="str">
            <v>518402</v>
          </cell>
          <cell r="B2025" t="str">
            <v>HIAWATHA DEEP UNIT 7Q DK</v>
          </cell>
          <cell r="C2025" t="str">
            <v>1019</v>
          </cell>
          <cell r="D2025" t="str">
            <v>HIAW DEEP (CO)</v>
          </cell>
          <cell r="E2025" t="str">
            <v>C7</v>
          </cell>
          <cell r="F2025" t="str">
            <v>CO</v>
          </cell>
          <cell r="G2025" t="str">
            <v>QEPFS</v>
          </cell>
          <cell r="H2025">
            <v>0.42225999999999997</v>
          </cell>
          <cell r="I2025" t="str">
            <v>SWGA</v>
          </cell>
        </row>
        <row r="2026">
          <cell r="A2026" t="str">
            <v>514116</v>
          </cell>
          <cell r="B2026" t="str">
            <v>HIAWATHA DEEP UNIT 8 BAX C7</v>
          </cell>
          <cell r="C2026" t="str">
            <v>1019</v>
          </cell>
          <cell r="D2026" t="str">
            <v>HIAW DEEP (CO)</v>
          </cell>
          <cell r="E2026" t="str">
            <v>C7</v>
          </cell>
          <cell r="F2026" t="str">
            <v>CO</v>
          </cell>
          <cell r="G2026" t="str">
            <v>QEPFS</v>
          </cell>
          <cell r="H2026">
            <v>0.42225999999999997</v>
          </cell>
          <cell r="I2026" t="str">
            <v>SWGA</v>
          </cell>
        </row>
        <row r="2027">
          <cell r="A2027" t="str">
            <v>514102</v>
          </cell>
          <cell r="B2027" t="str">
            <v>HIAWATHA DEEP UNIT 8 DK</v>
          </cell>
          <cell r="C2027" t="str">
            <v>1019</v>
          </cell>
          <cell r="D2027" t="str">
            <v>HIAW DEEP (CO)</v>
          </cell>
          <cell r="E2027" t="str">
            <v>C7</v>
          </cell>
          <cell r="F2027" t="str">
            <v>CO</v>
          </cell>
          <cell r="G2027" t="str">
            <v>QEPFS</v>
          </cell>
          <cell r="H2027">
            <v>0.42225999999999997</v>
          </cell>
          <cell r="I2027" t="str">
            <v>SWGA</v>
          </cell>
        </row>
        <row r="2028">
          <cell r="A2028" t="str">
            <v>514101</v>
          </cell>
          <cell r="B2028" t="str">
            <v>HIAWATHA DEEP UNIT 8 FR</v>
          </cell>
          <cell r="C2028" t="str">
            <v>1019</v>
          </cell>
          <cell r="D2028" t="str">
            <v>HIAW DEEP (CO)</v>
          </cell>
          <cell r="E2028" t="str">
            <v>C7</v>
          </cell>
          <cell r="F2028" t="str">
            <v>CO</v>
          </cell>
          <cell r="G2028" t="str">
            <v>QEPFS</v>
          </cell>
          <cell r="H2028">
            <v>0.42225999999999997</v>
          </cell>
          <cell r="I2028" t="str">
            <v>SWGA</v>
          </cell>
        </row>
        <row r="2029">
          <cell r="A2029" t="str">
            <v>514216</v>
          </cell>
          <cell r="B2029" t="str">
            <v>HIAWATHA DEEP UNIT 9 BAX</v>
          </cell>
          <cell r="C2029" t="str">
            <v>1019</v>
          </cell>
          <cell r="D2029" t="str">
            <v>HIAW DEEP (CO)</v>
          </cell>
          <cell r="E2029" t="str">
            <v>D24</v>
          </cell>
          <cell r="F2029" t="str">
            <v>CO</v>
          </cell>
          <cell r="G2029" t="str">
            <v>QEPFS</v>
          </cell>
          <cell r="H2029">
            <v>0.42225999999999997</v>
          </cell>
          <cell r="I2029" t="str">
            <v>SWGA</v>
          </cell>
        </row>
        <row r="2030">
          <cell r="A2030" t="str">
            <v>514202</v>
          </cell>
          <cell r="B2030" t="str">
            <v>HIAWATHA DEEP UNIT 9 DK</v>
          </cell>
          <cell r="C2030" t="str">
            <v>1019</v>
          </cell>
          <cell r="D2030" t="str">
            <v>HIAW DEEP (CO)</v>
          </cell>
          <cell r="E2030" t="str">
            <v>D24</v>
          </cell>
          <cell r="F2030" t="str">
            <v>CO</v>
          </cell>
          <cell r="G2030" t="str">
            <v>QEPFS</v>
          </cell>
          <cell r="H2030">
            <v>0.42225999999999997</v>
          </cell>
          <cell r="I2030" t="str">
            <v>SWGA</v>
          </cell>
        </row>
        <row r="2031">
          <cell r="A2031" t="str">
            <v>514201</v>
          </cell>
          <cell r="B2031" t="str">
            <v>HIAWATHA DEEP UNIT 9 FR</v>
          </cell>
          <cell r="C2031" t="str">
            <v>1019</v>
          </cell>
          <cell r="D2031" t="str">
            <v>HIAW DEEP (CO)</v>
          </cell>
          <cell r="E2031" t="str">
            <v>D24</v>
          </cell>
          <cell r="F2031" t="str">
            <v>CO</v>
          </cell>
          <cell r="G2031" t="str">
            <v>QEPFS</v>
          </cell>
          <cell r="H2031">
            <v>0.42225999999999997</v>
          </cell>
          <cell r="I2031" t="str">
            <v>SWGA</v>
          </cell>
        </row>
        <row r="2032">
          <cell r="A2032" t="str">
            <v>290802</v>
          </cell>
          <cell r="B2032" t="str">
            <v>HORSESHOE 1-17 DK (SEE MESA)</v>
          </cell>
          <cell r="C2032" t="str">
            <v>1028</v>
          </cell>
          <cell r="D2032" t="str">
            <v>HORSESHOE (CO)</v>
          </cell>
          <cell r="E2032" t="str">
            <v>D24</v>
          </cell>
          <cell r="F2032" t="str">
            <v>CO</v>
          </cell>
          <cell r="G2032" t="str">
            <v>QEPFS</v>
          </cell>
          <cell r="H2032">
            <v>0.42225999999999997</v>
          </cell>
          <cell r="I2032" t="str">
            <v>SWGA</v>
          </cell>
        </row>
        <row r="2033">
          <cell r="A2033" t="str">
            <v>201902</v>
          </cell>
          <cell r="B2033" t="str">
            <v>HORSESHOE CANYON 1 DK</v>
          </cell>
          <cell r="C2033" t="str">
            <v>1028</v>
          </cell>
          <cell r="D2033" t="str">
            <v>HORSESHOE (CO)</v>
          </cell>
          <cell r="E2033" t="str">
            <v>PC</v>
          </cell>
          <cell r="F2033" t="str">
            <v>CO</v>
          </cell>
          <cell r="G2033" t="str">
            <v>QEPFS</v>
          </cell>
          <cell r="H2033">
            <v>0.42225999999999997</v>
          </cell>
          <cell r="I2033" t="str">
            <v>SWGA</v>
          </cell>
        </row>
        <row r="2034">
          <cell r="A2034" t="str">
            <v>406503</v>
          </cell>
          <cell r="B2034" t="str">
            <v>HORSESHOE CANYON 1-16 MESA</v>
          </cell>
          <cell r="C2034" t="str">
            <v>1028</v>
          </cell>
          <cell r="D2034" t="str">
            <v>HORSESHOE (CO)</v>
          </cell>
          <cell r="E2034" t="str">
            <v>D24</v>
          </cell>
          <cell r="F2034" t="str">
            <v>CO</v>
          </cell>
          <cell r="G2034" t="str">
            <v>QEPFS</v>
          </cell>
          <cell r="H2034">
            <v>0.42225999999999997</v>
          </cell>
          <cell r="I2034" t="str">
            <v>SWGA</v>
          </cell>
        </row>
        <row r="2035">
          <cell r="A2035" t="str">
            <v>290803</v>
          </cell>
          <cell r="B2035" t="str">
            <v>HORSESHOE CANYON 1-17 MESA</v>
          </cell>
          <cell r="C2035" t="str">
            <v>1028</v>
          </cell>
          <cell r="D2035" t="str">
            <v>HORSESHOE (CO)</v>
          </cell>
          <cell r="E2035" t="str">
            <v>D24</v>
          </cell>
          <cell r="F2035" t="str">
            <v>CO</v>
          </cell>
          <cell r="G2035" t="str">
            <v>QEPFS</v>
          </cell>
          <cell r="H2035">
            <v>0.42225999999999997</v>
          </cell>
          <cell r="I2035" t="str">
            <v>SWGA</v>
          </cell>
        </row>
        <row r="2036">
          <cell r="A2036" t="str">
            <v>406603</v>
          </cell>
          <cell r="B2036" t="str">
            <v>HORSESHOE CANYON 1-19 MESA</v>
          </cell>
          <cell r="C2036" t="str">
            <v>1028</v>
          </cell>
          <cell r="D2036" t="str">
            <v>HORSESHOE (CO)</v>
          </cell>
          <cell r="E2036" t="str">
            <v>D24</v>
          </cell>
          <cell r="F2036" t="str">
            <v>CO</v>
          </cell>
          <cell r="G2036" t="str">
            <v>QEPFS</v>
          </cell>
          <cell r="H2036">
            <v>0.42225999999999997</v>
          </cell>
          <cell r="I2036" t="str">
            <v>SWGA</v>
          </cell>
        </row>
        <row r="2037">
          <cell r="A2037" t="str">
            <v>290902</v>
          </cell>
          <cell r="B2037" t="str">
            <v>HORSESHOE CANYON 1-20 DK</v>
          </cell>
          <cell r="C2037" t="str">
            <v>1028</v>
          </cell>
          <cell r="D2037" t="str">
            <v>HORSESHOE (CO)</v>
          </cell>
          <cell r="E2037" t="str">
            <v>D24</v>
          </cell>
          <cell r="F2037" t="str">
            <v>CO</v>
          </cell>
          <cell r="G2037" t="str">
            <v>QEPFS</v>
          </cell>
          <cell r="H2037">
            <v>0.42225999999999997</v>
          </cell>
          <cell r="I2037" t="str">
            <v>SWGA</v>
          </cell>
        </row>
        <row r="2038">
          <cell r="A2038" t="str">
            <v>290903</v>
          </cell>
          <cell r="B2038" t="str">
            <v>HORSESHOE CANYON 1-20 MESA</v>
          </cell>
          <cell r="C2038" t="str">
            <v>1028</v>
          </cell>
          <cell r="D2038" t="str">
            <v>HORSESHOE (CO)</v>
          </cell>
          <cell r="E2038" t="str">
            <v>D24</v>
          </cell>
          <cell r="F2038" t="str">
            <v>CO</v>
          </cell>
          <cell r="G2038" t="str">
            <v>QEPFS</v>
          </cell>
          <cell r="H2038">
            <v>0.42225999999999997</v>
          </cell>
          <cell r="I2038" t="str">
            <v>SWGA</v>
          </cell>
        </row>
        <row r="2039">
          <cell r="A2039" t="str">
            <v>291002</v>
          </cell>
          <cell r="B2039" t="str">
            <v>HORSESHOE CANYON 1-21 DK</v>
          </cell>
          <cell r="C2039" t="str">
            <v>1028</v>
          </cell>
          <cell r="D2039" t="str">
            <v>HORSESHOE (CO)</v>
          </cell>
          <cell r="E2039" t="str">
            <v>D24</v>
          </cell>
          <cell r="F2039" t="str">
            <v>CO</v>
          </cell>
          <cell r="G2039" t="str">
            <v>QEPFS</v>
          </cell>
          <cell r="H2039">
            <v>0.42225999999999997</v>
          </cell>
          <cell r="I2039" t="str">
            <v>SWGA</v>
          </cell>
        </row>
        <row r="2040">
          <cell r="A2040" t="str">
            <v>291003</v>
          </cell>
          <cell r="B2040" t="str">
            <v>HORSESHOE CANYON 1-21 MESA</v>
          </cell>
          <cell r="C2040" t="str">
            <v>1028</v>
          </cell>
          <cell r="D2040" t="str">
            <v>HORSESHOE (CO)</v>
          </cell>
          <cell r="E2040" t="str">
            <v>D24</v>
          </cell>
          <cell r="F2040" t="str">
            <v>CO</v>
          </cell>
          <cell r="G2040" t="str">
            <v>QEPFS</v>
          </cell>
          <cell r="H2040">
            <v>0.42225999999999997</v>
          </cell>
          <cell r="I2040" t="str">
            <v>SWGA</v>
          </cell>
        </row>
        <row r="2041">
          <cell r="A2041" t="str">
            <v>291302</v>
          </cell>
          <cell r="B2041" t="str">
            <v>HORSESHOE CANYON 1-22 DK</v>
          </cell>
          <cell r="C2041" t="str">
            <v>1028</v>
          </cell>
          <cell r="D2041" t="str">
            <v>HORSESHOE (CO)</v>
          </cell>
          <cell r="E2041" t="str">
            <v>D24</v>
          </cell>
          <cell r="F2041" t="str">
            <v>CO</v>
          </cell>
          <cell r="G2041" t="str">
            <v>QEPFS</v>
          </cell>
          <cell r="H2041">
            <v>0.42225999999999997</v>
          </cell>
          <cell r="I2041" t="str">
            <v>SWGA</v>
          </cell>
        </row>
        <row r="2042">
          <cell r="A2042" t="str">
            <v>291303</v>
          </cell>
          <cell r="B2042" t="str">
            <v>HORSESHOE CANYON 1-22 MESA</v>
          </cell>
          <cell r="C2042" t="str">
            <v>1028</v>
          </cell>
          <cell r="D2042" t="str">
            <v>HORSESHOE (CO)</v>
          </cell>
          <cell r="E2042" t="str">
            <v>D24</v>
          </cell>
          <cell r="F2042" t="str">
            <v>CO</v>
          </cell>
          <cell r="G2042" t="str">
            <v>QEPFS</v>
          </cell>
          <cell r="H2042">
            <v>0.42225999999999997</v>
          </cell>
          <cell r="I2042" t="str">
            <v>SWGA</v>
          </cell>
        </row>
        <row r="2043">
          <cell r="A2043" t="str">
            <v>402003</v>
          </cell>
          <cell r="B2043" t="str">
            <v>HORSESHOE CANYON 1-27 MESA</v>
          </cell>
          <cell r="C2043" t="str">
            <v>1028</v>
          </cell>
          <cell r="D2043" t="str">
            <v>HORSESHOE (CO)</v>
          </cell>
          <cell r="E2043" t="str">
            <v>C100</v>
          </cell>
          <cell r="F2043" t="str">
            <v>CO</v>
          </cell>
          <cell r="G2043" t="str">
            <v>QEPFS</v>
          </cell>
          <cell r="H2043">
            <v>0.42225999999999997</v>
          </cell>
          <cell r="I2043" t="str">
            <v>SWGA</v>
          </cell>
        </row>
        <row r="2044">
          <cell r="A2044" t="str">
            <v>203903</v>
          </cell>
          <cell r="B2044" t="str">
            <v>HORSESHOE CANYON 1-28 MESA</v>
          </cell>
          <cell r="C2044" t="str">
            <v>1028</v>
          </cell>
          <cell r="D2044" t="str">
            <v>HORSESHOE (CO)</v>
          </cell>
          <cell r="E2044" t="str">
            <v>PC</v>
          </cell>
          <cell r="F2044" t="str">
            <v>CO</v>
          </cell>
          <cell r="G2044" t="str">
            <v>QEPFS</v>
          </cell>
          <cell r="H2044">
            <v>0.42225999999999997</v>
          </cell>
          <cell r="I2044" t="str">
            <v>SWGA</v>
          </cell>
        </row>
        <row r="2045">
          <cell r="A2045" t="str">
            <v>202802</v>
          </cell>
          <cell r="B2045" t="str">
            <v>HORSESHOE CANYON 1-29 DK</v>
          </cell>
          <cell r="C2045" t="str">
            <v>1028</v>
          </cell>
          <cell r="D2045" t="str">
            <v>HORSESHOE (CO)</v>
          </cell>
          <cell r="E2045" t="str">
            <v>D24</v>
          </cell>
          <cell r="F2045" t="str">
            <v>CO</v>
          </cell>
          <cell r="G2045" t="str">
            <v>QEPFS</v>
          </cell>
          <cell r="H2045">
            <v>0.42225999999999997</v>
          </cell>
          <cell r="I2045" t="str">
            <v>SWGA</v>
          </cell>
        </row>
        <row r="2046">
          <cell r="A2046" t="str">
            <v>202803</v>
          </cell>
          <cell r="B2046" t="str">
            <v>HORSESHOE CANYON 1-29 MESA</v>
          </cell>
          <cell r="C2046" t="str">
            <v>1028</v>
          </cell>
          <cell r="D2046" t="str">
            <v>HORSESHOE (CO)</v>
          </cell>
          <cell r="E2046" t="str">
            <v>D24NC</v>
          </cell>
          <cell r="F2046" t="str">
            <v>CO</v>
          </cell>
          <cell r="G2046" t="str">
            <v>QEPFS</v>
          </cell>
          <cell r="H2046">
            <v>0.42225999999999997</v>
          </cell>
          <cell r="I2046" t="str">
            <v>SWGA</v>
          </cell>
        </row>
        <row r="2047">
          <cell r="A2047" t="str">
            <v>202702</v>
          </cell>
          <cell r="B2047" t="str">
            <v>HORSESHOE CANYON 1-31 DK</v>
          </cell>
          <cell r="C2047" t="str">
            <v>1028</v>
          </cell>
          <cell r="D2047" t="str">
            <v>HORSESHOE (CO)</v>
          </cell>
          <cell r="E2047" t="str">
            <v>PC</v>
          </cell>
          <cell r="F2047" t="str">
            <v>CO</v>
          </cell>
          <cell r="G2047" t="str">
            <v>QEPFS</v>
          </cell>
          <cell r="H2047">
            <v>0.42225999999999997</v>
          </cell>
          <cell r="I2047" t="str">
            <v>SWGA</v>
          </cell>
        </row>
        <row r="2048">
          <cell r="A2048" t="str">
            <v>203102</v>
          </cell>
          <cell r="B2048" t="str">
            <v>HORSESHOE CANYON 1-33 DK</v>
          </cell>
          <cell r="C2048" t="str">
            <v>1028</v>
          </cell>
          <cell r="D2048" t="str">
            <v>HORSESHOE (CO)</v>
          </cell>
          <cell r="E2048" t="str">
            <v>D24</v>
          </cell>
          <cell r="F2048" t="str">
            <v>CO</v>
          </cell>
          <cell r="G2048" t="str">
            <v>QEPFS</v>
          </cell>
          <cell r="H2048">
            <v>0.42225999999999997</v>
          </cell>
          <cell r="I2048" t="str">
            <v>SWGA</v>
          </cell>
        </row>
        <row r="2049">
          <cell r="A2049" t="str">
            <v>203103</v>
          </cell>
          <cell r="B2049" t="str">
            <v>HORSESHOE CANYON 1-33 MESA</v>
          </cell>
          <cell r="C2049" t="str">
            <v>1028</v>
          </cell>
          <cell r="D2049" t="str">
            <v>HORSESHOE (CO)</v>
          </cell>
          <cell r="E2049" t="str">
            <v>D24</v>
          </cell>
          <cell r="F2049" t="str">
            <v>CO</v>
          </cell>
          <cell r="G2049" t="str">
            <v>QEPFS</v>
          </cell>
          <cell r="H2049">
            <v>0.42225999999999997</v>
          </cell>
          <cell r="I2049" t="str">
            <v>SWGA</v>
          </cell>
        </row>
        <row r="2050">
          <cell r="A2050" t="str">
            <v>202402</v>
          </cell>
          <cell r="B2050" t="str">
            <v>HORSESHOE CANYON 1-34 DK</v>
          </cell>
          <cell r="C2050" t="str">
            <v>1028</v>
          </cell>
          <cell r="D2050" t="str">
            <v>HORSESHOE (CO)</v>
          </cell>
          <cell r="E2050" t="str">
            <v>D24</v>
          </cell>
          <cell r="F2050" t="str">
            <v>CO</v>
          </cell>
          <cell r="G2050" t="str">
            <v>QEPFS</v>
          </cell>
          <cell r="H2050">
            <v>0.42225999999999997</v>
          </cell>
          <cell r="I2050" t="str">
            <v>SWGA</v>
          </cell>
        </row>
        <row r="2051">
          <cell r="A2051" t="str">
            <v>202403</v>
          </cell>
          <cell r="B2051" t="str">
            <v>HORSESHOE CANYON 1-34 MESA</v>
          </cell>
          <cell r="C2051" t="str">
            <v>1028</v>
          </cell>
          <cell r="D2051" t="str">
            <v>HORSESHOE (CO)</v>
          </cell>
          <cell r="E2051" t="str">
            <v>D24</v>
          </cell>
          <cell r="F2051" t="str">
            <v>CO</v>
          </cell>
          <cell r="G2051" t="str">
            <v>QEPFS</v>
          </cell>
          <cell r="H2051">
            <v>0.42225999999999997</v>
          </cell>
          <cell r="I2051" t="str">
            <v>SWGA</v>
          </cell>
        </row>
        <row r="2052">
          <cell r="A2052" t="str">
            <v>202003</v>
          </cell>
          <cell r="B2052" t="str">
            <v>HORSESHOE CANYON 2 MESA</v>
          </cell>
          <cell r="C2052" t="str">
            <v>1028</v>
          </cell>
          <cell r="D2052" t="str">
            <v>HORSESHOE (CO)</v>
          </cell>
          <cell r="E2052" t="str">
            <v>D24</v>
          </cell>
          <cell r="F2052" t="str">
            <v>CO</v>
          </cell>
          <cell r="G2052" t="str">
            <v>QEPFS</v>
          </cell>
          <cell r="H2052">
            <v>0.42225999999999997</v>
          </cell>
          <cell r="I2052" t="str">
            <v>SWGA</v>
          </cell>
        </row>
        <row r="2053">
          <cell r="A2053" t="str">
            <v>402103</v>
          </cell>
          <cell r="B2053" t="str">
            <v>HORSESHOE CANYON 2-16 MESA</v>
          </cell>
          <cell r="C2053" t="str">
            <v>1028</v>
          </cell>
          <cell r="D2053" t="str">
            <v>HORSESHOE (CO)</v>
          </cell>
          <cell r="E2053" t="str">
            <v>D24</v>
          </cell>
          <cell r="F2053" t="str">
            <v>CO</v>
          </cell>
          <cell r="G2053" t="str">
            <v>QEPFS</v>
          </cell>
          <cell r="H2053">
            <v>0.42225999999999997</v>
          </cell>
          <cell r="I2053" t="str">
            <v>SWGA</v>
          </cell>
        </row>
        <row r="2054">
          <cell r="A2054" t="str">
            <v>406703</v>
          </cell>
          <cell r="B2054" t="str">
            <v>HORSESHOE CANYON 2-17 MESA</v>
          </cell>
          <cell r="C2054" t="str">
            <v>1028</v>
          </cell>
          <cell r="D2054" t="str">
            <v>HORSESHOE (CO)</v>
          </cell>
          <cell r="E2054" t="str">
            <v>D24</v>
          </cell>
          <cell r="F2054" t="str">
            <v>CO</v>
          </cell>
          <cell r="G2054" t="str">
            <v>QEPFS</v>
          </cell>
          <cell r="H2054">
            <v>0.42225999999999997</v>
          </cell>
          <cell r="I2054" t="str">
            <v>SWGA</v>
          </cell>
        </row>
        <row r="2055">
          <cell r="A2055" t="str">
            <v>405402</v>
          </cell>
          <cell r="B2055" t="str">
            <v>HORSESHOE CANYON 2-20 DK</v>
          </cell>
          <cell r="C2055" t="str">
            <v>1028</v>
          </cell>
          <cell r="D2055" t="str">
            <v>HORSESHOE (CO)</v>
          </cell>
          <cell r="E2055" t="str">
            <v>D24</v>
          </cell>
          <cell r="F2055" t="str">
            <v>CO</v>
          </cell>
          <cell r="G2055" t="str">
            <v>QEPFS</v>
          </cell>
          <cell r="H2055">
            <v>0.42225999999999997</v>
          </cell>
          <cell r="I2055" t="str">
            <v>SWGA</v>
          </cell>
        </row>
        <row r="2056">
          <cell r="A2056" t="str">
            <v>405403</v>
          </cell>
          <cell r="B2056" t="str">
            <v>HORSESHOE CANYON 2-20 MESA</v>
          </cell>
          <cell r="C2056" t="str">
            <v>1028</v>
          </cell>
          <cell r="D2056" t="str">
            <v>HORSESHOE (CO)</v>
          </cell>
          <cell r="E2056" t="str">
            <v>D24</v>
          </cell>
          <cell r="F2056" t="str">
            <v>CO</v>
          </cell>
          <cell r="G2056" t="str">
            <v>QEPFS</v>
          </cell>
          <cell r="H2056">
            <v>0.42225999999999997</v>
          </cell>
          <cell r="I2056" t="str">
            <v>SWGA</v>
          </cell>
        </row>
        <row r="2057">
          <cell r="A2057" t="str">
            <v>418722</v>
          </cell>
          <cell r="B2057" t="str">
            <v>HORSESHOE CANYON 22-1 CORCRN</v>
          </cell>
          <cell r="C2057" t="str">
            <v>1028</v>
          </cell>
          <cell r="D2057" t="str">
            <v>HORSESHOE (CO)</v>
          </cell>
          <cell r="E2057" t="str">
            <v>PC</v>
          </cell>
          <cell r="F2057" t="str">
            <v>CO</v>
          </cell>
          <cell r="G2057" t="str">
            <v>QEPFS</v>
          </cell>
          <cell r="H2057">
            <v>0.42225999999999997</v>
          </cell>
          <cell r="I2057" t="str">
            <v>SWGA</v>
          </cell>
        </row>
        <row r="2058">
          <cell r="A2058" t="str">
            <v>402202</v>
          </cell>
          <cell r="B2058" t="str">
            <v>HORSESHOE CANYON 2-21 DK</v>
          </cell>
          <cell r="C2058" t="str">
            <v>1028</v>
          </cell>
          <cell r="D2058" t="str">
            <v>HORSESHOE (CO)</v>
          </cell>
          <cell r="E2058" t="str">
            <v>NOT DRILLED</v>
          </cell>
          <cell r="F2058" t="str">
            <v>CO</v>
          </cell>
          <cell r="G2058" t="str">
            <v>QEPFS</v>
          </cell>
          <cell r="H2058">
            <v>0.42225999999999997</v>
          </cell>
          <cell r="I2058" t="str">
            <v>SWGA</v>
          </cell>
        </row>
        <row r="2059">
          <cell r="A2059" t="str">
            <v>418705</v>
          </cell>
          <cell r="B2059" t="str">
            <v>HORSESHOE CANYON 22-1 MANCOS B</v>
          </cell>
          <cell r="C2059" t="str">
            <v>1028</v>
          </cell>
          <cell r="D2059" t="str">
            <v>HORSESHOE (CO)</v>
          </cell>
          <cell r="E2059" t="str">
            <v>D24</v>
          </cell>
          <cell r="F2059" t="str">
            <v>CO</v>
          </cell>
          <cell r="G2059" t="str">
            <v>QEPFS</v>
          </cell>
          <cell r="H2059">
            <v>0.42225999999999997</v>
          </cell>
          <cell r="I2059" t="str">
            <v>SWGA</v>
          </cell>
        </row>
        <row r="2060">
          <cell r="A2060" t="str">
            <v>402203</v>
          </cell>
          <cell r="B2060" t="str">
            <v>HORSESHOE CANYON 2-21 MESA</v>
          </cell>
          <cell r="C2060" t="str">
            <v>1028</v>
          </cell>
          <cell r="D2060" t="str">
            <v>HORSESHOE (CO)</v>
          </cell>
          <cell r="E2060" t="str">
            <v>D24</v>
          </cell>
          <cell r="F2060" t="str">
            <v>CO</v>
          </cell>
          <cell r="G2060" t="str">
            <v>QEPFS</v>
          </cell>
          <cell r="H2060">
            <v>0.42225999999999997</v>
          </cell>
          <cell r="I2060" t="str">
            <v>SWGA</v>
          </cell>
        </row>
        <row r="2061">
          <cell r="A2061" t="str">
            <v>406803</v>
          </cell>
          <cell r="B2061" t="str">
            <v>HORSESHOE CANYON 2-22 MESA</v>
          </cell>
          <cell r="C2061" t="str">
            <v>1028</v>
          </cell>
          <cell r="D2061" t="str">
            <v>HORSESHOE (CO)</v>
          </cell>
          <cell r="E2061" t="str">
            <v>D24</v>
          </cell>
          <cell r="F2061" t="str">
            <v>CO</v>
          </cell>
          <cell r="G2061" t="str">
            <v>QEPFS</v>
          </cell>
          <cell r="H2061">
            <v>0.42225999999999997</v>
          </cell>
          <cell r="I2061" t="str">
            <v>SWGA</v>
          </cell>
        </row>
        <row r="2062">
          <cell r="A2062" t="str">
            <v>203202</v>
          </cell>
          <cell r="B2062" t="str">
            <v>HORSESHOE CANYON 2-27 DK</v>
          </cell>
          <cell r="C2062" t="str">
            <v>1028</v>
          </cell>
          <cell r="D2062" t="str">
            <v>HORSESHOE (CO)</v>
          </cell>
          <cell r="E2062" t="str">
            <v>D24</v>
          </cell>
          <cell r="F2062" t="str">
            <v>CO</v>
          </cell>
          <cell r="G2062" t="str">
            <v>QEPFS</v>
          </cell>
          <cell r="H2062">
            <v>0.42225999999999997</v>
          </cell>
          <cell r="I2062" t="str">
            <v>SWGA</v>
          </cell>
        </row>
        <row r="2063">
          <cell r="A2063" t="str">
            <v>203203</v>
          </cell>
          <cell r="B2063" t="str">
            <v>HORSESHOE CANYON 2-27 MESA</v>
          </cell>
          <cell r="C2063" t="str">
            <v>1028</v>
          </cell>
          <cell r="D2063" t="str">
            <v>HORSESHOE (CO)</v>
          </cell>
          <cell r="E2063" t="str">
            <v>D24</v>
          </cell>
          <cell r="F2063" t="str">
            <v>CO</v>
          </cell>
          <cell r="G2063" t="str">
            <v>QEPFS</v>
          </cell>
          <cell r="H2063">
            <v>0.42225999999999997</v>
          </cell>
          <cell r="I2063" t="str">
            <v>SWGA</v>
          </cell>
        </row>
        <row r="2064">
          <cell r="A2064" t="str">
            <v>202903</v>
          </cell>
          <cell r="B2064" t="str">
            <v>HORSESHOE CANYON 2-28 MESA</v>
          </cell>
          <cell r="C2064" t="str">
            <v>1028</v>
          </cell>
          <cell r="D2064" t="str">
            <v>HORSESHOE (CO)</v>
          </cell>
          <cell r="E2064" t="str">
            <v>D24</v>
          </cell>
          <cell r="F2064" t="str">
            <v>CO</v>
          </cell>
          <cell r="G2064" t="str">
            <v>QEPFS</v>
          </cell>
          <cell r="H2064">
            <v>0.42225999999999997</v>
          </cell>
          <cell r="I2064" t="str">
            <v>SWGA</v>
          </cell>
        </row>
        <row r="2065">
          <cell r="A2065" t="str">
            <v>405502</v>
          </cell>
          <cell r="B2065" t="str">
            <v>HORSESHOE CANYON 2-29 DK</v>
          </cell>
          <cell r="C2065" t="str">
            <v>1028</v>
          </cell>
          <cell r="D2065" t="str">
            <v>HORSESHOE (CO)</v>
          </cell>
          <cell r="E2065" t="str">
            <v>D24</v>
          </cell>
          <cell r="F2065" t="str">
            <v>CO</v>
          </cell>
          <cell r="G2065" t="str">
            <v>QEPFS</v>
          </cell>
          <cell r="H2065">
            <v>0.42225999999999997</v>
          </cell>
          <cell r="I2065" t="str">
            <v>SWGA</v>
          </cell>
        </row>
        <row r="2066">
          <cell r="A2066" t="str">
            <v>405503</v>
          </cell>
          <cell r="B2066" t="str">
            <v>HORSESHOE CANYON 2-29 MESA</v>
          </cell>
          <cell r="C2066" t="str">
            <v>1028</v>
          </cell>
          <cell r="D2066" t="str">
            <v>HORSESHOE (CO)</v>
          </cell>
          <cell r="E2066" t="str">
            <v>D24</v>
          </cell>
          <cell r="F2066" t="str">
            <v>CO</v>
          </cell>
          <cell r="G2066" t="str">
            <v>QEPFS</v>
          </cell>
          <cell r="H2066">
            <v>0.42225999999999997</v>
          </cell>
          <cell r="I2066" t="str">
            <v>SWGA</v>
          </cell>
        </row>
        <row r="2067">
          <cell r="A2067" t="str">
            <v>291102</v>
          </cell>
          <cell r="B2067" t="str">
            <v>HORSESHOE CANYON 2-31 DK</v>
          </cell>
          <cell r="C2067" t="str">
            <v>1028</v>
          </cell>
          <cell r="D2067" t="str">
            <v>HORSESHOE (CO)</v>
          </cell>
          <cell r="E2067" t="str">
            <v>D24</v>
          </cell>
          <cell r="F2067" t="str">
            <v>CO</v>
          </cell>
          <cell r="G2067" t="str">
            <v>QEPFS</v>
          </cell>
          <cell r="H2067">
            <v>0.42225999999999997</v>
          </cell>
          <cell r="I2067" t="str">
            <v>SWGA</v>
          </cell>
        </row>
        <row r="2068">
          <cell r="A2068" t="str">
            <v>291103</v>
          </cell>
          <cell r="B2068" t="str">
            <v xml:space="preserve">HORSESHOE CANYON 2-31 MESA </v>
          </cell>
          <cell r="C2068" t="str">
            <v>1028</v>
          </cell>
          <cell r="D2068" t="str">
            <v>HORSESHOE (CO)</v>
          </cell>
          <cell r="E2068" t="str">
            <v>D24</v>
          </cell>
          <cell r="F2068" t="str">
            <v>CO</v>
          </cell>
          <cell r="G2068" t="str">
            <v>QEPFS</v>
          </cell>
          <cell r="H2068">
            <v>0.42225999999999997</v>
          </cell>
          <cell r="I2068" t="str">
            <v>SWGA</v>
          </cell>
        </row>
        <row r="2069">
          <cell r="A2069" t="str">
            <v>203002</v>
          </cell>
          <cell r="B2069" t="str">
            <v>HORSESHOE CANYON 2-34 DK</v>
          </cell>
          <cell r="C2069" t="str">
            <v>1028</v>
          </cell>
          <cell r="D2069" t="str">
            <v>HORSESHOE (CO)</v>
          </cell>
          <cell r="E2069" t="str">
            <v>D24</v>
          </cell>
          <cell r="F2069" t="str">
            <v>CO</v>
          </cell>
          <cell r="G2069" t="str">
            <v>QEPFS</v>
          </cell>
          <cell r="H2069">
            <v>0.42225999999999997</v>
          </cell>
          <cell r="I2069" t="str">
            <v>SWGA</v>
          </cell>
        </row>
        <row r="2070">
          <cell r="A2070" t="str">
            <v>203003</v>
          </cell>
          <cell r="B2070" t="str">
            <v>HORSESHOE CANYON 2-34 MESA</v>
          </cell>
          <cell r="C2070" t="str">
            <v>1028</v>
          </cell>
          <cell r="D2070" t="str">
            <v>HORSESHOE (CO)</v>
          </cell>
          <cell r="E2070" t="str">
            <v>D24</v>
          </cell>
          <cell r="F2070" t="str">
            <v>CO</v>
          </cell>
          <cell r="G2070" t="str">
            <v>QEPFS</v>
          </cell>
          <cell r="H2070">
            <v>0.42225999999999997</v>
          </cell>
          <cell r="I2070" t="str">
            <v>SWGA</v>
          </cell>
        </row>
        <row r="2071">
          <cell r="A2071" t="str">
            <v>202103</v>
          </cell>
          <cell r="B2071" t="str">
            <v>HORSESHOE CANYON 3 MESA</v>
          </cell>
          <cell r="C2071" t="str">
            <v>1028</v>
          </cell>
          <cell r="D2071" t="str">
            <v>HORSESHOE (CO)</v>
          </cell>
          <cell r="E2071" t="str">
            <v>PC</v>
          </cell>
          <cell r="F2071" t="str">
            <v>CO</v>
          </cell>
          <cell r="G2071" t="str">
            <v>QEPFS</v>
          </cell>
          <cell r="H2071">
            <v>0.42225999999999997</v>
          </cell>
          <cell r="I2071" t="str">
            <v>SWGA</v>
          </cell>
        </row>
        <row r="2072">
          <cell r="A2072" t="str">
            <v>402303</v>
          </cell>
          <cell r="B2072" t="str">
            <v>HORSESHOE CANYON 3-16 MESA</v>
          </cell>
          <cell r="C2072" t="str">
            <v>1028</v>
          </cell>
          <cell r="D2072" t="str">
            <v>HORSESHOE (CO)</v>
          </cell>
          <cell r="E2072" t="str">
            <v>D24</v>
          </cell>
          <cell r="F2072" t="str">
            <v>CO</v>
          </cell>
          <cell r="G2072" t="str">
            <v>QEPFS</v>
          </cell>
          <cell r="H2072">
            <v>0.42225999999999997</v>
          </cell>
          <cell r="I2072" t="str">
            <v>SWGA</v>
          </cell>
        </row>
        <row r="2073">
          <cell r="A2073" t="str">
            <v>480703</v>
          </cell>
          <cell r="B2073" t="str">
            <v>HORSESHOE CANYON 3-17 MESA</v>
          </cell>
          <cell r="C2073" t="str">
            <v>1028</v>
          </cell>
          <cell r="D2073" t="str">
            <v>HORSESHOE (CO)</v>
          </cell>
          <cell r="E2073" t="str">
            <v>D24</v>
          </cell>
          <cell r="F2073" t="str">
            <v>CO</v>
          </cell>
          <cell r="G2073" t="str">
            <v>QEPFS</v>
          </cell>
          <cell r="H2073">
            <v>0.42225999999999997</v>
          </cell>
          <cell r="I2073" t="str">
            <v>SWGA</v>
          </cell>
        </row>
        <row r="2074">
          <cell r="A2074" t="str">
            <v>405602</v>
          </cell>
          <cell r="B2074" t="str">
            <v>HORSESHOE CANYON 3-19 DK</v>
          </cell>
          <cell r="C2074" t="str">
            <v>1028</v>
          </cell>
          <cell r="D2074" t="str">
            <v>HORSESHOE (CO)</v>
          </cell>
          <cell r="E2074" t="str">
            <v>D24</v>
          </cell>
          <cell r="F2074" t="str">
            <v>CO</v>
          </cell>
          <cell r="G2074" t="str">
            <v>QEPFS</v>
          </cell>
          <cell r="H2074">
            <v>0.42225999999999997</v>
          </cell>
          <cell r="I2074" t="str">
            <v>SWGA</v>
          </cell>
        </row>
        <row r="2075">
          <cell r="A2075" t="str">
            <v>405603</v>
          </cell>
          <cell r="B2075" t="str">
            <v>HORSESHOE CANYON 3-19 MESA</v>
          </cell>
          <cell r="C2075" t="str">
            <v>1028</v>
          </cell>
          <cell r="D2075" t="str">
            <v>HORSESHOE (CO)</v>
          </cell>
          <cell r="E2075" t="str">
            <v>D24</v>
          </cell>
          <cell r="F2075" t="str">
            <v>CO</v>
          </cell>
          <cell r="G2075" t="str">
            <v>QEPFS</v>
          </cell>
          <cell r="H2075">
            <v>0.42225999999999997</v>
          </cell>
          <cell r="I2075" t="str">
            <v>SWGA</v>
          </cell>
        </row>
        <row r="2076">
          <cell r="A2076" t="str">
            <v>204002</v>
          </cell>
          <cell r="B2076" t="str">
            <v>HORSESHOE CANYON 3-20 DK</v>
          </cell>
          <cell r="C2076" t="str">
            <v>1028</v>
          </cell>
          <cell r="D2076" t="str">
            <v>HORSESHOE (CO)</v>
          </cell>
          <cell r="E2076" t="str">
            <v>D24</v>
          </cell>
          <cell r="F2076" t="str">
            <v>CO</v>
          </cell>
          <cell r="G2076" t="str">
            <v>QEPFS</v>
          </cell>
          <cell r="H2076">
            <v>0.42225999999999997</v>
          </cell>
          <cell r="I2076" t="str">
            <v>SWGA</v>
          </cell>
        </row>
        <row r="2077">
          <cell r="A2077" t="str">
            <v>204003</v>
          </cell>
          <cell r="B2077" t="str">
            <v>HORSESHOE CANYON 3-20 MESA</v>
          </cell>
          <cell r="C2077" t="str">
            <v>1028</v>
          </cell>
          <cell r="D2077" t="str">
            <v>HORSESHOE (CO)</v>
          </cell>
          <cell r="E2077" t="str">
            <v>D24</v>
          </cell>
          <cell r="F2077" t="str">
            <v>CO</v>
          </cell>
          <cell r="G2077" t="str">
            <v>QEPFS</v>
          </cell>
          <cell r="H2077">
            <v>0.42225999999999997</v>
          </cell>
          <cell r="I2077" t="str">
            <v>SWGA</v>
          </cell>
        </row>
        <row r="2078">
          <cell r="A2078" t="str">
            <v>402403</v>
          </cell>
          <cell r="B2078" t="str">
            <v>HORSESHOE CANYON 3-21 MESA</v>
          </cell>
          <cell r="C2078" t="str">
            <v>1028</v>
          </cell>
          <cell r="D2078" t="str">
            <v>HORSESHOE (CO)</v>
          </cell>
          <cell r="E2078" t="str">
            <v>D24</v>
          </cell>
          <cell r="F2078" t="str">
            <v>CO</v>
          </cell>
          <cell r="G2078" t="str">
            <v>QEPFS</v>
          </cell>
          <cell r="H2078">
            <v>0.42225999999999997</v>
          </cell>
          <cell r="I2078" t="str">
            <v>SWGA</v>
          </cell>
        </row>
        <row r="2079">
          <cell r="A2079" t="str">
            <v>565702</v>
          </cell>
          <cell r="B2079" t="str">
            <v>HORSESHOE CANYON 3-22 DK</v>
          </cell>
          <cell r="C2079" t="str">
            <v>1028</v>
          </cell>
          <cell r="D2079" t="str">
            <v>HORSESHOE (CO)</v>
          </cell>
          <cell r="E2079" t="str">
            <v>D24</v>
          </cell>
          <cell r="F2079" t="str">
            <v>CO</v>
          </cell>
          <cell r="G2079" t="str">
            <v>QEPFS</v>
          </cell>
          <cell r="H2079">
            <v>0.42225999999999997</v>
          </cell>
          <cell r="I2079" t="str">
            <v>SWGA</v>
          </cell>
        </row>
        <row r="2080">
          <cell r="A2080" t="str">
            <v>565703</v>
          </cell>
          <cell r="B2080" t="str">
            <v>HORSESHOE CANYON 3-22 MESA</v>
          </cell>
          <cell r="C2080" t="str">
            <v>1028</v>
          </cell>
          <cell r="D2080" t="str">
            <v>HORSESHOE (CO)</v>
          </cell>
          <cell r="E2080" t="str">
            <v>D24</v>
          </cell>
          <cell r="F2080" t="str">
            <v>CO</v>
          </cell>
          <cell r="G2080" t="str">
            <v>QEPFS</v>
          </cell>
          <cell r="H2080">
            <v>0.42225999999999997</v>
          </cell>
          <cell r="I2080" t="str">
            <v>SWGA</v>
          </cell>
        </row>
        <row r="2081">
          <cell r="A2081" t="str">
            <v>402503</v>
          </cell>
          <cell r="B2081" t="str">
            <v>HORSESHOE CANYON 3-27 MESA</v>
          </cell>
          <cell r="C2081" t="str">
            <v>1028</v>
          </cell>
          <cell r="D2081" t="str">
            <v>HORSESHOE (CO)</v>
          </cell>
          <cell r="E2081" t="str">
            <v>D24</v>
          </cell>
          <cell r="F2081" t="str">
            <v>CO</v>
          </cell>
          <cell r="G2081" t="str">
            <v>QEPFS</v>
          </cell>
          <cell r="H2081">
            <v>0.42225999999999997</v>
          </cell>
          <cell r="I2081" t="str">
            <v>SWGA</v>
          </cell>
        </row>
        <row r="2082">
          <cell r="A2082" t="str">
            <v>401903</v>
          </cell>
          <cell r="B2082" t="str">
            <v>HORSESHOE CANYON 3-28 MESA</v>
          </cell>
          <cell r="C2082" t="str">
            <v>1028</v>
          </cell>
          <cell r="D2082" t="str">
            <v>HORSESHOE (CO)</v>
          </cell>
          <cell r="E2082" t="str">
            <v>D24</v>
          </cell>
          <cell r="F2082" t="str">
            <v>CO</v>
          </cell>
          <cell r="G2082" t="str">
            <v>QEPFS</v>
          </cell>
          <cell r="H2082">
            <v>0.42225999999999997</v>
          </cell>
          <cell r="I2082" t="str">
            <v>SWGA</v>
          </cell>
        </row>
        <row r="2083">
          <cell r="A2083" t="str">
            <v>405702</v>
          </cell>
          <cell r="B2083" t="str">
            <v>HORSESHOE CANYON 3-29 DK</v>
          </cell>
          <cell r="C2083" t="str">
            <v>1028</v>
          </cell>
          <cell r="D2083" t="str">
            <v>HORSESHOE (CO)</v>
          </cell>
          <cell r="E2083" t="str">
            <v>D24</v>
          </cell>
          <cell r="F2083" t="str">
            <v>CO</v>
          </cell>
          <cell r="G2083" t="str">
            <v>QEPFS</v>
          </cell>
          <cell r="H2083">
            <v>0.42225999999999997</v>
          </cell>
          <cell r="I2083" t="str">
            <v>SWGA</v>
          </cell>
        </row>
        <row r="2084">
          <cell r="A2084" t="str">
            <v>405703</v>
          </cell>
          <cell r="B2084" t="str">
            <v>HORSESHOE CANYON 3-29 MESA</v>
          </cell>
          <cell r="C2084" t="str">
            <v>1028</v>
          </cell>
          <cell r="D2084" t="str">
            <v>HORSESHOE (CO)</v>
          </cell>
          <cell r="E2084" t="str">
            <v>D24</v>
          </cell>
          <cell r="F2084" t="str">
            <v>CO</v>
          </cell>
          <cell r="G2084" t="str">
            <v>QEPFS</v>
          </cell>
          <cell r="H2084">
            <v>0.42225999999999997</v>
          </cell>
          <cell r="I2084" t="str">
            <v>SWGA</v>
          </cell>
        </row>
        <row r="2085">
          <cell r="A2085" t="str">
            <v>406903</v>
          </cell>
          <cell r="B2085" t="str">
            <v>HORSESHOE CANYON 3-34 MESA</v>
          </cell>
          <cell r="C2085" t="str">
            <v>1028</v>
          </cell>
          <cell r="D2085" t="str">
            <v>HORSESHOE (CO)</v>
          </cell>
          <cell r="E2085" t="str">
            <v>D24</v>
          </cell>
          <cell r="F2085" t="str">
            <v>CO</v>
          </cell>
          <cell r="G2085" t="str">
            <v>QEPFS</v>
          </cell>
          <cell r="H2085">
            <v>0.42225999999999997</v>
          </cell>
          <cell r="I2085" t="str">
            <v>SWGA</v>
          </cell>
        </row>
        <row r="2086">
          <cell r="A2086" t="str">
            <v>202203</v>
          </cell>
          <cell r="B2086" t="str">
            <v>HORSESHOE CANYON 4 MESA</v>
          </cell>
          <cell r="C2086" t="str">
            <v>1028</v>
          </cell>
          <cell r="D2086" t="str">
            <v>HORSESHOE (CO)</v>
          </cell>
          <cell r="E2086" t="str">
            <v>D24</v>
          </cell>
          <cell r="F2086" t="str">
            <v>CO</v>
          </cell>
          <cell r="G2086" t="str">
            <v>QEPFS</v>
          </cell>
          <cell r="H2086">
            <v>0.42225999999999997</v>
          </cell>
          <cell r="I2086" t="str">
            <v>SWGA</v>
          </cell>
        </row>
        <row r="2087">
          <cell r="A2087" t="str">
            <v>407003</v>
          </cell>
          <cell r="B2087" t="str">
            <v>HORSESHOE CANYON 4-16 MESA</v>
          </cell>
          <cell r="C2087" t="str">
            <v>1028</v>
          </cell>
          <cell r="D2087" t="str">
            <v>HORSESHOE (CO)</v>
          </cell>
          <cell r="E2087" t="str">
            <v>D24</v>
          </cell>
          <cell r="F2087" t="str">
            <v>CO</v>
          </cell>
          <cell r="G2087" t="str">
            <v>QEPFS</v>
          </cell>
          <cell r="H2087">
            <v>0.42225999999999997</v>
          </cell>
          <cell r="I2087" t="str">
            <v>SWGA</v>
          </cell>
        </row>
        <row r="2088">
          <cell r="A2088" t="str">
            <v>402603</v>
          </cell>
          <cell r="B2088" t="str">
            <v>HORSESHOE CANYON 4-20 MESA</v>
          </cell>
          <cell r="C2088" t="str">
            <v>1028</v>
          </cell>
          <cell r="D2088" t="str">
            <v>HORSESHOE (CO)</v>
          </cell>
          <cell r="E2088" t="str">
            <v>D24</v>
          </cell>
          <cell r="F2088" t="str">
            <v>CO</v>
          </cell>
          <cell r="G2088" t="str">
            <v>QEPFS</v>
          </cell>
          <cell r="H2088">
            <v>0.42225999999999997</v>
          </cell>
          <cell r="I2088" t="str">
            <v>SWGA</v>
          </cell>
        </row>
        <row r="2089">
          <cell r="A2089" t="str">
            <v>291202</v>
          </cell>
          <cell r="B2089" t="str">
            <v>HORSESHOE CANYON 4-21 DK</v>
          </cell>
          <cell r="C2089" t="str">
            <v>1028</v>
          </cell>
          <cell r="D2089" t="str">
            <v>HORSESHOE (CO)</v>
          </cell>
          <cell r="E2089" t="str">
            <v>D24</v>
          </cell>
          <cell r="F2089" t="str">
            <v>CO</v>
          </cell>
          <cell r="G2089" t="str">
            <v>QEPFS</v>
          </cell>
          <cell r="H2089">
            <v>0.42225999999999997</v>
          </cell>
          <cell r="I2089" t="str">
            <v>SWGA</v>
          </cell>
        </row>
        <row r="2090">
          <cell r="A2090" t="str">
            <v>291203</v>
          </cell>
          <cell r="B2090" t="str">
            <v>HORSESHOE CANYON 4-21 MESA</v>
          </cell>
          <cell r="C2090" t="str">
            <v>1028</v>
          </cell>
          <cell r="D2090" t="str">
            <v>HORSESHOE (CO)</v>
          </cell>
          <cell r="E2090" t="str">
            <v>D24</v>
          </cell>
          <cell r="F2090" t="str">
            <v>CO</v>
          </cell>
          <cell r="G2090" t="str">
            <v>QEPFS</v>
          </cell>
          <cell r="H2090">
            <v>0.42225999999999997</v>
          </cell>
          <cell r="I2090" t="str">
            <v>SWGA</v>
          </cell>
        </row>
        <row r="2091">
          <cell r="A2091" t="str">
            <v>565602</v>
          </cell>
          <cell r="B2091" t="str">
            <v>HORSESHOE CANYON 4-28 DK</v>
          </cell>
          <cell r="C2091" t="str">
            <v>1028</v>
          </cell>
          <cell r="D2091" t="str">
            <v>HORSESHOE (CO)</v>
          </cell>
          <cell r="E2091" t="str">
            <v>D24</v>
          </cell>
          <cell r="F2091" t="str">
            <v>CO</v>
          </cell>
          <cell r="G2091" t="str">
            <v>QEPFS</v>
          </cell>
          <cell r="H2091">
            <v>0.42225999999999997</v>
          </cell>
          <cell r="I2091" t="str">
            <v>SWGA</v>
          </cell>
        </row>
        <row r="2092">
          <cell r="A2092" t="str">
            <v>565603</v>
          </cell>
          <cell r="B2092" t="str">
            <v>HORSESHOE CANYON 4-28 MESA</v>
          </cell>
          <cell r="C2092" t="str">
            <v>1028</v>
          </cell>
          <cell r="D2092" t="str">
            <v>HORSESHOE (CO)</v>
          </cell>
          <cell r="E2092" t="str">
            <v>D24</v>
          </cell>
          <cell r="F2092" t="str">
            <v>CO</v>
          </cell>
          <cell r="G2092" t="str">
            <v>QEPFS</v>
          </cell>
          <cell r="H2092">
            <v>0.42225999999999997</v>
          </cell>
          <cell r="I2092" t="str">
            <v>SWGA</v>
          </cell>
        </row>
        <row r="2093">
          <cell r="A2093" t="str">
            <v>202303</v>
          </cell>
          <cell r="B2093" t="str">
            <v>HORSESHOE CANYON 5 MESA</v>
          </cell>
          <cell r="C2093" t="str">
            <v>1028</v>
          </cell>
          <cell r="D2093" t="str">
            <v>HORSESHOE (CO)</v>
          </cell>
          <cell r="E2093" t="str">
            <v>D24</v>
          </cell>
          <cell r="F2093" t="str">
            <v>CO</v>
          </cell>
          <cell r="G2093" t="str">
            <v>QEPFS</v>
          </cell>
          <cell r="H2093">
            <v>0.42225999999999997</v>
          </cell>
          <cell r="I2093" t="str">
            <v>SWGA</v>
          </cell>
        </row>
        <row r="2094">
          <cell r="A2094" t="str">
            <v>402703</v>
          </cell>
          <cell r="B2094" t="str">
            <v>HORSESHOE CANYON 5-16 MESA</v>
          </cell>
          <cell r="C2094" t="str">
            <v>1028</v>
          </cell>
          <cell r="D2094" t="str">
            <v>HORSESHOE (CO)</v>
          </cell>
          <cell r="E2094" t="str">
            <v>D24</v>
          </cell>
          <cell r="F2094" t="str">
            <v>CO</v>
          </cell>
          <cell r="G2094" t="str">
            <v>QEPFS</v>
          </cell>
          <cell r="H2094">
            <v>0.42225999999999997</v>
          </cell>
          <cell r="I2094" t="str">
            <v>SWGA</v>
          </cell>
        </row>
        <row r="2095">
          <cell r="A2095" t="str">
            <v>502706</v>
          </cell>
          <cell r="B2095" t="str">
            <v>IRISH CREEK 11-21 FT UN</v>
          </cell>
          <cell r="C2095" t="str">
            <v>1095</v>
          </cell>
          <cell r="D2095" t="str">
            <v>IRISH CREEK (CO)</v>
          </cell>
          <cell r="E2095" t="str">
            <v>C100</v>
          </cell>
          <cell r="F2095" t="str">
            <v>CO</v>
          </cell>
          <cell r="G2095" t="str">
            <v>QEPFS</v>
          </cell>
          <cell r="H2095">
            <v>0.42225999999999997</v>
          </cell>
          <cell r="I2095" t="str">
            <v>SWGA</v>
          </cell>
        </row>
        <row r="2096">
          <cell r="A2096" t="str">
            <v>445740</v>
          </cell>
          <cell r="B2096" t="str">
            <v>ISLAND 20 (DO NOT USE)</v>
          </cell>
          <cell r="C2096" t="str">
            <v>1029</v>
          </cell>
          <cell r="D2096" t="str">
            <v>ISLAND (UT)</v>
          </cell>
          <cell r="E2096" t="str">
            <v>D24</v>
          </cell>
          <cell r="F2096" t="str">
            <v>UT</v>
          </cell>
          <cell r="G2096" t="str">
            <v>QEPFS</v>
          </cell>
          <cell r="H2096">
            <v>0.42225999999999997</v>
          </cell>
          <cell r="I2096" t="str">
            <v>SWGA</v>
          </cell>
        </row>
        <row r="2097">
          <cell r="A2097" t="str">
            <v>445640</v>
          </cell>
          <cell r="B2097" t="str">
            <v>ISLAND UNIT 10 LOW WAS</v>
          </cell>
          <cell r="C2097" t="str">
            <v>1029</v>
          </cell>
          <cell r="D2097" t="str">
            <v>ISLAND (UT)</v>
          </cell>
          <cell r="E2097" t="str">
            <v>D24</v>
          </cell>
          <cell r="F2097" t="str">
            <v>UT</v>
          </cell>
          <cell r="G2097" t="str">
            <v>QEPFS</v>
          </cell>
          <cell r="H2097">
            <v>0.42225999999999997</v>
          </cell>
          <cell r="I2097" t="str">
            <v>SWGA</v>
          </cell>
        </row>
        <row r="2098">
          <cell r="A2098" t="str">
            <v>068104</v>
          </cell>
          <cell r="B2098" t="str">
            <v>ISLAND UNIT 10 WAS</v>
          </cell>
          <cell r="C2098" t="str">
            <v>1029</v>
          </cell>
          <cell r="D2098" t="str">
            <v>ISLAND (UT)</v>
          </cell>
          <cell r="E2098" t="str">
            <v>D24</v>
          </cell>
          <cell r="F2098" t="str">
            <v>UT</v>
          </cell>
          <cell r="G2098" t="str">
            <v>QEPFS</v>
          </cell>
          <cell r="H2098">
            <v>0.42225999999999997</v>
          </cell>
          <cell r="I2098" t="str">
            <v>SWGA</v>
          </cell>
        </row>
        <row r="2099">
          <cell r="A2099" t="str">
            <v>559800</v>
          </cell>
          <cell r="B2099" t="str">
            <v>ISLAND UNIT 100</v>
          </cell>
          <cell r="C2099" t="str">
            <v>1029</v>
          </cell>
          <cell r="D2099" t="str">
            <v>ISLAND (UT)</v>
          </cell>
          <cell r="E2099" t="str">
            <v>D24</v>
          </cell>
          <cell r="F2099" t="str">
            <v>UT</v>
          </cell>
          <cell r="G2099" t="str">
            <v>QEPFS</v>
          </cell>
          <cell r="H2099">
            <v>0.42225999999999997</v>
          </cell>
          <cell r="I2099" t="str">
            <v>SWGA</v>
          </cell>
        </row>
        <row r="2100">
          <cell r="A2100" t="str">
            <v>559900</v>
          </cell>
          <cell r="B2100" t="str">
            <v>ISLAND UNIT 101</v>
          </cell>
          <cell r="C2100" t="str">
            <v>1029</v>
          </cell>
          <cell r="D2100" t="str">
            <v>ISLAND (UT)</v>
          </cell>
          <cell r="E2100" t="str">
            <v>D24</v>
          </cell>
          <cell r="F2100" t="str">
            <v>UT</v>
          </cell>
          <cell r="G2100" t="str">
            <v>QEPFS</v>
          </cell>
          <cell r="H2100">
            <v>0.42225999999999997</v>
          </cell>
          <cell r="I2100" t="str">
            <v>SWGA</v>
          </cell>
        </row>
        <row r="2101">
          <cell r="A2101" t="str">
            <v>560000</v>
          </cell>
          <cell r="B2101" t="str">
            <v>ISLAND UNIT 102</v>
          </cell>
          <cell r="C2101" t="str">
            <v>1029</v>
          </cell>
          <cell r="D2101" t="str">
            <v>ISLAND (UT)</v>
          </cell>
          <cell r="E2101" t="str">
            <v>D24</v>
          </cell>
          <cell r="F2101" t="str">
            <v>UT</v>
          </cell>
          <cell r="G2101" t="str">
            <v>QEPFS</v>
          </cell>
          <cell r="H2101">
            <v>0.42225999999999997</v>
          </cell>
          <cell r="I2101" t="str">
            <v>SWGA</v>
          </cell>
        </row>
        <row r="2102">
          <cell r="A2102" t="str">
            <v>560100</v>
          </cell>
          <cell r="B2102" t="str">
            <v>ISLAND UNIT 103</v>
          </cell>
          <cell r="C2102" t="str">
            <v>1029</v>
          </cell>
          <cell r="D2102" t="str">
            <v>ISLAND (UT)</v>
          </cell>
          <cell r="E2102" t="str">
            <v>D24</v>
          </cell>
          <cell r="F2102" t="str">
            <v>UT</v>
          </cell>
          <cell r="G2102" t="str">
            <v>QEPFS</v>
          </cell>
          <cell r="H2102">
            <v>0.42225999999999997</v>
          </cell>
          <cell r="I2102" t="str">
            <v>SWGA</v>
          </cell>
        </row>
        <row r="2103">
          <cell r="A2103" t="str">
            <v>560200</v>
          </cell>
          <cell r="B2103" t="str">
            <v>ISLAND UNIT 104</v>
          </cell>
          <cell r="C2103" t="str">
            <v>1029</v>
          </cell>
          <cell r="D2103" t="str">
            <v>ISLAND (UT)</v>
          </cell>
          <cell r="E2103" t="str">
            <v>D24</v>
          </cell>
          <cell r="F2103" t="str">
            <v>UT</v>
          </cell>
          <cell r="G2103" t="str">
            <v>QEPFS</v>
          </cell>
          <cell r="H2103">
            <v>0.42225999999999997</v>
          </cell>
          <cell r="I2103" t="str">
            <v>SWGA</v>
          </cell>
        </row>
        <row r="2104">
          <cell r="A2104" t="str">
            <v>141604</v>
          </cell>
          <cell r="B2104" t="str">
            <v>ISLAND UNIT 11 WAS</v>
          </cell>
          <cell r="C2104" t="str">
            <v>1029</v>
          </cell>
          <cell r="D2104" t="str">
            <v>ISLAND (UT)</v>
          </cell>
          <cell r="E2104" t="str">
            <v>D24</v>
          </cell>
          <cell r="F2104" t="str">
            <v>UT</v>
          </cell>
          <cell r="G2104" t="str">
            <v>QEPFS</v>
          </cell>
          <cell r="H2104">
            <v>0.42225999999999997</v>
          </cell>
          <cell r="I2104" t="str">
            <v>SWGA</v>
          </cell>
        </row>
        <row r="2105">
          <cell r="A2105" t="str">
            <v>141804</v>
          </cell>
          <cell r="B2105" t="str">
            <v>ISLAND UNIT 12 WAS</v>
          </cell>
          <cell r="C2105" t="str">
            <v>1029</v>
          </cell>
          <cell r="D2105" t="str">
            <v>ISLAND (UT)</v>
          </cell>
          <cell r="E2105" t="str">
            <v>D24</v>
          </cell>
          <cell r="F2105" t="str">
            <v>UT</v>
          </cell>
          <cell r="G2105" t="str">
            <v>QEPFS</v>
          </cell>
          <cell r="H2105">
            <v>0.42225999999999997</v>
          </cell>
          <cell r="I2105" t="str">
            <v>SWGA</v>
          </cell>
        </row>
        <row r="2106">
          <cell r="A2106" t="str">
            <v>141704</v>
          </cell>
          <cell r="B2106" t="str">
            <v>ISLAND UNIT 13 WAS</v>
          </cell>
          <cell r="C2106" t="str">
            <v>1029</v>
          </cell>
          <cell r="D2106" t="str">
            <v>ISLAND (UT)</v>
          </cell>
          <cell r="E2106" t="str">
            <v>D24</v>
          </cell>
          <cell r="F2106" t="str">
            <v>UT</v>
          </cell>
          <cell r="G2106" t="str">
            <v>QEPFS</v>
          </cell>
          <cell r="H2106">
            <v>0.42225999999999997</v>
          </cell>
          <cell r="I2106" t="str">
            <v>SWGA</v>
          </cell>
        </row>
        <row r="2107">
          <cell r="A2107" t="str">
            <v>141404</v>
          </cell>
          <cell r="B2107" t="str">
            <v>ISLAND UNIT 14 WAS</v>
          </cell>
          <cell r="C2107" t="str">
            <v>1029</v>
          </cell>
          <cell r="D2107" t="str">
            <v>ISLAND (UT)</v>
          </cell>
          <cell r="E2107" t="str">
            <v>D24</v>
          </cell>
          <cell r="F2107" t="str">
            <v>UT</v>
          </cell>
          <cell r="G2107" t="str">
            <v>QEPFS</v>
          </cell>
          <cell r="H2107">
            <v>0.42225999999999997</v>
          </cell>
          <cell r="I2107" t="str">
            <v>SWGA</v>
          </cell>
        </row>
        <row r="2108">
          <cell r="A2108" t="str">
            <v>141504</v>
          </cell>
          <cell r="B2108" t="str">
            <v>ISLAND UNIT 15 WAS</v>
          </cell>
          <cell r="C2108" t="str">
            <v>1029</v>
          </cell>
          <cell r="D2108" t="str">
            <v>ISLAND (UT)</v>
          </cell>
          <cell r="E2108" t="str">
            <v>D24</v>
          </cell>
          <cell r="F2108" t="str">
            <v>UT</v>
          </cell>
          <cell r="G2108" t="str">
            <v>QEPFS</v>
          </cell>
          <cell r="H2108">
            <v>0.42225999999999997</v>
          </cell>
          <cell r="I2108" t="str">
            <v>SWGA</v>
          </cell>
        </row>
        <row r="2109">
          <cell r="A2109" t="str">
            <v>256023</v>
          </cell>
          <cell r="B2109" t="str">
            <v>ISLAND UNIT 16 GR RIVR</v>
          </cell>
          <cell r="C2109" t="str">
            <v>1029</v>
          </cell>
          <cell r="D2109" t="str">
            <v>ISLAND (UT)</v>
          </cell>
          <cell r="E2109" t="str">
            <v>C7</v>
          </cell>
          <cell r="F2109" t="str">
            <v>UT</v>
          </cell>
          <cell r="G2109" t="str">
            <v>QEPFS</v>
          </cell>
          <cell r="H2109">
            <v>0.42225999999999997</v>
          </cell>
          <cell r="I2109" t="str">
            <v>SWGA</v>
          </cell>
        </row>
        <row r="2110">
          <cell r="A2110" t="str">
            <v>209204</v>
          </cell>
          <cell r="B2110" t="str">
            <v>ISLAND UNIT 17 WAS</v>
          </cell>
          <cell r="C2110" t="str">
            <v>1029</v>
          </cell>
          <cell r="D2110" t="str">
            <v>ISLAND (UT)</v>
          </cell>
          <cell r="E2110" t="str">
            <v>D24</v>
          </cell>
          <cell r="F2110" t="str">
            <v>UT</v>
          </cell>
          <cell r="G2110" t="str">
            <v>QEPFS</v>
          </cell>
          <cell r="H2110">
            <v>0.42225999999999997</v>
          </cell>
          <cell r="I2110" t="str">
            <v>SWGA</v>
          </cell>
        </row>
        <row r="2111">
          <cell r="A2111" t="str">
            <v>209104</v>
          </cell>
          <cell r="B2111" t="str">
            <v>ISLAND UNIT 18 WAS</v>
          </cell>
          <cell r="C2111" t="str">
            <v>1029</v>
          </cell>
          <cell r="D2111" t="str">
            <v>ISLAND (UT)</v>
          </cell>
          <cell r="E2111" t="str">
            <v>D24</v>
          </cell>
          <cell r="F2111" t="str">
            <v>UT</v>
          </cell>
          <cell r="G2111" t="str">
            <v>QEPFS</v>
          </cell>
          <cell r="H2111">
            <v>0.42225999999999997</v>
          </cell>
          <cell r="I2111" t="str">
            <v>SWGA</v>
          </cell>
        </row>
        <row r="2112">
          <cell r="A2112" t="str">
            <v>212604</v>
          </cell>
          <cell r="B2112" t="str">
            <v>ISLAND UNIT 19 WAS</v>
          </cell>
          <cell r="C2112" t="str">
            <v>1029</v>
          </cell>
          <cell r="D2112" t="str">
            <v>ISLAND (UT)</v>
          </cell>
          <cell r="E2112" t="str">
            <v>D24</v>
          </cell>
          <cell r="F2112" t="str">
            <v>UT</v>
          </cell>
          <cell r="G2112" t="str">
            <v>QEPFS</v>
          </cell>
          <cell r="H2112">
            <v>0.42225999999999997</v>
          </cell>
          <cell r="I2112" t="str">
            <v>SWGA</v>
          </cell>
        </row>
        <row r="2113">
          <cell r="A2113" t="str">
            <v>212648</v>
          </cell>
          <cell r="B2113" t="str">
            <v>ISLAND UNIT 19 WAS 4856-4876</v>
          </cell>
          <cell r="C2113" t="str">
            <v>1029</v>
          </cell>
          <cell r="D2113" t="str">
            <v>ISLAND (UT)</v>
          </cell>
          <cell r="E2113" t="str">
            <v>D24</v>
          </cell>
          <cell r="F2113" t="str">
            <v>UT</v>
          </cell>
          <cell r="G2113" t="str">
            <v>QEPFS</v>
          </cell>
          <cell r="H2113">
            <v>0.42225999999999997</v>
          </cell>
          <cell r="I2113" t="str">
            <v>SWGA</v>
          </cell>
        </row>
        <row r="2114">
          <cell r="A2114" t="str">
            <v>212740</v>
          </cell>
          <cell r="B2114" t="str">
            <v>ISLAND UNIT 20 LO WAS</v>
          </cell>
          <cell r="C2114" t="str">
            <v>1029</v>
          </cell>
          <cell r="D2114" t="str">
            <v>ISLAND (UT)</v>
          </cell>
          <cell r="E2114" t="str">
            <v>D24</v>
          </cell>
          <cell r="F2114" t="str">
            <v>UT</v>
          </cell>
          <cell r="G2114" t="str">
            <v>QEPFS</v>
          </cell>
          <cell r="H2114">
            <v>0.42225999999999997</v>
          </cell>
          <cell r="I2114" t="str">
            <v>SWGA</v>
          </cell>
        </row>
        <row r="2115">
          <cell r="A2115" t="str">
            <v>212704</v>
          </cell>
          <cell r="B2115" t="str">
            <v>ISLAND UNIT 20 WAS</v>
          </cell>
          <cell r="C2115" t="str">
            <v>1029</v>
          </cell>
          <cell r="D2115" t="str">
            <v>ISLAND (UT)</v>
          </cell>
          <cell r="E2115" t="str">
            <v>D24</v>
          </cell>
          <cell r="F2115" t="str">
            <v>UT</v>
          </cell>
          <cell r="G2115" t="str">
            <v>QEPFS</v>
          </cell>
          <cell r="H2115">
            <v>0.42225999999999997</v>
          </cell>
          <cell r="I2115" t="str">
            <v>SWGA</v>
          </cell>
        </row>
        <row r="2116">
          <cell r="A2116" t="str">
            <v>211304</v>
          </cell>
          <cell r="B2116" t="str">
            <v>ISLAND UNIT 21 WAS</v>
          </cell>
          <cell r="C2116" t="str">
            <v>1029</v>
          </cell>
          <cell r="D2116" t="str">
            <v>ISLAND (UT)</v>
          </cell>
          <cell r="E2116" t="str">
            <v>D24</v>
          </cell>
          <cell r="F2116" t="str">
            <v>UT</v>
          </cell>
          <cell r="G2116" t="str">
            <v>QEPFS</v>
          </cell>
          <cell r="H2116">
            <v>0.42225999999999997</v>
          </cell>
          <cell r="I2116" t="str">
            <v>SWGA</v>
          </cell>
        </row>
        <row r="2117">
          <cell r="A2117" t="str">
            <v>212804</v>
          </cell>
          <cell r="B2117" t="str">
            <v>ISLAND UNIT 22 WAS</v>
          </cell>
          <cell r="C2117" t="str">
            <v>1029</v>
          </cell>
          <cell r="D2117" t="str">
            <v>ISLAND (UT)</v>
          </cell>
          <cell r="E2117" t="str">
            <v>D24</v>
          </cell>
          <cell r="F2117" t="str">
            <v>UT</v>
          </cell>
          <cell r="G2117" t="str">
            <v>QEPFS</v>
          </cell>
          <cell r="H2117">
            <v>0.42225999999999997</v>
          </cell>
          <cell r="I2117" t="str">
            <v>SWGA</v>
          </cell>
        </row>
        <row r="2118">
          <cell r="A2118" t="str">
            <v>212849</v>
          </cell>
          <cell r="B2118" t="str">
            <v>ISLAND UNIT 22 WAS 5082-5092</v>
          </cell>
          <cell r="C2118" t="str">
            <v>1029</v>
          </cell>
          <cell r="D2118" t="str">
            <v>ISLAND (UT)</v>
          </cell>
          <cell r="E2118" t="str">
            <v>D24</v>
          </cell>
          <cell r="F2118" t="str">
            <v>UT</v>
          </cell>
          <cell r="G2118" t="str">
            <v>QEPFS</v>
          </cell>
          <cell r="H2118">
            <v>0.42225999999999997</v>
          </cell>
          <cell r="I2118" t="str">
            <v>SWGA</v>
          </cell>
        </row>
        <row r="2119">
          <cell r="A2119" t="str">
            <v>212904</v>
          </cell>
          <cell r="B2119" t="str">
            <v>ISLAND UNIT 23 WAS</v>
          </cell>
          <cell r="C2119" t="str">
            <v>1029</v>
          </cell>
          <cell r="D2119" t="str">
            <v>ISLAND (UT)</v>
          </cell>
          <cell r="E2119" t="str">
            <v>D24</v>
          </cell>
          <cell r="F2119" t="str">
            <v>UT</v>
          </cell>
          <cell r="G2119" t="str">
            <v>QEPFS</v>
          </cell>
          <cell r="H2119">
            <v>0.42225999999999997</v>
          </cell>
          <cell r="I2119" t="str">
            <v>SWGA</v>
          </cell>
        </row>
        <row r="2120">
          <cell r="A2120" t="str">
            <v>213004</v>
          </cell>
          <cell r="B2120" t="str">
            <v>ISLAND UNIT 24 WAS</v>
          </cell>
          <cell r="C2120" t="str">
            <v>1029</v>
          </cell>
          <cell r="D2120" t="str">
            <v>ISLAND (UT)</v>
          </cell>
          <cell r="E2120" t="str">
            <v>D24</v>
          </cell>
          <cell r="F2120" t="str">
            <v>UT</v>
          </cell>
          <cell r="G2120" t="str">
            <v>QEPFS</v>
          </cell>
          <cell r="H2120">
            <v>0.42225999999999997</v>
          </cell>
          <cell r="I2120" t="str">
            <v>SWGA</v>
          </cell>
        </row>
        <row r="2121">
          <cell r="A2121" t="str">
            <v>224304</v>
          </cell>
          <cell r="B2121" t="str">
            <v>ISLAND UNIT 25 WAS</v>
          </cell>
          <cell r="C2121" t="str">
            <v>1029</v>
          </cell>
          <cell r="D2121" t="str">
            <v>ISLAND (UT)</v>
          </cell>
          <cell r="E2121" t="str">
            <v>D24</v>
          </cell>
          <cell r="F2121" t="str">
            <v>UT</v>
          </cell>
          <cell r="G2121" t="str">
            <v>QEPFS</v>
          </cell>
          <cell r="H2121">
            <v>0.42225999999999997</v>
          </cell>
          <cell r="I2121" t="str">
            <v>SWGA</v>
          </cell>
        </row>
        <row r="2122">
          <cell r="A2122" t="str">
            <v>224404</v>
          </cell>
          <cell r="B2122" t="str">
            <v>ISLAND UNIT 26 WAS</v>
          </cell>
          <cell r="C2122" t="str">
            <v>1029</v>
          </cell>
          <cell r="D2122" t="str">
            <v>ISLAND (UT)</v>
          </cell>
          <cell r="E2122" t="str">
            <v>D24</v>
          </cell>
          <cell r="F2122" t="str">
            <v>UT</v>
          </cell>
          <cell r="G2122" t="str">
            <v>QEPFS</v>
          </cell>
          <cell r="H2122">
            <v>0.42225999999999997</v>
          </cell>
          <cell r="I2122" t="str">
            <v>SWGA</v>
          </cell>
        </row>
        <row r="2123">
          <cell r="A2123" t="str">
            <v>224504</v>
          </cell>
          <cell r="B2123" t="str">
            <v>ISLAND UNIT 27 WAS</v>
          </cell>
          <cell r="C2123" t="str">
            <v>1029</v>
          </cell>
          <cell r="D2123" t="str">
            <v>ISLAND (UT)</v>
          </cell>
          <cell r="E2123" t="str">
            <v>D24</v>
          </cell>
          <cell r="F2123" t="str">
            <v>UT</v>
          </cell>
          <cell r="G2123" t="str">
            <v>QEPFS</v>
          </cell>
          <cell r="H2123">
            <v>0.42225999999999997</v>
          </cell>
          <cell r="I2123" t="str">
            <v>SWGA</v>
          </cell>
        </row>
        <row r="2124">
          <cell r="A2124" t="str">
            <v>304401</v>
          </cell>
          <cell r="B2124" t="str">
            <v>ISLAND UNIT 28 FR</v>
          </cell>
          <cell r="C2124" t="str">
            <v>1029</v>
          </cell>
          <cell r="D2124" t="str">
            <v>ISLAND (UT)</v>
          </cell>
          <cell r="E2124" t="str">
            <v>D24</v>
          </cell>
          <cell r="F2124" t="str">
            <v>UT</v>
          </cell>
          <cell r="G2124" t="str">
            <v>QEPFS</v>
          </cell>
          <cell r="H2124">
            <v>0.42225999999999997</v>
          </cell>
          <cell r="I2124" t="str">
            <v>SWGA</v>
          </cell>
        </row>
        <row r="2125">
          <cell r="A2125" t="str">
            <v>304404</v>
          </cell>
          <cell r="B2125" t="str">
            <v>ISLAND UNIT 28 WAS</v>
          </cell>
          <cell r="C2125" t="str">
            <v>1029</v>
          </cell>
          <cell r="D2125" t="str">
            <v>ISLAND (UT)</v>
          </cell>
          <cell r="E2125" t="str">
            <v>D24</v>
          </cell>
          <cell r="F2125" t="str">
            <v>UT</v>
          </cell>
          <cell r="G2125" t="str">
            <v>QEPFS</v>
          </cell>
          <cell r="H2125">
            <v>0.42225999999999997</v>
          </cell>
          <cell r="I2125" t="str">
            <v>SWGA</v>
          </cell>
        </row>
        <row r="2126">
          <cell r="A2126" t="str">
            <v>229004</v>
          </cell>
          <cell r="B2126" t="str">
            <v>ISLAND UNIT 29 WAS</v>
          </cell>
          <cell r="C2126" t="str">
            <v>1029</v>
          </cell>
          <cell r="D2126" t="str">
            <v>ISLAND (UT)</v>
          </cell>
          <cell r="E2126" t="str">
            <v>D24</v>
          </cell>
          <cell r="F2126" t="str">
            <v>UT</v>
          </cell>
          <cell r="G2126" t="str">
            <v>QEPFS</v>
          </cell>
          <cell r="H2126">
            <v>0.42225999999999997</v>
          </cell>
          <cell r="I2126" t="str">
            <v>SWGA</v>
          </cell>
        </row>
        <row r="2127">
          <cell r="A2127" t="str">
            <v>067704</v>
          </cell>
          <cell r="B2127" t="str">
            <v>ISLAND UNIT 3 WAS</v>
          </cell>
          <cell r="C2127" t="str">
            <v>1029</v>
          </cell>
          <cell r="D2127" t="str">
            <v>ISLAND (UT)</v>
          </cell>
          <cell r="E2127" t="str">
            <v>PC</v>
          </cell>
          <cell r="F2127" t="str">
            <v>UT</v>
          </cell>
          <cell r="G2127" t="str">
            <v>QEPFS</v>
          </cell>
          <cell r="H2127">
            <v>0.42225999999999997</v>
          </cell>
          <cell r="I2127" t="str">
            <v>SWGA</v>
          </cell>
        </row>
        <row r="2128">
          <cell r="A2128" t="str">
            <v>229104</v>
          </cell>
          <cell r="B2128" t="str">
            <v>ISLAND UNIT 30 WAS</v>
          </cell>
          <cell r="C2128" t="str">
            <v>1029</v>
          </cell>
          <cell r="D2128" t="str">
            <v>ISLAND (UT)</v>
          </cell>
          <cell r="E2128" t="str">
            <v>D24</v>
          </cell>
          <cell r="F2128" t="str">
            <v>UT</v>
          </cell>
          <cell r="G2128" t="str">
            <v>QEPFS</v>
          </cell>
          <cell r="H2128">
            <v>0.42225999999999997</v>
          </cell>
          <cell r="I2128" t="str">
            <v>SWGA</v>
          </cell>
        </row>
        <row r="2129">
          <cell r="A2129" t="str">
            <v>228904</v>
          </cell>
          <cell r="B2129" t="str">
            <v>ISLAND UNIT 32 WAS</v>
          </cell>
          <cell r="C2129" t="str">
            <v>1029</v>
          </cell>
          <cell r="D2129" t="str">
            <v>ISLAND (UT)</v>
          </cell>
          <cell r="E2129" t="str">
            <v>D24</v>
          </cell>
          <cell r="F2129" t="str">
            <v>UT</v>
          </cell>
          <cell r="G2129" t="str">
            <v>QEPFS</v>
          </cell>
          <cell r="H2129">
            <v>0.42225999999999997</v>
          </cell>
          <cell r="I2129" t="str">
            <v>SWGA</v>
          </cell>
        </row>
        <row r="2130">
          <cell r="A2130" t="str">
            <v>433303</v>
          </cell>
          <cell r="B2130" t="str">
            <v>ISLAND UNIT 33 MESA</v>
          </cell>
          <cell r="C2130" t="str">
            <v>1029</v>
          </cell>
          <cell r="D2130" t="str">
            <v>ISLAND (UT)</v>
          </cell>
          <cell r="E2130" t="str">
            <v>D24</v>
          </cell>
          <cell r="F2130" t="str">
            <v>UT</v>
          </cell>
          <cell r="G2130" t="str">
            <v>QEPFS</v>
          </cell>
          <cell r="H2130">
            <v>0.42225999999999997</v>
          </cell>
          <cell r="I2130" t="str">
            <v>SWGA</v>
          </cell>
        </row>
        <row r="2131">
          <cell r="A2131" t="str">
            <v>433304</v>
          </cell>
          <cell r="B2131" t="str">
            <v>ISLAND UNIT 33 WAS</v>
          </cell>
          <cell r="C2131" t="str">
            <v>1029</v>
          </cell>
          <cell r="D2131" t="str">
            <v>ISLAND (UT)</v>
          </cell>
          <cell r="E2131" t="str">
            <v>D24</v>
          </cell>
          <cell r="F2131" t="str">
            <v>UT</v>
          </cell>
          <cell r="G2131" t="str">
            <v>QEPFS</v>
          </cell>
          <cell r="H2131">
            <v>0.42225999999999997</v>
          </cell>
          <cell r="I2131" t="str">
            <v>SWGA</v>
          </cell>
        </row>
        <row r="2132">
          <cell r="A2132" t="str">
            <v>433404</v>
          </cell>
          <cell r="B2132" t="str">
            <v>ISLAND UNIT 34 WAS</v>
          </cell>
          <cell r="C2132" t="str">
            <v>1029</v>
          </cell>
          <cell r="D2132" t="str">
            <v>ISLAND (UT)</v>
          </cell>
          <cell r="E2132" t="str">
            <v>D24</v>
          </cell>
          <cell r="F2132" t="str">
            <v>UT</v>
          </cell>
          <cell r="G2132" t="str">
            <v>QEPFS</v>
          </cell>
          <cell r="H2132">
            <v>0.42225999999999997</v>
          </cell>
          <cell r="I2132" t="str">
            <v>SWGA</v>
          </cell>
        </row>
        <row r="2133">
          <cell r="A2133" t="str">
            <v>433504</v>
          </cell>
          <cell r="B2133" t="str">
            <v>ISLAND UNIT 35 WAS</v>
          </cell>
          <cell r="C2133" t="str">
            <v>1029</v>
          </cell>
          <cell r="D2133" t="str">
            <v>ISLAND (UT)</v>
          </cell>
          <cell r="E2133" t="str">
            <v>D24</v>
          </cell>
          <cell r="F2133" t="str">
            <v>UT</v>
          </cell>
          <cell r="G2133" t="str">
            <v>QEPFS</v>
          </cell>
          <cell r="H2133">
            <v>0.42225999999999997</v>
          </cell>
          <cell r="I2133" t="str">
            <v>SWGA</v>
          </cell>
        </row>
        <row r="2134">
          <cell r="A2134" t="str">
            <v>433604</v>
          </cell>
          <cell r="B2134" t="str">
            <v>ISLAND UNIT 36 WAS</v>
          </cell>
          <cell r="C2134" t="str">
            <v>1029</v>
          </cell>
          <cell r="D2134" t="str">
            <v>ISLAND (UT)</v>
          </cell>
          <cell r="E2134" t="str">
            <v>D24</v>
          </cell>
          <cell r="F2134" t="str">
            <v>UT</v>
          </cell>
          <cell r="G2134" t="str">
            <v>QEPFS</v>
          </cell>
          <cell r="H2134">
            <v>0.42225999999999997</v>
          </cell>
          <cell r="I2134" t="str">
            <v>SWGA</v>
          </cell>
        </row>
        <row r="2135">
          <cell r="A2135" t="str">
            <v>433704</v>
          </cell>
          <cell r="B2135" t="str">
            <v>ISLAND UNIT 37 WAS</v>
          </cell>
          <cell r="C2135" t="str">
            <v>1029</v>
          </cell>
          <cell r="D2135" t="str">
            <v>ISLAND (UT)</v>
          </cell>
          <cell r="E2135" t="str">
            <v>D24</v>
          </cell>
          <cell r="F2135" t="str">
            <v>UT</v>
          </cell>
          <cell r="G2135" t="str">
            <v>QEPFS</v>
          </cell>
          <cell r="H2135">
            <v>0.42225999999999997</v>
          </cell>
          <cell r="I2135" t="str">
            <v>SWGA</v>
          </cell>
        </row>
        <row r="2136">
          <cell r="A2136" t="str">
            <v>433804</v>
          </cell>
          <cell r="B2136" t="str">
            <v>ISLAND UNIT 38 WAS</v>
          </cell>
          <cell r="C2136" t="str">
            <v>1029</v>
          </cell>
          <cell r="D2136" t="str">
            <v>ISLAND (UT)</v>
          </cell>
          <cell r="E2136" t="str">
            <v>D24</v>
          </cell>
          <cell r="F2136" t="str">
            <v>UT</v>
          </cell>
          <cell r="G2136" t="str">
            <v>QEPFS</v>
          </cell>
          <cell r="H2136">
            <v>0.42225999999999997</v>
          </cell>
          <cell r="I2136" t="str">
            <v>SWGA</v>
          </cell>
        </row>
        <row r="2137">
          <cell r="A2137" t="str">
            <v>433904</v>
          </cell>
          <cell r="B2137" t="str">
            <v>ISLAND UNIT 39 WAS</v>
          </cell>
          <cell r="C2137" t="str">
            <v>1029</v>
          </cell>
          <cell r="D2137" t="str">
            <v>ISLAND (UT)</v>
          </cell>
          <cell r="E2137" t="str">
            <v>D24</v>
          </cell>
          <cell r="F2137" t="str">
            <v>UT</v>
          </cell>
          <cell r="G2137" t="str">
            <v>QEPFS</v>
          </cell>
          <cell r="H2137">
            <v>0.42225999999999997</v>
          </cell>
          <cell r="I2137" t="str">
            <v>SWGA</v>
          </cell>
        </row>
        <row r="2138">
          <cell r="A2138" t="str">
            <v>434004</v>
          </cell>
          <cell r="B2138" t="str">
            <v>ISLAND UNIT 40 WAS</v>
          </cell>
          <cell r="C2138" t="str">
            <v>1029</v>
          </cell>
          <cell r="D2138" t="str">
            <v>ISLAND (UT)</v>
          </cell>
          <cell r="E2138" t="str">
            <v>D24</v>
          </cell>
          <cell r="F2138" t="str">
            <v>UT</v>
          </cell>
          <cell r="G2138" t="str">
            <v>QEPFS</v>
          </cell>
          <cell r="H2138">
            <v>0.42225999999999997</v>
          </cell>
          <cell r="I2138" t="str">
            <v>SWGA</v>
          </cell>
        </row>
        <row r="2139">
          <cell r="A2139" t="str">
            <v>434104</v>
          </cell>
          <cell r="B2139" t="str">
            <v>ISLAND UNIT 41 WAS</v>
          </cell>
          <cell r="C2139" t="str">
            <v>1029</v>
          </cell>
          <cell r="D2139" t="str">
            <v>ISLAND (UT)</v>
          </cell>
          <cell r="E2139" t="str">
            <v>D24</v>
          </cell>
          <cell r="F2139" t="str">
            <v>UT</v>
          </cell>
          <cell r="G2139" t="str">
            <v>QEPFS</v>
          </cell>
          <cell r="H2139">
            <v>0.42225999999999997</v>
          </cell>
          <cell r="I2139" t="str">
            <v>SWGA</v>
          </cell>
        </row>
        <row r="2140">
          <cell r="A2140" t="str">
            <v>434204</v>
          </cell>
          <cell r="B2140" t="str">
            <v>ISLAND UNIT 42 WAS</v>
          </cell>
          <cell r="C2140" t="str">
            <v>1029</v>
          </cell>
          <cell r="D2140" t="str">
            <v>ISLAND (UT)</v>
          </cell>
          <cell r="E2140" t="str">
            <v>D24</v>
          </cell>
          <cell r="F2140" t="str">
            <v>UT</v>
          </cell>
          <cell r="G2140" t="str">
            <v>QEPFS</v>
          </cell>
          <cell r="H2140">
            <v>0.42225999999999997</v>
          </cell>
          <cell r="I2140" t="str">
            <v>SWGA</v>
          </cell>
        </row>
        <row r="2141">
          <cell r="A2141" t="str">
            <v>434304</v>
          </cell>
          <cell r="B2141" t="str">
            <v>ISLAND UNIT 43 WAS</v>
          </cell>
          <cell r="C2141" t="str">
            <v>1029</v>
          </cell>
          <cell r="D2141" t="str">
            <v>ISLAND (UT)</v>
          </cell>
          <cell r="E2141" t="str">
            <v>D24</v>
          </cell>
          <cell r="F2141" t="str">
            <v>UT</v>
          </cell>
          <cell r="G2141" t="str">
            <v>QEPFS</v>
          </cell>
          <cell r="H2141">
            <v>0.42225999999999997</v>
          </cell>
          <cell r="I2141" t="str">
            <v>SWGA</v>
          </cell>
        </row>
        <row r="2142">
          <cell r="A2142" t="str">
            <v>434404</v>
          </cell>
          <cell r="B2142" t="str">
            <v>ISLAND UNIT 44 WAS</v>
          </cell>
          <cell r="C2142" t="str">
            <v>1029</v>
          </cell>
          <cell r="D2142" t="str">
            <v>ISLAND (UT)</v>
          </cell>
          <cell r="E2142" t="str">
            <v>D24</v>
          </cell>
          <cell r="F2142" t="str">
            <v>UT</v>
          </cell>
          <cell r="G2142" t="str">
            <v>QEPFS</v>
          </cell>
          <cell r="H2142">
            <v>0.42225999999999997</v>
          </cell>
          <cell r="I2142" t="str">
            <v>SWGA</v>
          </cell>
        </row>
        <row r="2143">
          <cell r="A2143" t="str">
            <v>434504</v>
          </cell>
          <cell r="B2143" t="str">
            <v>ISLAND UNIT 45 WAS</v>
          </cell>
          <cell r="C2143" t="str">
            <v>1029</v>
          </cell>
          <cell r="D2143" t="str">
            <v>ISLAND (UT)</v>
          </cell>
          <cell r="E2143" t="str">
            <v>D24</v>
          </cell>
          <cell r="F2143" t="str">
            <v>UT</v>
          </cell>
          <cell r="G2143" t="str">
            <v>QEPFS</v>
          </cell>
          <cell r="H2143">
            <v>0.42225999999999997</v>
          </cell>
          <cell r="I2143" t="str">
            <v>SWGA</v>
          </cell>
        </row>
        <row r="2144">
          <cell r="A2144" t="str">
            <v>434604</v>
          </cell>
          <cell r="B2144" t="str">
            <v>ISLAND UNIT 46 WAS</v>
          </cell>
          <cell r="C2144" t="str">
            <v>1029</v>
          </cell>
          <cell r="D2144" t="str">
            <v>ISLAND (UT)</v>
          </cell>
          <cell r="E2144" t="str">
            <v>D24</v>
          </cell>
          <cell r="F2144" t="str">
            <v>UT</v>
          </cell>
          <cell r="G2144" t="str">
            <v>QEPFS</v>
          </cell>
          <cell r="H2144">
            <v>0.42225999999999997</v>
          </cell>
          <cell r="I2144" t="str">
            <v>SWGA</v>
          </cell>
        </row>
        <row r="2145">
          <cell r="A2145" t="str">
            <v>453804</v>
          </cell>
          <cell r="B2145" t="str">
            <v>ISLAND UNIT 47 WAS</v>
          </cell>
          <cell r="C2145" t="str">
            <v>1029</v>
          </cell>
          <cell r="D2145" t="str">
            <v>ISLAND (UT)</v>
          </cell>
          <cell r="E2145" t="str">
            <v>D24</v>
          </cell>
          <cell r="F2145" t="str">
            <v>UT</v>
          </cell>
          <cell r="G2145" t="str">
            <v>QEPFS</v>
          </cell>
          <cell r="H2145">
            <v>0.42225999999999997</v>
          </cell>
          <cell r="I2145" t="str">
            <v>SWGA</v>
          </cell>
        </row>
        <row r="2146">
          <cell r="A2146" t="str">
            <v>489104</v>
          </cell>
          <cell r="B2146" t="str">
            <v>ISLAND UNIT 48 WAS</v>
          </cell>
          <cell r="C2146" t="str">
            <v>1029</v>
          </cell>
          <cell r="D2146" t="str">
            <v>ISLAND (UT)</v>
          </cell>
          <cell r="E2146" t="str">
            <v>NOT DRILLED</v>
          </cell>
          <cell r="F2146" t="str">
            <v>UT</v>
          </cell>
          <cell r="G2146" t="str">
            <v>QEPFS</v>
          </cell>
          <cell r="H2146">
            <v>0.42225999999999997</v>
          </cell>
          <cell r="I2146" t="str">
            <v>SWGA</v>
          </cell>
        </row>
        <row r="2147">
          <cell r="A2147" t="str">
            <v>489204</v>
          </cell>
          <cell r="B2147" t="str">
            <v>ISLAND UNIT 49 WAS</v>
          </cell>
          <cell r="C2147" t="str">
            <v>1029</v>
          </cell>
          <cell r="D2147" t="str">
            <v>ISLAND (UT)</v>
          </cell>
          <cell r="E2147" t="str">
            <v>NOT DRILLED</v>
          </cell>
          <cell r="F2147" t="str">
            <v>UT</v>
          </cell>
          <cell r="G2147" t="str">
            <v>QEPFS</v>
          </cell>
          <cell r="H2147">
            <v>0.42225999999999997</v>
          </cell>
          <cell r="I2147" t="str">
            <v>SWGA</v>
          </cell>
        </row>
        <row r="2148">
          <cell r="A2148" t="str">
            <v>441004</v>
          </cell>
          <cell r="B2148" t="str">
            <v>ISLAND UNIT 50 WAS</v>
          </cell>
          <cell r="C2148" t="str">
            <v>1029</v>
          </cell>
          <cell r="D2148" t="str">
            <v>ISLAND (UT)</v>
          </cell>
          <cell r="E2148" t="str">
            <v>D24</v>
          </cell>
          <cell r="F2148" t="str">
            <v>UT</v>
          </cell>
          <cell r="G2148" t="str">
            <v>QEPFS</v>
          </cell>
          <cell r="H2148">
            <v>0.42225999999999997</v>
          </cell>
          <cell r="I2148" t="str">
            <v>SWGA</v>
          </cell>
        </row>
        <row r="2149">
          <cell r="A2149" t="str">
            <v>441104</v>
          </cell>
          <cell r="B2149" t="str">
            <v>ISLAND UNIT 51 WAS</v>
          </cell>
          <cell r="C2149" t="str">
            <v>1029</v>
          </cell>
          <cell r="D2149" t="str">
            <v>ISLAND (UT)</v>
          </cell>
          <cell r="E2149" t="str">
            <v>D24</v>
          </cell>
          <cell r="F2149" t="str">
            <v>UT</v>
          </cell>
          <cell r="G2149" t="str">
            <v>QEPFS</v>
          </cell>
          <cell r="H2149">
            <v>0.42225999999999997</v>
          </cell>
          <cell r="I2149" t="str">
            <v>SWGA</v>
          </cell>
        </row>
        <row r="2150">
          <cell r="A2150" t="str">
            <v>441204</v>
          </cell>
          <cell r="B2150" t="str">
            <v>ISLAND UNIT 52 WAS</v>
          </cell>
          <cell r="C2150" t="str">
            <v>1029</v>
          </cell>
          <cell r="D2150" t="str">
            <v>ISLAND (UT)</v>
          </cell>
          <cell r="E2150" t="str">
            <v>D24</v>
          </cell>
          <cell r="F2150" t="str">
            <v>UT</v>
          </cell>
          <cell r="G2150" t="str">
            <v>QEPFS</v>
          </cell>
          <cell r="H2150">
            <v>0.42225999999999997</v>
          </cell>
          <cell r="I2150" t="str">
            <v>SWGA</v>
          </cell>
        </row>
        <row r="2151">
          <cell r="A2151" t="str">
            <v>441304</v>
          </cell>
          <cell r="B2151" t="str">
            <v>ISLAND UNIT 53 WAS</v>
          </cell>
          <cell r="C2151" t="str">
            <v>1029</v>
          </cell>
          <cell r="D2151" t="str">
            <v>ISLAND (UT)</v>
          </cell>
          <cell r="E2151" t="str">
            <v>D24</v>
          </cell>
          <cell r="F2151" t="str">
            <v>UT</v>
          </cell>
          <cell r="G2151" t="str">
            <v>QEPFS</v>
          </cell>
          <cell r="H2151">
            <v>0.42225999999999997</v>
          </cell>
          <cell r="I2151" t="str">
            <v>SWGA</v>
          </cell>
        </row>
        <row r="2152">
          <cell r="A2152" t="str">
            <v>441404</v>
          </cell>
          <cell r="B2152" t="str">
            <v>ISLAND UNIT 54 WAS</v>
          </cell>
          <cell r="C2152" t="str">
            <v>1029</v>
          </cell>
          <cell r="D2152" t="str">
            <v>ISLAND (UT)</v>
          </cell>
          <cell r="E2152" t="str">
            <v>D24</v>
          </cell>
          <cell r="F2152" t="str">
            <v>UT</v>
          </cell>
          <cell r="G2152" t="str">
            <v>QEPFS</v>
          </cell>
          <cell r="H2152">
            <v>0.42225999999999997</v>
          </cell>
          <cell r="I2152" t="str">
            <v>SWGA</v>
          </cell>
        </row>
        <row r="2153">
          <cell r="A2153" t="str">
            <v>441504</v>
          </cell>
          <cell r="B2153" t="str">
            <v>ISLAND UNIT 55 WAS</v>
          </cell>
          <cell r="C2153" t="str">
            <v>1029</v>
          </cell>
          <cell r="D2153" t="str">
            <v>ISLAND (UT)</v>
          </cell>
          <cell r="E2153" t="str">
            <v>D24</v>
          </cell>
          <cell r="F2153" t="str">
            <v>UT</v>
          </cell>
          <cell r="G2153" t="str">
            <v>QEPFS</v>
          </cell>
          <cell r="H2153">
            <v>0.42225999999999997</v>
          </cell>
          <cell r="I2153" t="str">
            <v>SWGA</v>
          </cell>
        </row>
        <row r="2154">
          <cell r="A2154" t="str">
            <v>441604</v>
          </cell>
          <cell r="B2154" t="str">
            <v>ISLAND UNIT 56 WAS</v>
          </cell>
          <cell r="C2154" t="str">
            <v>1029</v>
          </cell>
          <cell r="D2154" t="str">
            <v>ISLAND (UT)</v>
          </cell>
          <cell r="E2154" t="str">
            <v>D24</v>
          </cell>
          <cell r="F2154" t="str">
            <v>UT</v>
          </cell>
          <cell r="G2154" t="str">
            <v>QEPFS</v>
          </cell>
          <cell r="H2154">
            <v>0.42225999999999997</v>
          </cell>
          <cell r="I2154" t="str">
            <v>SWGA</v>
          </cell>
        </row>
        <row r="2155">
          <cell r="A2155" t="str">
            <v>453904</v>
          </cell>
          <cell r="B2155" t="str">
            <v>ISLAND UNIT 57 WAS</v>
          </cell>
          <cell r="C2155" t="str">
            <v>1029</v>
          </cell>
          <cell r="D2155" t="str">
            <v>ISLAND (UT)</v>
          </cell>
          <cell r="E2155" t="str">
            <v>D24</v>
          </cell>
          <cell r="F2155" t="str">
            <v>UT</v>
          </cell>
          <cell r="G2155" t="str">
            <v>QEPFS</v>
          </cell>
          <cell r="H2155">
            <v>0.42225999999999997</v>
          </cell>
          <cell r="I2155" t="str">
            <v>SWGA</v>
          </cell>
        </row>
        <row r="2156">
          <cell r="A2156" t="str">
            <v>454004</v>
          </cell>
          <cell r="B2156" t="str">
            <v>ISLAND UNIT 58 WAS</v>
          </cell>
          <cell r="C2156" t="str">
            <v>1029</v>
          </cell>
          <cell r="D2156" t="str">
            <v>ISLAND (UT)</v>
          </cell>
          <cell r="E2156" t="str">
            <v>D24</v>
          </cell>
          <cell r="F2156" t="str">
            <v>UT</v>
          </cell>
          <cell r="G2156" t="str">
            <v>QEPFS</v>
          </cell>
          <cell r="H2156">
            <v>0.42225999999999997</v>
          </cell>
          <cell r="I2156" t="str">
            <v>SWGA</v>
          </cell>
        </row>
        <row r="2157">
          <cell r="A2157" t="str">
            <v>454104</v>
          </cell>
          <cell r="B2157" t="str">
            <v>ISLAND UNIT 59 WAS</v>
          </cell>
          <cell r="C2157" t="str">
            <v>1029</v>
          </cell>
          <cell r="D2157" t="str">
            <v>ISLAND (UT)</v>
          </cell>
          <cell r="E2157" t="str">
            <v>D24</v>
          </cell>
          <cell r="F2157" t="str">
            <v>UT</v>
          </cell>
          <cell r="G2157" t="str">
            <v>QEPFS</v>
          </cell>
          <cell r="H2157">
            <v>0.42225999999999997</v>
          </cell>
          <cell r="I2157" t="str">
            <v>SWGA</v>
          </cell>
        </row>
        <row r="2158">
          <cell r="A2158" t="str">
            <v>454204</v>
          </cell>
          <cell r="B2158" t="str">
            <v>ISLAND UNIT 60 WAS</v>
          </cell>
          <cell r="C2158" t="str">
            <v>1029</v>
          </cell>
          <cell r="D2158" t="str">
            <v>ISLAND (UT)</v>
          </cell>
          <cell r="E2158" t="str">
            <v>D24</v>
          </cell>
          <cell r="F2158" t="str">
            <v>UT</v>
          </cell>
          <cell r="G2158" t="str">
            <v>QEPFS</v>
          </cell>
          <cell r="H2158">
            <v>0.42225999999999997</v>
          </cell>
          <cell r="I2158" t="str">
            <v>SWGA</v>
          </cell>
        </row>
        <row r="2159">
          <cell r="A2159" t="str">
            <v>445804</v>
          </cell>
          <cell r="B2159" t="str">
            <v>ISLAND UNIT 64 WAS</v>
          </cell>
          <cell r="C2159" t="str">
            <v>1029</v>
          </cell>
          <cell r="D2159" t="str">
            <v>ISLAND (UT)</v>
          </cell>
          <cell r="E2159" t="str">
            <v>D24</v>
          </cell>
          <cell r="F2159" t="str">
            <v>UT</v>
          </cell>
          <cell r="G2159" t="str">
            <v>QEPFS</v>
          </cell>
          <cell r="H2159">
            <v>0.42225999999999997</v>
          </cell>
          <cell r="I2159" t="str">
            <v>SWGA</v>
          </cell>
        </row>
        <row r="2160">
          <cell r="A2160" t="str">
            <v>445904</v>
          </cell>
          <cell r="B2160" t="str">
            <v>ISLAND UNIT 65 WAS</v>
          </cell>
          <cell r="C2160" t="str">
            <v>1029</v>
          </cell>
          <cell r="D2160" t="str">
            <v>ISLAND (UT)</v>
          </cell>
          <cell r="E2160" t="str">
            <v>D24</v>
          </cell>
          <cell r="F2160" t="str">
            <v>UT</v>
          </cell>
          <cell r="G2160" t="str">
            <v>QEPFS</v>
          </cell>
          <cell r="H2160">
            <v>0.42225999999999997</v>
          </cell>
          <cell r="I2160" t="str">
            <v>SWGA</v>
          </cell>
        </row>
        <row r="2161">
          <cell r="A2161" t="str">
            <v>446004</v>
          </cell>
          <cell r="B2161" t="str">
            <v>ISLAND UNIT 66 WAS</v>
          </cell>
          <cell r="C2161" t="str">
            <v>1029</v>
          </cell>
          <cell r="D2161" t="str">
            <v>ISLAND (UT)</v>
          </cell>
          <cell r="E2161" t="str">
            <v>D24</v>
          </cell>
          <cell r="F2161" t="str">
            <v>UT</v>
          </cell>
          <cell r="G2161" t="str">
            <v>QEPFS</v>
          </cell>
          <cell r="H2161">
            <v>0.42225999999999997</v>
          </cell>
          <cell r="I2161" t="str">
            <v>SWGA</v>
          </cell>
        </row>
        <row r="2162">
          <cell r="A2162" t="str">
            <v>446104</v>
          </cell>
          <cell r="B2162" t="str">
            <v>ISLAND UNIT 67 WAS</v>
          </cell>
          <cell r="C2162" t="str">
            <v>1029</v>
          </cell>
          <cell r="D2162" t="str">
            <v>ISLAND (UT)</v>
          </cell>
          <cell r="E2162" t="str">
            <v>D24</v>
          </cell>
          <cell r="F2162" t="str">
            <v>UT</v>
          </cell>
          <cell r="G2162" t="str">
            <v>QEPFS</v>
          </cell>
          <cell r="H2162">
            <v>0.42225999999999997</v>
          </cell>
          <cell r="I2162" t="str">
            <v>SWGA</v>
          </cell>
        </row>
        <row r="2163">
          <cell r="A2163" t="str">
            <v>446204</v>
          </cell>
          <cell r="B2163" t="str">
            <v>ISLAND UNIT 68 WAS</v>
          </cell>
          <cell r="C2163" t="str">
            <v>1029</v>
          </cell>
          <cell r="D2163" t="str">
            <v>ISLAND (UT)</v>
          </cell>
          <cell r="E2163" t="str">
            <v>D24</v>
          </cell>
          <cell r="F2163" t="str">
            <v>UT</v>
          </cell>
          <cell r="G2163" t="str">
            <v>QEPFS</v>
          </cell>
          <cell r="H2163">
            <v>0.42225999999999997</v>
          </cell>
          <cell r="I2163" t="str">
            <v>SWGA</v>
          </cell>
        </row>
        <row r="2164">
          <cell r="A2164" t="str">
            <v>454304</v>
          </cell>
          <cell r="B2164" t="str">
            <v>ISLAND UNIT 69 WAS</v>
          </cell>
          <cell r="C2164" t="str">
            <v>1029</v>
          </cell>
          <cell r="D2164" t="str">
            <v>ISLAND (UT)</v>
          </cell>
          <cell r="E2164" t="str">
            <v>D24</v>
          </cell>
          <cell r="F2164" t="str">
            <v>UT</v>
          </cell>
          <cell r="G2164" t="str">
            <v>QEPFS</v>
          </cell>
          <cell r="H2164">
            <v>0.42225999999999997</v>
          </cell>
          <cell r="I2164" t="str">
            <v>SWGA</v>
          </cell>
        </row>
        <row r="2165">
          <cell r="A2165" t="str">
            <v>454404</v>
          </cell>
          <cell r="B2165" t="str">
            <v>ISLAND UNIT 70 WAS</v>
          </cell>
          <cell r="C2165" t="str">
            <v>1029</v>
          </cell>
          <cell r="D2165" t="str">
            <v>ISLAND (UT)</v>
          </cell>
          <cell r="E2165" t="str">
            <v>D24</v>
          </cell>
          <cell r="F2165" t="str">
            <v>UT</v>
          </cell>
          <cell r="G2165" t="str">
            <v>QEPFS</v>
          </cell>
          <cell r="H2165">
            <v>0.42225999999999997</v>
          </cell>
          <cell r="I2165" t="str">
            <v>SWGA</v>
          </cell>
        </row>
        <row r="2166">
          <cell r="A2166" t="str">
            <v>454504</v>
          </cell>
          <cell r="B2166" t="str">
            <v>ISLAND UNIT 71 WAS</v>
          </cell>
          <cell r="C2166" t="str">
            <v>1029</v>
          </cell>
          <cell r="D2166" t="str">
            <v>ISLAND (UT)</v>
          </cell>
          <cell r="E2166" t="str">
            <v>D24</v>
          </cell>
          <cell r="F2166" t="str">
            <v>UT</v>
          </cell>
          <cell r="G2166" t="str">
            <v>QEPFS</v>
          </cell>
          <cell r="H2166">
            <v>0.42225999999999997</v>
          </cell>
          <cell r="I2166" t="str">
            <v>SWGA</v>
          </cell>
        </row>
        <row r="2167">
          <cell r="A2167" t="str">
            <v>454604</v>
          </cell>
          <cell r="B2167" t="str">
            <v>ISLAND UNIT 72 WAS</v>
          </cell>
          <cell r="C2167" t="str">
            <v>1029</v>
          </cell>
          <cell r="D2167" t="str">
            <v>ISLAND (UT)</v>
          </cell>
          <cell r="E2167" t="str">
            <v>D24</v>
          </cell>
          <cell r="F2167" t="str">
            <v>UT</v>
          </cell>
          <cell r="G2167" t="str">
            <v>QEPFS</v>
          </cell>
          <cell r="H2167">
            <v>0.42225999999999997</v>
          </cell>
          <cell r="I2167" t="str">
            <v>SWGA</v>
          </cell>
        </row>
        <row r="2168">
          <cell r="A2168" t="str">
            <v>454704</v>
          </cell>
          <cell r="B2168" t="str">
            <v>ISLAND UNIT 73 WAS</v>
          </cell>
          <cell r="C2168" t="str">
            <v>1029</v>
          </cell>
          <cell r="D2168" t="str">
            <v>ISLAND (UT)</v>
          </cell>
          <cell r="E2168" t="str">
            <v>D24</v>
          </cell>
          <cell r="F2168" t="str">
            <v>UT</v>
          </cell>
          <cell r="G2168" t="str">
            <v>QEPFS</v>
          </cell>
          <cell r="H2168">
            <v>0.42225999999999997</v>
          </cell>
          <cell r="I2168" t="str">
            <v>SWGA</v>
          </cell>
        </row>
        <row r="2169">
          <cell r="A2169" t="str">
            <v>454804</v>
          </cell>
          <cell r="B2169" t="str">
            <v>ISLAND UNIT 74 WAS</v>
          </cell>
          <cell r="C2169" t="str">
            <v>1029</v>
          </cell>
          <cell r="D2169" t="str">
            <v>ISLAND (UT)</v>
          </cell>
          <cell r="E2169" t="str">
            <v>D24</v>
          </cell>
          <cell r="F2169" t="str">
            <v>UT</v>
          </cell>
          <cell r="G2169" t="str">
            <v>QEPFS</v>
          </cell>
          <cell r="H2169">
            <v>0.42225999999999997</v>
          </cell>
          <cell r="I2169" t="str">
            <v>SWGA</v>
          </cell>
        </row>
        <row r="2170">
          <cell r="A2170" t="str">
            <v>474804</v>
          </cell>
          <cell r="B2170" t="str">
            <v>ISLAND UNIT 75 WAS</v>
          </cell>
          <cell r="C2170" t="str">
            <v>1029</v>
          </cell>
          <cell r="D2170" t="str">
            <v>ISLAND (UT)</v>
          </cell>
          <cell r="E2170" t="str">
            <v>D24</v>
          </cell>
          <cell r="F2170" t="str">
            <v>UT</v>
          </cell>
          <cell r="G2170" t="str">
            <v>QEPFS</v>
          </cell>
          <cell r="H2170">
            <v>0.42225999999999997</v>
          </cell>
          <cell r="I2170" t="str">
            <v>SWGA</v>
          </cell>
        </row>
        <row r="2171">
          <cell r="A2171" t="str">
            <v>474904</v>
          </cell>
          <cell r="B2171" t="str">
            <v>ISLAND UNIT 76 WAS</v>
          </cell>
          <cell r="C2171" t="str">
            <v>1029</v>
          </cell>
          <cell r="D2171" t="str">
            <v>ISLAND (UT)</v>
          </cell>
          <cell r="E2171" t="str">
            <v>D24</v>
          </cell>
          <cell r="F2171" t="str">
            <v>UT</v>
          </cell>
          <cell r="G2171" t="str">
            <v>QEPFS</v>
          </cell>
          <cell r="H2171">
            <v>0.42225999999999997</v>
          </cell>
          <cell r="I2171" t="str">
            <v>SWGA</v>
          </cell>
        </row>
        <row r="2172">
          <cell r="A2172" t="str">
            <v>475004</v>
          </cell>
          <cell r="B2172" t="str">
            <v>ISLAND UNIT 77 WAS</v>
          </cell>
          <cell r="C2172" t="str">
            <v>1029</v>
          </cell>
          <cell r="D2172" t="str">
            <v>ISLAND (UT)</v>
          </cell>
          <cell r="E2172" t="str">
            <v>D24</v>
          </cell>
          <cell r="F2172" t="str">
            <v>UT</v>
          </cell>
          <cell r="G2172" t="str">
            <v>QEPFS</v>
          </cell>
          <cell r="H2172">
            <v>0.42225999999999997</v>
          </cell>
          <cell r="I2172" t="str">
            <v>SWGA</v>
          </cell>
        </row>
        <row r="2173">
          <cell r="A2173" t="str">
            <v>475104</v>
          </cell>
          <cell r="B2173" t="str">
            <v>ISLAND UNIT 78 WAS</v>
          </cell>
          <cell r="C2173" t="str">
            <v>1029</v>
          </cell>
          <cell r="D2173" t="str">
            <v>ISLAND (UT)</v>
          </cell>
          <cell r="E2173" t="str">
            <v>D24</v>
          </cell>
          <cell r="F2173" t="str">
            <v>UT</v>
          </cell>
          <cell r="G2173" t="str">
            <v>QEPFS</v>
          </cell>
          <cell r="H2173">
            <v>0.42225999999999997</v>
          </cell>
          <cell r="I2173" t="str">
            <v>SWGA</v>
          </cell>
        </row>
        <row r="2174">
          <cell r="A2174" t="str">
            <v>475204</v>
          </cell>
          <cell r="B2174" t="str">
            <v>ISLAND UNIT 79 WAS</v>
          </cell>
          <cell r="C2174" t="str">
            <v>1029</v>
          </cell>
          <cell r="D2174" t="str">
            <v>ISLAND (UT)</v>
          </cell>
          <cell r="E2174" t="str">
            <v>D24</v>
          </cell>
          <cell r="F2174" t="str">
            <v>UT</v>
          </cell>
          <cell r="G2174" t="str">
            <v>QEPFS</v>
          </cell>
          <cell r="H2174">
            <v>0.42225999999999997</v>
          </cell>
          <cell r="I2174" t="str">
            <v>SWGA</v>
          </cell>
        </row>
        <row r="2175">
          <cell r="A2175" t="str">
            <v>475304</v>
          </cell>
          <cell r="B2175" t="str">
            <v>ISLAND UNIT 80 WAS</v>
          </cell>
          <cell r="C2175" t="str">
            <v>1029</v>
          </cell>
          <cell r="D2175" t="str">
            <v>ISLAND (UT)</v>
          </cell>
          <cell r="E2175" t="str">
            <v>D24</v>
          </cell>
          <cell r="F2175" t="str">
            <v>UT</v>
          </cell>
          <cell r="G2175" t="str">
            <v>QEPFS</v>
          </cell>
          <cell r="H2175">
            <v>0.42225999999999997</v>
          </cell>
          <cell r="I2175" t="str">
            <v>SWGA</v>
          </cell>
        </row>
        <row r="2176">
          <cell r="A2176" t="str">
            <v>475404</v>
          </cell>
          <cell r="B2176" t="str">
            <v>ISLAND UNIT 81 WAS</v>
          </cell>
          <cell r="C2176" t="str">
            <v>1029</v>
          </cell>
          <cell r="D2176" t="str">
            <v>ISLAND (UT)</v>
          </cell>
          <cell r="E2176" t="str">
            <v>D24</v>
          </cell>
          <cell r="F2176" t="str">
            <v>UT</v>
          </cell>
          <cell r="G2176" t="str">
            <v>QEPFS</v>
          </cell>
          <cell r="H2176">
            <v>0.42225999999999997</v>
          </cell>
          <cell r="I2176" t="str">
            <v>SWGA</v>
          </cell>
        </row>
        <row r="2177">
          <cell r="A2177" t="str">
            <v>475504</v>
          </cell>
          <cell r="B2177" t="str">
            <v>ISLAND UNIT 82 WAS</v>
          </cell>
          <cell r="C2177" t="str">
            <v>1029</v>
          </cell>
          <cell r="D2177" t="str">
            <v>ISLAND (UT)</v>
          </cell>
          <cell r="E2177" t="str">
            <v>D24</v>
          </cell>
          <cell r="F2177" t="str">
            <v>UT</v>
          </cell>
          <cell r="G2177" t="str">
            <v>QEPFS</v>
          </cell>
          <cell r="H2177">
            <v>0.42225999999999997</v>
          </cell>
          <cell r="I2177" t="str">
            <v>SWGA</v>
          </cell>
        </row>
        <row r="2178">
          <cell r="A2178" t="str">
            <v>480803</v>
          </cell>
          <cell r="B2178" t="str">
            <v>ISLAND UNIT 83 MESA</v>
          </cell>
          <cell r="C2178" t="str">
            <v>1029</v>
          </cell>
          <cell r="D2178" t="str">
            <v>ISLAND (UT)</v>
          </cell>
          <cell r="E2178" t="str">
            <v>D24</v>
          </cell>
          <cell r="F2178" t="str">
            <v>UT</v>
          </cell>
          <cell r="G2178" t="str">
            <v>QEPFS</v>
          </cell>
          <cell r="H2178">
            <v>0.42225999999999997</v>
          </cell>
          <cell r="I2178" t="str">
            <v>SWGA</v>
          </cell>
        </row>
        <row r="2179">
          <cell r="A2179" t="str">
            <v>480804</v>
          </cell>
          <cell r="B2179" t="str">
            <v>ISLAND UNIT 83 WAS</v>
          </cell>
          <cell r="C2179" t="str">
            <v>1029</v>
          </cell>
          <cell r="D2179" t="str">
            <v>ISLAND (UT)</v>
          </cell>
          <cell r="E2179" t="str">
            <v>D24</v>
          </cell>
          <cell r="F2179" t="str">
            <v>UT</v>
          </cell>
          <cell r="G2179" t="str">
            <v>QEPFS</v>
          </cell>
          <cell r="H2179">
            <v>0.42225999999999997</v>
          </cell>
          <cell r="I2179" t="str">
            <v>SWGA</v>
          </cell>
        </row>
        <row r="2180">
          <cell r="A2180" t="str">
            <v>486704</v>
          </cell>
          <cell r="B2180" t="str">
            <v>ISLAND UNIT 84 WAS</v>
          </cell>
          <cell r="C2180" t="str">
            <v>1029</v>
          </cell>
          <cell r="D2180" t="str">
            <v>ISLAND (UT)</v>
          </cell>
          <cell r="E2180" t="str">
            <v>D24</v>
          </cell>
          <cell r="F2180" t="str">
            <v>UT</v>
          </cell>
          <cell r="G2180" t="str">
            <v>QEPFS</v>
          </cell>
          <cell r="H2180">
            <v>0.42225999999999997</v>
          </cell>
          <cell r="I2180" t="str">
            <v>SWGA</v>
          </cell>
        </row>
        <row r="2181">
          <cell r="A2181" t="str">
            <v>486804</v>
          </cell>
          <cell r="B2181" t="str">
            <v>ISLAND UNIT 85 WAS</v>
          </cell>
          <cell r="C2181" t="str">
            <v>1029</v>
          </cell>
          <cell r="D2181" t="str">
            <v>ISLAND (UT)</v>
          </cell>
          <cell r="E2181" t="str">
            <v>D24</v>
          </cell>
          <cell r="F2181" t="str">
            <v>UT</v>
          </cell>
          <cell r="G2181" t="str">
            <v>QEPFS</v>
          </cell>
          <cell r="H2181">
            <v>0.42225999999999997</v>
          </cell>
          <cell r="I2181" t="str">
            <v>SWGA</v>
          </cell>
        </row>
        <row r="2182">
          <cell r="A2182" t="str">
            <v>486902</v>
          </cell>
          <cell r="B2182" t="str">
            <v>ISLAND UNIT 86 DK</v>
          </cell>
          <cell r="C2182" t="str">
            <v>1029</v>
          </cell>
          <cell r="D2182" t="str">
            <v>ISLAND (UT)</v>
          </cell>
          <cell r="E2182" t="str">
            <v>C7</v>
          </cell>
          <cell r="F2182" t="str">
            <v>UT</v>
          </cell>
          <cell r="G2182" t="str">
            <v>QEPFS</v>
          </cell>
          <cell r="H2182">
            <v>0.42225999999999997</v>
          </cell>
          <cell r="I2182" t="str">
            <v>SWGA</v>
          </cell>
        </row>
        <row r="2183">
          <cell r="A2183" t="str">
            <v>486905</v>
          </cell>
          <cell r="B2183" t="str">
            <v>ISLAND UNIT 86 MANCOS</v>
          </cell>
          <cell r="C2183" t="str">
            <v>1029</v>
          </cell>
          <cell r="D2183" t="str">
            <v>ISLAND (UT)</v>
          </cell>
          <cell r="E2183" t="str">
            <v>C100</v>
          </cell>
          <cell r="F2183" t="str">
            <v>UT</v>
          </cell>
          <cell r="G2183" t="str">
            <v>QEPFS</v>
          </cell>
          <cell r="H2183">
            <v>0.42225999999999997</v>
          </cell>
          <cell r="I2183" t="str">
            <v>SWGA</v>
          </cell>
        </row>
        <row r="2184">
          <cell r="A2184" t="str">
            <v>486903</v>
          </cell>
          <cell r="B2184" t="str">
            <v>ISLAND UNIT 86 MESA</v>
          </cell>
          <cell r="C2184" t="str">
            <v>1029</v>
          </cell>
          <cell r="D2184" t="str">
            <v>ISLAND (UT)</v>
          </cell>
          <cell r="E2184" t="str">
            <v>D24</v>
          </cell>
          <cell r="F2184" t="str">
            <v>UT</v>
          </cell>
          <cell r="G2184" t="str">
            <v>QEPFS</v>
          </cell>
          <cell r="H2184">
            <v>0.42225999999999997</v>
          </cell>
          <cell r="I2184" t="str">
            <v>SWGA</v>
          </cell>
        </row>
        <row r="2185">
          <cell r="A2185" t="str">
            <v>486904</v>
          </cell>
          <cell r="B2185" t="str">
            <v>ISLAND UNIT 86 WAS</v>
          </cell>
          <cell r="C2185" t="str">
            <v>1029</v>
          </cell>
          <cell r="D2185" t="str">
            <v>ISLAND (UT)</v>
          </cell>
          <cell r="E2185" t="str">
            <v>D24</v>
          </cell>
          <cell r="F2185" t="str">
            <v>UT</v>
          </cell>
          <cell r="G2185" t="str">
            <v>QEPFS</v>
          </cell>
          <cell r="H2185">
            <v>0.42225999999999997</v>
          </cell>
          <cell r="I2185" t="str">
            <v>SWGA</v>
          </cell>
        </row>
        <row r="2186">
          <cell r="A2186" t="str">
            <v>487004</v>
          </cell>
          <cell r="B2186" t="str">
            <v>ISLAND UNIT 87 WAS</v>
          </cell>
          <cell r="C2186" t="str">
            <v>1029</v>
          </cell>
          <cell r="D2186" t="str">
            <v>ISLAND (UT)</v>
          </cell>
          <cell r="E2186" t="str">
            <v>D24</v>
          </cell>
          <cell r="F2186" t="str">
            <v>UT</v>
          </cell>
          <cell r="G2186" t="str">
            <v>QEPFS</v>
          </cell>
          <cell r="H2186">
            <v>0.42225999999999997</v>
          </cell>
          <cell r="I2186" t="str">
            <v>SWGA</v>
          </cell>
        </row>
        <row r="2187">
          <cell r="A2187" t="str">
            <v>558600</v>
          </cell>
          <cell r="B2187" t="str">
            <v>ISLAND UNIT 88</v>
          </cell>
          <cell r="C2187" t="str">
            <v>1029</v>
          </cell>
          <cell r="D2187" t="str">
            <v>ISLAND (UT)</v>
          </cell>
          <cell r="E2187" t="str">
            <v>D24</v>
          </cell>
          <cell r="F2187" t="str">
            <v>UT</v>
          </cell>
          <cell r="G2187" t="str">
            <v>QEPFS</v>
          </cell>
          <cell r="H2187">
            <v>0.42225999999999997</v>
          </cell>
          <cell r="I2187" t="str">
            <v>SWGA</v>
          </cell>
        </row>
        <row r="2188">
          <cell r="A2188" t="str">
            <v>558700</v>
          </cell>
          <cell r="B2188" t="str">
            <v>ISLAND UNIT 89</v>
          </cell>
          <cell r="C2188" t="str">
            <v>1029</v>
          </cell>
          <cell r="D2188" t="str">
            <v>ISLAND (UT)</v>
          </cell>
          <cell r="E2188" t="str">
            <v>D24</v>
          </cell>
          <cell r="F2188" t="str">
            <v>UT</v>
          </cell>
          <cell r="G2188" t="str">
            <v>QEPFS</v>
          </cell>
          <cell r="H2188">
            <v>0.42225999999999997</v>
          </cell>
          <cell r="I2188" t="str">
            <v>SWGA</v>
          </cell>
        </row>
        <row r="2189">
          <cell r="A2189" t="str">
            <v>068004</v>
          </cell>
          <cell r="B2189" t="str">
            <v>ISLAND UNIT 9 WAS</v>
          </cell>
          <cell r="C2189" t="str">
            <v>1029</v>
          </cell>
          <cell r="D2189" t="str">
            <v>ISLAND (UT)</v>
          </cell>
          <cell r="E2189" t="str">
            <v>PC</v>
          </cell>
          <cell r="F2189" t="str">
            <v>UT</v>
          </cell>
          <cell r="G2189" t="str">
            <v>QEPFS</v>
          </cell>
          <cell r="H2189">
            <v>0.42225999999999997</v>
          </cell>
          <cell r="I2189" t="str">
            <v>SWGA</v>
          </cell>
        </row>
        <row r="2190">
          <cell r="A2190" t="str">
            <v>558800</v>
          </cell>
          <cell r="B2190" t="str">
            <v>ISLAND UNIT 90</v>
          </cell>
          <cell r="C2190" t="str">
            <v>1029</v>
          </cell>
          <cell r="D2190" t="str">
            <v>ISLAND (UT)</v>
          </cell>
          <cell r="E2190" t="str">
            <v>D24</v>
          </cell>
          <cell r="F2190" t="str">
            <v>UT</v>
          </cell>
          <cell r="G2190" t="str">
            <v>QEPFS</v>
          </cell>
          <cell r="H2190">
            <v>0.42225999999999997</v>
          </cell>
          <cell r="I2190" t="str">
            <v>SWGA</v>
          </cell>
        </row>
        <row r="2191">
          <cell r="A2191" t="str">
            <v>558900</v>
          </cell>
          <cell r="B2191" t="str">
            <v>ISLAND UNIT 91</v>
          </cell>
          <cell r="C2191" t="str">
            <v>1029</v>
          </cell>
          <cell r="D2191" t="str">
            <v>ISLAND (UT)</v>
          </cell>
          <cell r="E2191" t="str">
            <v>D24</v>
          </cell>
          <cell r="F2191" t="str">
            <v>UT</v>
          </cell>
          <cell r="G2191" t="str">
            <v>QEPFS</v>
          </cell>
          <cell r="H2191">
            <v>0.42225999999999997</v>
          </cell>
          <cell r="I2191" t="str">
            <v>SWGA</v>
          </cell>
        </row>
        <row r="2192">
          <cell r="A2192" t="str">
            <v>559000</v>
          </cell>
          <cell r="B2192" t="str">
            <v>ISLAND UNIT 92</v>
          </cell>
          <cell r="C2192" t="str">
            <v>1029</v>
          </cell>
          <cell r="D2192" t="str">
            <v>ISLAND (UT)</v>
          </cell>
          <cell r="E2192" t="str">
            <v>D24</v>
          </cell>
          <cell r="F2192" t="str">
            <v>UT</v>
          </cell>
          <cell r="G2192" t="str">
            <v>QEPFS</v>
          </cell>
          <cell r="H2192">
            <v>0.42225999999999997</v>
          </cell>
          <cell r="I2192" t="str">
            <v>SWGA</v>
          </cell>
        </row>
        <row r="2193">
          <cell r="A2193" t="str">
            <v>559100</v>
          </cell>
          <cell r="B2193" t="str">
            <v>ISLAND UNIT 93</v>
          </cell>
          <cell r="C2193" t="str">
            <v>1029</v>
          </cell>
          <cell r="D2193" t="str">
            <v>ISLAND (UT)</v>
          </cell>
          <cell r="E2193" t="str">
            <v>D24</v>
          </cell>
          <cell r="F2193" t="str">
            <v>UT</v>
          </cell>
          <cell r="G2193" t="str">
            <v>QEPFS</v>
          </cell>
          <cell r="H2193">
            <v>0.42225999999999997</v>
          </cell>
          <cell r="I2193" t="str">
            <v>SWGA</v>
          </cell>
        </row>
        <row r="2194">
          <cell r="A2194" t="str">
            <v>559200</v>
          </cell>
          <cell r="B2194" t="str">
            <v>ISLAND UNIT 94</v>
          </cell>
          <cell r="C2194" t="str">
            <v>1029</v>
          </cell>
          <cell r="D2194" t="str">
            <v>ISLAND (UT)</v>
          </cell>
          <cell r="E2194" t="str">
            <v>D24</v>
          </cell>
          <cell r="F2194" t="str">
            <v>UT</v>
          </cell>
          <cell r="G2194" t="str">
            <v>QEPFS</v>
          </cell>
          <cell r="H2194">
            <v>0.42225999999999997</v>
          </cell>
          <cell r="I2194" t="str">
            <v>SWGA</v>
          </cell>
        </row>
        <row r="2195">
          <cell r="A2195" t="str">
            <v>559300</v>
          </cell>
          <cell r="B2195" t="str">
            <v>ISLAND UNIT 95</v>
          </cell>
          <cell r="C2195" t="str">
            <v>1029</v>
          </cell>
          <cell r="D2195" t="str">
            <v>ISLAND (UT)</v>
          </cell>
          <cell r="E2195" t="str">
            <v>D24</v>
          </cell>
          <cell r="F2195" t="str">
            <v>UT</v>
          </cell>
          <cell r="G2195" t="str">
            <v>QEPFS</v>
          </cell>
          <cell r="H2195">
            <v>0.42225999999999997</v>
          </cell>
          <cell r="I2195" t="str">
            <v>SWGA</v>
          </cell>
        </row>
        <row r="2196">
          <cell r="A2196" t="str">
            <v>559400</v>
          </cell>
          <cell r="B2196" t="str">
            <v>ISLAND UNIT 96</v>
          </cell>
          <cell r="C2196" t="str">
            <v>1029</v>
          </cell>
          <cell r="D2196" t="str">
            <v>ISLAND (UT)</v>
          </cell>
          <cell r="E2196" t="str">
            <v>D24</v>
          </cell>
          <cell r="F2196" t="str">
            <v>UT</v>
          </cell>
          <cell r="G2196" t="str">
            <v>QEPFS</v>
          </cell>
          <cell r="H2196">
            <v>0.42225999999999997</v>
          </cell>
          <cell r="I2196" t="str">
            <v>SWGA</v>
          </cell>
        </row>
        <row r="2197">
          <cell r="A2197" t="str">
            <v>559500</v>
          </cell>
          <cell r="B2197" t="str">
            <v>ISLAND UNIT 97</v>
          </cell>
          <cell r="C2197" t="str">
            <v>1029</v>
          </cell>
          <cell r="D2197" t="str">
            <v>ISLAND (UT)</v>
          </cell>
          <cell r="E2197" t="str">
            <v>D24</v>
          </cell>
          <cell r="F2197" t="str">
            <v>UT</v>
          </cell>
          <cell r="G2197" t="str">
            <v>QEPFS</v>
          </cell>
          <cell r="H2197">
            <v>0.42225999999999997</v>
          </cell>
          <cell r="I2197" t="str">
            <v>SWGA</v>
          </cell>
        </row>
        <row r="2198">
          <cell r="A2198" t="str">
            <v>559600</v>
          </cell>
          <cell r="B2198" t="str">
            <v>ISLAND UNIT 98</v>
          </cell>
          <cell r="C2198" t="str">
            <v>1029</v>
          </cell>
          <cell r="D2198" t="str">
            <v>ISLAND (UT)</v>
          </cell>
          <cell r="E2198" t="str">
            <v>D24</v>
          </cell>
          <cell r="F2198" t="str">
            <v>UT</v>
          </cell>
          <cell r="G2198" t="str">
            <v>QEPFS</v>
          </cell>
          <cell r="H2198">
            <v>0.42225999999999997</v>
          </cell>
          <cell r="I2198" t="str">
            <v>SWGA</v>
          </cell>
        </row>
        <row r="2199">
          <cell r="A2199" t="str">
            <v>559700</v>
          </cell>
          <cell r="B2199" t="str">
            <v>ISLAND UNIT 99</v>
          </cell>
          <cell r="C2199" t="str">
            <v>1029</v>
          </cell>
          <cell r="D2199" t="str">
            <v>ISLAND (UT)</v>
          </cell>
          <cell r="E2199" t="str">
            <v>D24</v>
          </cell>
          <cell r="F2199" t="str">
            <v>UT</v>
          </cell>
          <cell r="G2199" t="str">
            <v>QEPFS</v>
          </cell>
          <cell r="H2199">
            <v>0.42225999999999997</v>
          </cell>
          <cell r="I2199" t="str">
            <v>SWGA</v>
          </cell>
        </row>
        <row r="2200">
          <cell r="A2200" t="str">
            <v>393308</v>
          </cell>
          <cell r="B2200" t="str">
            <v>ISLAND BTTE 8 (SEE 372908)</v>
          </cell>
          <cell r="C2200" t="str">
            <v>1079</v>
          </cell>
          <cell r="D2200" t="str">
            <v>ISLAND BUTTE (CO)</v>
          </cell>
          <cell r="E2200" t="str">
            <v>C100</v>
          </cell>
          <cell r="F2200" t="str">
            <v>CO</v>
          </cell>
          <cell r="G2200" t="str">
            <v>QEPFS</v>
          </cell>
          <cell r="H2200">
            <v>0.42225999999999997</v>
          </cell>
          <cell r="I2200" t="str">
            <v>SWGA</v>
          </cell>
        </row>
        <row r="2201">
          <cell r="A2201" t="str">
            <v>061308</v>
          </cell>
          <cell r="B2201" t="str">
            <v>ISLAND BUTTE 2 DES CR</v>
          </cell>
          <cell r="C2201" t="str">
            <v>1079</v>
          </cell>
          <cell r="D2201" t="str">
            <v>ISLAND BUTTE (CO)</v>
          </cell>
          <cell r="E2201" t="str">
            <v>C100</v>
          </cell>
          <cell r="F2201" t="str">
            <v>CO</v>
          </cell>
          <cell r="G2201" t="str">
            <v>QEPFS</v>
          </cell>
          <cell r="H2201">
            <v>0.42225999999999997</v>
          </cell>
          <cell r="I2201" t="str">
            <v>SWGA</v>
          </cell>
        </row>
        <row r="2202">
          <cell r="A2202" t="str">
            <v>372908</v>
          </cell>
          <cell r="B2202" t="str">
            <v>ISLAND BUTTE 8 DES CR</v>
          </cell>
          <cell r="C2202" t="str">
            <v>1079</v>
          </cell>
          <cell r="D2202" t="str">
            <v>ISLAND BUTTE (CO)</v>
          </cell>
          <cell r="E2202" t="str">
            <v>C100</v>
          </cell>
          <cell r="F2202" t="str">
            <v>CO</v>
          </cell>
          <cell r="G2202" t="str">
            <v>QEPFS</v>
          </cell>
          <cell r="H2202">
            <v>0.42225999999999997</v>
          </cell>
          <cell r="I2202" t="str">
            <v>SWGA</v>
          </cell>
        </row>
        <row r="2203">
          <cell r="A2203" t="str">
            <v>378108</v>
          </cell>
          <cell r="B2203" t="str">
            <v>ISLAND BUTTE II 5 DES CR</v>
          </cell>
          <cell r="C2203" t="str">
            <v>1079</v>
          </cell>
          <cell r="D2203" t="str">
            <v>ISLAND BUTTE (CO)</v>
          </cell>
          <cell r="E2203" t="str">
            <v>C100</v>
          </cell>
          <cell r="F2203" t="str">
            <v>CO</v>
          </cell>
          <cell r="G2203" t="str">
            <v>QEPFS</v>
          </cell>
          <cell r="H2203">
            <v>0.42225999999999997</v>
          </cell>
          <cell r="I2203" t="str">
            <v>SWGA</v>
          </cell>
        </row>
        <row r="2204">
          <cell r="A2204" t="str">
            <v>474211</v>
          </cell>
          <cell r="B2204" t="str">
            <v>JACKKNIFE 11 (SEE 474237)</v>
          </cell>
          <cell r="C2204" t="str">
            <v>1034</v>
          </cell>
          <cell r="D2204" t="str">
            <v>JACKNIFE SPR (WY)</v>
          </cell>
          <cell r="E2204" t="str">
            <v>D24</v>
          </cell>
          <cell r="F2204" t="str">
            <v>WY</v>
          </cell>
          <cell r="G2204" t="str">
            <v>QEPFS</v>
          </cell>
          <cell r="H2204">
            <v>0.42225999999999997</v>
          </cell>
          <cell r="I2204" t="str">
            <v>SWGA</v>
          </cell>
        </row>
        <row r="2205">
          <cell r="A2205" t="str">
            <v>068503</v>
          </cell>
          <cell r="B2205" t="str">
            <v>JACKKNIFE SPRINGS 1 MESA</v>
          </cell>
          <cell r="C2205" t="str">
            <v>1034</v>
          </cell>
          <cell r="D2205" t="str">
            <v>JACKNIFE SPR (WY)</v>
          </cell>
          <cell r="E2205" t="str">
            <v>D24</v>
          </cell>
          <cell r="F2205" t="str">
            <v>WY</v>
          </cell>
          <cell r="G2205" t="str">
            <v>QEPFS</v>
          </cell>
          <cell r="H2205">
            <v>0.42225999999999997</v>
          </cell>
          <cell r="I2205" t="str">
            <v>SWGA</v>
          </cell>
        </row>
        <row r="2206">
          <cell r="A2206" t="str">
            <v>446637</v>
          </cell>
          <cell r="B2206" t="str">
            <v>JACKKNIFE SPRINGS 10 BLAIR</v>
          </cell>
          <cell r="C2206" t="str">
            <v>1034</v>
          </cell>
          <cell r="D2206" t="str">
            <v>JACKNIFE SPR (WY)</v>
          </cell>
          <cell r="E2206" t="str">
            <v>D24</v>
          </cell>
          <cell r="F2206" t="str">
            <v>WY</v>
          </cell>
          <cell r="G2206" t="str">
            <v>QEPFS</v>
          </cell>
          <cell r="H2206">
            <v>0.42225999999999997</v>
          </cell>
          <cell r="I2206" t="str">
            <v>SWGA</v>
          </cell>
        </row>
        <row r="2207">
          <cell r="A2207" t="str">
            <v>474237</v>
          </cell>
          <cell r="B2207" t="str">
            <v>JACKKNIFE SPRINGS 11 BLAIR</v>
          </cell>
          <cell r="C2207" t="str">
            <v>1034</v>
          </cell>
          <cell r="D2207" t="str">
            <v>JACKNIFE SPR (WY)</v>
          </cell>
          <cell r="E2207" t="str">
            <v>D24</v>
          </cell>
          <cell r="F2207" t="str">
            <v>WY</v>
          </cell>
          <cell r="G2207" t="str">
            <v>QEPFS</v>
          </cell>
          <cell r="H2207">
            <v>0.42225999999999997</v>
          </cell>
          <cell r="I2207" t="str">
            <v>SWGA</v>
          </cell>
        </row>
        <row r="2208">
          <cell r="A2208" t="str">
            <v>068637</v>
          </cell>
          <cell r="B2208" t="str">
            <v>JACKKNIFE SPRINGS 2 (SEE MESA)</v>
          </cell>
          <cell r="C2208" t="str">
            <v>1034</v>
          </cell>
          <cell r="D2208" t="str">
            <v>JACKNIFE SPR (WY)</v>
          </cell>
          <cell r="E2208" t="str">
            <v>D24</v>
          </cell>
          <cell r="F2208" t="str">
            <v>WY</v>
          </cell>
          <cell r="G2208" t="str">
            <v>QEPFS</v>
          </cell>
          <cell r="H2208">
            <v>0.42225999999999997</v>
          </cell>
          <cell r="I2208" t="str">
            <v>SWGA</v>
          </cell>
        </row>
        <row r="2209">
          <cell r="A2209" t="str">
            <v>068603</v>
          </cell>
          <cell r="B2209" t="str">
            <v>JACKKNIFE SPRINGS 2 MESA</v>
          </cell>
          <cell r="C2209" t="str">
            <v>1034</v>
          </cell>
          <cell r="D2209" t="str">
            <v>JACKNIFE SPR (WY)</v>
          </cell>
          <cell r="E2209" t="str">
            <v>PC</v>
          </cell>
          <cell r="F2209" t="str">
            <v>WY</v>
          </cell>
          <cell r="G2209" t="str">
            <v>QEPFS</v>
          </cell>
          <cell r="H2209">
            <v>0.42225999999999997</v>
          </cell>
          <cell r="I2209" t="str">
            <v>SWGA</v>
          </cell>
        </row>
        <row r="2210">
          <cell r="A2210" t="str">
            <v>068663</v>
          </cell>
          <cell r="B2210" t="str">
            <v>JACKKNIFE SPRINGS 2 SHALLOW MESA</v>
          </cell>
          <cell r="C2210" t="str">
            <v>1034</v>
          </cell>
          <cell r="D2210" t="str">
            <v>JACKNIFE SPR (WY)</v>
          </cell>
          <cell r="E2210" t="str">
            <v>D24</v>
          </cell>
          <cell r="F2210" t="str">
            <v>WY</v>
          </cell>
          <cell r="G2210" t="str">
            <v>QEPFS</v>
          </cell>
          <cell r="H2210">
            <v>0.42225999999999997</v>
          </cell>
          <cell r="I2210" t="str">
            <v>SWGA</v>
          </cell>
        </row>
        <row r="2211">
          <cell r="A2211" t="str">
            <v>431103</v>
          </cell>
          <cell r="B2211" t="str">
            <v>JACKKNIFE SPRINGS 5 MESA</v>
          </cell>
          <cell r="C2211" t="str">
            <v>1034</v>
          </cell>
          <cell r="D2211" t="str">
            <v>JACKNIFE SPR (WY)</v>
          </cell>
          <cell r="E2211" t="str">
            <v>D24</v>
          </cell>
          <cell r="F2211" t="str">
            <v>WY</v>
          </cell>
          <cell r="G2211" t="str">
            <v>QEPFS</v>
          </cell>
          <cell r="H2211">
            <v>0.42225999999999997</v>
          </cell>
          <cell r="I2211" t="str">
            <v>SWGA</v>
          </cell>
        </row>
        <row r="2212">
          <cell r="A2212" t="str">
            <v>241637</v>
          </cell>
          <cell r="B2212" t="str">
            <v>JACKKNIFE SPRINGS 6 BLAIR</v>
          </cell>
          <cell r="C2212" t="str">
            <v>1034</v>
          </cell>
          <cell r="D2212" t="str">
            <v>JACKNIFE SPR (WY)</v>
          </cell>
          <cell r="E2212" t="str">
            <v>D24</v>
          </cell>
          <cell r="F2212" t="str">
            <v>WY</v>
          </cell>
          <cell r="G2212" t="str">
            <v>QEPFS</v>
          </cell>
          <cell r="H2212">
            <v>0.42225999999999997</v>
          </cell>
          <cell r="I2212" t="str">
            <v>SWGA</v>
          </cell>
        </row>
        <row r="2213">
          <cell r="A2213" t="str">
            <v>241609</v>
          </cell>
          <cell r="B2213" t="str">
            <v>JACKKNIFE SPRINGS 6 NUGGET</v>
          </cell>
          <cell r="C2213" t="str">
            <v>1034</v>
          </cell>
          <cell r="D2213" t="str">
            <v>JACKNIFE SPR (WY)</v>
          </cell>
          <cell r="E2213" t="str">
            <v>PW</v>
          </cell>
          <cell r="F2213" t="str">
            <v>WY</v>
          </cell>
          <cell r="G2213" t="str">
            <v>QEPFS</v>
          </cell>
          <cell r="H2213">
            <v>0.42225999999999997</v>
          </cell>
          <cell r="I2213" t="str">
            <v>SWGA</v>
          </cell>
        </row>
        <row r="2214">
          <cell r="A2214" t="str">
            <v>446337</v>
          </cell>
          <cell r="B2214" t="str">
            <v>JACKKNIFE SPRINGS 7 BLAIR</v>
          </cell>
          <cell r="C2214" t="str">
            <v>1034</v>
          </cell>
          <cell r="D2214" t="str">
            <v>JACKNIFE SPR (WY)</v>
          </cell>
          <cell r="E2214" t="str">
            <v>D24</v>
          </cell>
          <cell r="F2214" t="str">
            <v>WY</v>
          </cell>
          <cell r="G2214" t="str">
            <v>QEPFS</v>
          </cell>
          <cell r="H2214">
            <v>0.42225999999999997</v>
          </cell>
          <cell r="I2214" t="str">
            <v>SWGA</v>
          </cell>
        </row>
        <row r="2215">
          <cell r="A2215" t="str">
            <v>446437</v>
          </cell>
          <cell r="B2215" t="str">
            <v>JACKKNIFE SPRINGS 8 BLAIR</v>
          </cell>
          <cell r="C2215" t="str">
            <v>1034</v>
          </cell>
          <cell r="D2215" t="str">
            <v>JACKNIFE SPR (WY)</v>
          </cell>
          <cell r="E2215" t="str">
            <v>D24</v>
          </cell>
          <cell r="F2215" t="str">
            <v>WY</v>
          </cell>
          <cell r="G2215" t="str">
            <v>QEPFS</v>
          </cell>
          <cell r="H2215">
            <v>0.42225999999999997</v>
          </cell>
          <cell r="I2215" t="str">
            <v>SWGA</v>
          </cell>
        </row>
        <row r="2216">
          <cell r="A2216" t="str">
            <v>446537</v>
          </cell>
          <cell r="B2216" t="str">
            <v>JACKKNIFE SPRINGS 9 BLAIR</v>
          </cell>
          <cell r="C2216" t="str">
            <v>1034</v>
          </cell>
          <cell r="D2216" t="str">
            <v>JACKNIFE SPR (WY)</v>
          </cell>
          <cell r="E2216" t="str">
            <v>D24</v>
          </cell>
          <cell r="F2216" t="str">
            <v>WY</v>
          </cell>
          <cell r="G2216" t="str">
            <v>QEPFS</v>
          </cell>
          <cell r="H2216">
            <v>0.42225999999999997</v>
          </cell>
          <cell r="I2216" t="str">
            <v>SWGA</v>
          </cell>
        </row>
        <row r="2217">
          <cell r="A2217" t="str">
            <v>610006</v>
          </cell>
          <cell r="B2217" t="str">
            <v>JACKS DRAW 20 FT UN</v>
          </cell>
          <cell r="C2217" t="str">
            <v>1030</v>
          </cell>
          <cell r="D2217" t="str">
            <v>JACKS DRAW (CO)</v>
          </cell>
          <cell r="E2217" t="str">
            <v>D24</v>
          </cell>
          <cell r="F2217" t="str">
            <v>CO</v>
          </cell>
          <cell r="G2217" t="str">
            <v>QEPFS</v>
          </cell>
          <cell r="H2217">
            <v>0.42225999999999997</v>
          </cell>
          <cell r="I2217" t="str">
            <v>SWGA</v>
          </cell>
        </row>
        <row r="2218">
          <cell r="A2218" t="str">
            <v>610026</v>
          </cell>
          <cell r="B2218" t="str">
            <v>JACKS DRAW 20 LANCE</v>
          </cell>
          <cell r="C2218" t="str">
            <v>1030</v>
          </cell>
          <cell r="D2218" t="str">
            <v>JACKS DRAW (CO)</v>
          </cell>
          <cell r="E2218" t="str">
            <v>D24</v>
          </cell>
          <cell r="F2218" t="str">
            <v>CO</v>
          </cell>
          <cell r="G2218" t="str">
            <v>QEPFS</v>
          </cell>
          <cell r="H2218">
            <v>0.42225999999999997</v>
          </cell>
          <cell r="I2218" t="str">
            <v>SWGA</v>
          </cell>
        </row>
        <row r="2219">
          <cell r="A2219" t="str">
            <v>065706</v>
          </cell>
          <cell r="B2219" t="str">
            <v>JACKS DRAW UNIT 13 FT UN</v>
          </cell>
          <cell r="C2219" t="str">
            <v>1030</v>
          </cell>
          <cell r="D2219" t="str">
            <v>JACKS DRAW (CO)</v>
          </cell>
          <cell r="E2219" t="str">
            <v>PC</v>
          </cell>
          <cell r="F2219" t="str">
            <v>CO</v>
          </cell>
          <cell r="G2219" t="str">
            <v>QEPFS</v>
          </cell>
          <cell r="H2219">
            <v>0.42225999999999997</v>
          </cell>
          <cell r="I2219" t="str">
            <v>SWGA</v>
          </cell>
        </row>
        <row r="2220">
          <cell r="A2220" t="str">
            <v>065806</v>
          </cell>
          <cell r="B2220" t="str">
            <v>JACKS DRAW UNIT 15 FT UN</v>
          </cell>
          <cell r="C2220" t="str">
            <v>1030</v>
          </cell>
          <cell r="D2220" t="str">
            <v>JACKS DRAW (CO)</v>
          </cell>
          <cell r="E2220" t="str">
            <v>PC</v>
          </cell>
          <cell r="F2220" t="str">
            <v>CO</v>
          </cell>
          <cell r="G2220" t="str">
            <v>QEPFS</v>
          </cell>
          <cell r="H2220">
            <v>0.42225999999999997</v>
          </cell>
          <cell r="I2220" t="str">
            <v>SWGA</v>
          </cell>
        </row>
        <row r="2221">
          <cell r="A2221" t="str">
            <v>219604</v>
          </cell>
          <cell r="B2221" t="str">
            <v>JACKS DRAW UNIT 16 WAS</v>
          </cell>
          <cell r="C2221" t="str">
            <v>1030</v>
          </cell>
          <cell r="D2221" t="str">
            <v>JACKS DRAW (CO)</v>
          </cell>
          <cell r="E2221" t="str">
            <v>C100</v>
          </cell>
          <cell r="F2221" t="str">
            <v>CO</v>
          </cell>
          <cell r="G2221" t="str">
            <v>QEPFS</v>
          </cell>
          <cell r="H2221">
            <v>0.42225999999999997</v>
          </cell>
          <cell r="I2221" t="str">
            <v>SWGA</v>
          </cell>
        </row>
        <row r="2222">
          <cell r="A2222" t="str">
            <v>445506</v>
          </cell>
          <cell r="B2222" t="str">
            <v>JACKS DRAW UNIT 17 FT UN</v>
          </cell>
          <cell r="C2222" t="str">
            <v>1030</v>
          </cell>
          <cell r="D2222" t="str">
            <v>JACKS DRAW (CO)</v>
          </cell>
          <cell r="E2222" t="str">
            <v>D24</v>
          </cell>
          <cell r="F2222" t="str">
            <v>CO</v>
          </cell>
          <cell r="G2222" t="str">
            <v>QEPFS</v>
          </cell>
          <cell r="H2222">
            <v>0.42225999999999997</v>
          </cell>
          <cell r="I2222" t="str">
            <v>SWGA</v>
          </cell>
        </row>
        <row r="2223">
          <cell r="A2223" t="str">
            <v>445504</v>
          </cell>
          <cell r="B2223" t="str">
            <v>JACKS DRAW UNIT 17 WAS - (DO NOT USE</v>
          </cell>
          <cell r="C2223" t="str">
            <v>1030</v>
          </cell>
          <cell r="D2223" t="str">
            <v>JACKS DRAW (CO)</v>
          </cell>
          <cell r="E2223" t="str">
            <v>D24</v>
          </cell>
          <cell r="F2223" t="str">
            <v>CO</v>
          </cell>
          <cell r="G2223" t="str">
            <v>QEPFS</v>
          </cell>
          <cell r="H2223">
            <v>0.42225999999999997</v>
          </cell>
          <cell r="I2223" t="str">
            <v>SWGA</v>
          </cell>
        </row>
        <row r="2224">
          <cell r="A2224" t="str">
            <v>563506</v>
          </cell>
          <cell r="B2224" t="str">
            <v>JACKS DRAW UNIT 18 FT UN</v>
          </cell>
          <cell r="C2224" t="str">
            <v>1030</v>
          </cell>
          <cell r="D2224" t="str">
            <v>JACKS DRAW (CO)</v>
          </cell>
          <cell r="E2224" t="str">
            <v>D24</v>
          </cell>
          <cell r="F2224" t="str">
            <v>CO</v>
          </cell>
          <cell r="G2224" t="str">
            <v>QEPFS</v>
          </cell>
          <cell r="H2224">
            <v>0.42225999999999997</v>
          </cell>
          <cell r="I2224" t="str">
            <v>SWGA</v>
          </cell>
        </row>
        <row r="2225">
          <cell r="A2225" t="str">
            <v>584506</v>
          </cell>
          <cell r="B2225" t="str">
            <v>JACKS DRAW UNIT 19 FT UN</v>
          </cell>
          <cell r="C2225" t="str">
            <v>1030</v>
          </cell>
          <cell r="D2225" t="str">
            <v>JACKS DRAW (CO)</v>
          </cell>
          <cell r="E2225" t="str">
            <v>D24</v>
          </cell>
          <cell r="F2225" t="str">
            <v>CO</v>
          </cell>
          <cell r="G2225" t="str">
            <v>QEPFS</v>
          </cell>
          <cell r="H2225">
            <v>0.42225999999999997</v>
          </cell>
          <cell r="I2225" t="str">
            <v>SWGA</v>
          </cell>
        </row>
        <row r="2226">
          <cell r="A2226" t="str">
            <v>065406</v>
          </cell>
          <cell r="B2226" t="str">
            <v>JACKS DRAW UNIT 2 FT UN</v>
          </cell>
          <cell r="C2226" t="str">
            <v>1030</v>
          </cell>
          <cell r="D2226" t="str">
            <v>JACKS DRAW (CO)</v>
          </cell>
          <cell r="E2226" t="str">
            <v>PC</v>
          </cell>
          <cell r="F2226" t="str">
            <v>CO</v>
          </cell>
          <cell r="G2226" t="str">
            <v>QEPFS</v>
          </cell>
          <cell r="H2226">
            <v>0.42225999999999997</v>
          </cell>
          <cell r="I2226" t="str">
            <v>SWGA</v>
          </cell>
        </row>
        <row r="2227">
          <cell r="A2227" t="str">
            <v>065506</v>
          </cell>
          <cell r="B2227" t="str">
            <v>JACKS DRAW UNIT 3 FT UN</v>
          </cell>
          <cell r="C2227" t="str">
            <v>1030</v>
          </cell>
          <cell r="D2227" t="str">
            <v>JACKS DRAW (CO)</v>
          </cell>
          <cell r="E2227" t="str">
            <v>PC</v>
          </cell>
          <cell r="F2227" t="str">
            <v>CO</v>
          </cell>
          <cell r="G2227" t="str">
            <v>QEPFS</v>
          </cell>
          <cell r="H2227">
            <v>0.42225999999999997</v>
          </cell>
          <cell r="I2227" t="str">
            <v>SWGA</v>
          </cell>
        </row>
        <row r="2228">
          <cell r="A2228" t="str">
            <v>065904</v>
          </cell>
          <cell r="B2228" t="str">
            <v>JACKS DRAW UNIT 4 WAS</v>
          </cell>
          <cell r="C2228" t="str">
            <v>1030</v>
          </cell>
          <cell r="D2228" t="str">
            <v>JACKS DRAW (CO)</v>
          </cell>
          <cell r="E2228" t="str">
            <v>D24</v>
          </cell>
          <cell r="F2228" t="str">
            <v>CO</v>
          </cell>
          <cell r="G2228" t="str">
            <v>QEPFS</v>
          </cell>
          <cell r="H2228">
            <v>0.42225999999999997</v>
          </cell>
          <cell r="I2228" t="str">
            <v>SWGA</v>
          </cell>
        </row>
        <row r="2229">
          <cell r="A2229" t="str">
            <v>066106</v>
          </cell>
          <cell r="B2229" t="str">
            <v>JACKS DRAW UNIT 5 FT UN</v>
          </cell>
          <cell r="C2229" t="str">
            <v>1030</v>
          </cell>
          <cell r="D2229" t="str">
            <v>JACKS DRAW (CO)</v>
          </cell>
          <cell r="E2229" t="str">
            <v>PC</v>
          </cell>
          <cell r="F2229" t="str">
            <v>CO</v>
          </cell>
          <cell r="G2229" t="str">
            <v>QEPFS</v>
          </cell>
          <cell r="H2229">
            <v>0.42225999999999997</v>
          </cell>
          <cell r="I2229" t="str">
            <v>SWGA</v>
          </cell>
        </row>
        <row r="2230">
          <cell r="A2230" t="str">
            <v>066206</v>
          </cell>
          <cell r="B2230" t="str">
            <v>JACKS DRAW UNIT 8 FT UN</v>
          </cell>
          <cell r="C2230" t="str">
            <v>1030</v>
          </cell>
          <cell r="D2230" t="str">
            <v>JACKS DRAW (CO)</v>
          </cell>
          <cell r="E2230" t="str">
            <v>PC</v>
          </cell>
          <cell r="F2230" t="str">
            <v>CO</v>
          </cell>
          <cell r="G2230" t="str">
            <v>QEPFS</v>
          </cell>
          <cell r="H2230">
            <v>0.42225999999999997</v>
          </cell>
          <cell r="I2230" t="str">
            <v>SWGA</v>
          </cell>
        </row>
        <row r="2231">
          <cell r="A2231" t="str">
            <v>065606</v>
          </cell>
          <cell r="B2231" t="str">
            <v>JACKS DRAW UNIT 9 FT UN</v>
          </cell>
          <cell r="C2231" t="str">
            <v>1030</v>
          </cell>
          <cell r="D2231" t="str">
            <v>JACKS DRAW (CO)</v>
          </cell>
          <cell r="E2231" t="str">
            <v>PC</v>
          </cell>
          <cell r="F2231" t="str">
            <v>CO</v>
          </cell>
          <cell r="G2231" t="str">
            <v>QEPFS</v>
          </cell>
          <cell r="H2231">
            <v>0.42225999999999997</v>
          </cell>
          <cell r="I2231" t="str">
            <v>SWGA</v>
          </cell>
        </row>
        <row r="2232">
          <cell r="A2232" t="str">
            <v>530203</v>
          </cell>
          <cell r="B2232" t="str">
            <v>JOHNSON RDG S89-17 (SEE TRANS)</v>
          </cell>
          <cell r="C2232" t="str">
            <v>1032</v>
          </cell>
          <cell r="D2232" t="str">
            <v>JOHNSON RDG (WY)</v>
          </cell>
          <cell r="E2232" t="str">
            <v>D24</v>
          </cell>
          <cell r="F2232" t="str">
            <v>WY</v>
          </cell>
          <cell r="G2232" t="str">
            <v>QEPFS</v>
          </cell>
          <cell r="H2232">
            <v>0.42225999999999997</v>
          </cell>
          <cell r="I2232" t="str">
            <v>SWGA</v>
          </cell>
        </row>
        <row r="2233">
          <cell r="A2233" t="str">
            <v>530103</v>
          </cell>
          <cell r="B2233" t="str">
            <v>JOHNSON RDG S90-17 (SEE TRANS)</v>
          </cell>
          <cell r="C2233" t="str">
            <v>1032</v>
          </cell>
          <cell r="D2233" t="str">
            <v>JOHNSON RDG (WY)</v>
          </cell>
          <cell r="E2233" t="str">
            <v>D24</v>
          </cell>
          <cell r="F2233" t="str">
            <v>WY</v>
          </cell>
          <cell r="G2233" t="str">
            <v>QEPFS</v>
          </cell>
          <cell r="H2233">
            <v>0.42225999999999997</v>
          </cell>
          <cell r="I2233" t="str">
            <v>SWGA</v>
          </cell>
        </row>
        <row r="2234">
          <cell r="A2234" t="str">
            <v>067106</v>
          </cell>
          <cell r="B2234" t="str">
            <v>JOHNSON RIDGE 1 FT UN</v>
          </cell>
          <cell r="C2234" t="str">
            <v>1032</v>
          </cell>
          <cell r="D2234" t="str">
            <v>JOHNSON RDG (WY)</v>
          </cell>
          <cell r="E2234" t="str">
            <v>PC</v>
          </cell>
          <cell r="F2234" t="str">
            <v>WY</v>
          </cell>
          <cell r="G2234">
            <v>0</v>
          </cell>
          <cell r="H2234">
            <v>0.31950000000000001</v>
          </cell>
          <cell r="I2234" t="str">
            <v>R06</v>
          </cell>
        </row>
        <row r="2235">
          <cell r="A2235" t="str">
            <v>453606</v>
          </cell>
          <cell r="B2235" t="str">
            <v>JOHNSON RIDGE 10 FT UN</v>
          </cell>
          <cell r="C2235" t="str">
            <v>1032</v>
          </cell>
          <cell r="D2235" t="str">
            <v>JOHNSON RDG (WY)</v>
          </cell>
          <cell r="E2235" t="str">
            <v>D24</v>
          </cell>
          <cell r="F2235" t="str">
            <v>WY</v>
          </cell>
          <cell r="G2235" t="str">
            <v>QEPFS</v>
          </cell>
          <cell r="H2235">
            <v>0.42225999999999997</v>
          </cell>
          <cell r="I2235" t="str">
            <v>SWGA</v>
          </cell>
        </row>
        <row r="2236">
          <cell r="A2236" t="str">
            <v>453644</v>
          </cell>
          <cell r="B2236" t="str">
            <v>JOHNSON RIDGE 10 TRANS</v>
          </cell>
          <cell r="C2236" t="str">
            <v>1032</v>
          </cell>
          <cell r="D2236" t="str">
            <v>JOHNSON RDG (WY)</v>
          </cell>
          <cell r="E2236" t="str">
            <v>D24</v>
          </cell>
          <cell r="F2236" t="str">
            <v>WY</v>
          </cell>
          <cell r="G2236" t="str">
            <v>QEPFS</v>
          </cell>
          <cell r="H2236">
            <v>0.42225999999999997</v>
          </cell>
          <cell r="I2236" t="str">
            <v>SWGA</v>
          </cell>
        </row>
        <row r="2237">
          <cell r="A2237" t="str">
            <v>444603</v>
          </cell>
          <cell r="B2237" t="str">
            <v>JOHNSON RIDGE 11 MESA</v>
          </cell>
          <cell r="C2237" t="str">
            <v>1032</v>
          </cell>
          <cell r="D2237" t="str">
            <v>JOHNSON RDG (WY)</v>
          </cell>
          <cell r="E2237" t="str">
            <v>D24</v>
          </cell>
          <cell r="F2237" t="str">
            <v>WY</v>
          </cell>
          <cell r="G2237" t="str">
            <v>QEPFS</v>
          </cell>
          <cell r="H2237">
            <v>0.42225999999999997</v>
          </cell>
          <cell r="I2237" t="str">
            <v>SWGA</v>
          </cell>
        </row>
        <row r="2238">
          <cell r="A2238" t="str">
            <v>444644</v>
          </cell>
          <cell r="B2238" t="str">
            <v>JOHNSON RIDGE 11 TRANS</v>
          </cell>
          <cell r="C2238" t="str">
            <v>1032</v>
          </cell>
          <cell r="D2238" t="str">
            <v>JOHNSON RDG (WY)</v>
          </cell>
          <cell r="E2238" t="str">
            <v>D24</v>
          </cell>
          <cell r="F2238" t="str">
            <v>WY</v>
          </cell>
          <cell r="G2238" t="str">
            <v>QEPFS</v>
          </cell>
          <cell r="H2238">
            <v>0.42225999999999997</v>
          </cell>
          <cell r="I2238" t="str">
            <v>SWGA</v>
          </cell>
        </row>
        <row r="2239">
          <cell r="A2239" t="str">
            <v>453706</v>
          </cell>
          <cell r="B2239" t="str">
            <v>JOHNSON RIDGE 12 FT UN</v>
          </cell>
          <cell r="C2239" t="str">
            <v>1032</v>
          </cell>
          <cell r="D2239" t="str">
            <v>JOHNSON RDG (WY)</v>
          </cell>
          <cell r="E2239" t="str">
            <v>D24</v>
          </cell>
          <cell r="F2239" t="str">
            <v>WY</v>
          </cell>
          <cell r="G2239" t="str">
            <v>WFS</v>
          </cell>
          <cell r="H2239">
            <v>0.31950000000000001</v>
          </cell>
          <cell r="I2239" t="str">
            <v>R06</v>
          </cell>
        </row>
        <row r="2240">
          <cell r="A2240" t="str">
            <v>453744</v>
          </cell>
          <cell r="B2240" t="str">
            <v>JOHNSON RIDGE 12 TRANS</v>
          </cell>
          <cell r="C2240" t="str">
            <v>1032</v>
          </cell>
          <cell r="D2240" t="str">
            <v>JOHNSON RDG (WY)</v>
          </cell>
          <cell r="E2240" t="str">
            <v>D24</v>
          </cell>
          <cell r="F2240" t="str">
            <v>WY</v>
          </cell>
          <cell r="G2240" t="str">
            <v>WFS</v>
          </cell>
          <cell r="H2240">
            <v>0.31950000000000001</v>
          </cell>
          <cell r="I2240" t="str">
            <v>R06</v>
          </cell>
        </row>
        <row r="2241">
          <cell r="A2241" t="str">
            <v>456344</v>
          </cell>
          <cell r="B2241" t="str">
            <v>JOHNSON RIDGE 13 TRANS</v>
          </cell>
          <cell r="C2241" t="str">
            <v>1032</v>
          </cell>
          <cell r="D2241" t="str">
            <v>JOHNSON RDG (WY)</v>
          </cell>
          <cell r="E2241" t="str">
            <v>D24</v>
          </cell>
          <cell r="F2241" t="str">
            <v>WY</v>
          </cell>
          <cell r="G2241" t="str">
            <v>QEPFS</v>
          </cell>
          <cell r="H2241">
            <v>0.42225999999999997</v>
          </cell>
          <cell r="I2241" t="str">
            <v>SWGA</v>
          </cell>
        </row>
        <row r="2242">
          <cell r="A2242" t="str">
            <v>067206</v>
          </cell>
          <cell r="B2242" t="str">
            <v>JOHNSON RIDGE 2 FT UN</v>
          </cell>
          <cell r="C2242" t="str">
            <v>1032</v>
          </cell>
          <cell r="D2242" t="str">
            <v>JOHNSON RDG (WY)</v>
          </cell>
          <cell r="E2242" t="str">
            <v>PC</v>
          </cell>
          <cell r="F2242" t="str">
            <v>WY</v>
          </cell>
          <cell r="G2242">
            <v>0</v>
          </cell>
          <cell r="H2242">
            <v>0.31950000000000001</v>
          </cell>
          <cell r="I2242" t="str">
            <v>R06</v>
          </cell>
        </row>
        <row r="2243">
          <cell r="A2243" t="str">
            <v>256906</v>
          </cell>
          <cell r="B2243" t="str">
            <v>JOHNSON RIDGE 33-28 FT UN</v>
          </cell>
          <cell r="C2243" t="str">
            <v>1032</v>
          </cell>
          <cell r="D2243" t="str">
            <v>JOHNSON RDG (WY)</v>
          </cell>
          <cell r="E2243" t="str">
            <v>C100</v>
          </cell>
          <cell r="F2243" t="str">
            <v>WY</v>
          </cell>
          <cell r="G2243" t="str">
            <v>QEPFS</v>
          </cell>
          <cell r="H2243">
            <v>0.42225999999999997</v>
          </cell>
          <cell r="I2243" t="str">
            <v>SWGA</v>
          </cell>
        </row>
        <row r="2244">
          <cell r="A2244" t="str">
            <v>067306</v>
          </cell>
          <cell r="B2244" t="str">
            <v>JOHNSON RIDGE 4 FT UN</v>
          </cell>
          <cell r="C2244" t="str">
            <v>1032</v>
          </cell>
          <cell r="D2244" t="str">
            <v>JOHNSON RDG (WY)</v>
          </cell>
          <cell r="E2244" t="str">
            <v>PC</v>
          </cell>
          <cell r="F2244" t="str">
            <v>WY</v>
          </cell>
          <cell r="G2244">
            <v>0</v>
          </cell>
          <cell r="H2244">
            <v>0.31950000000000001</v>
          </cell>
          <cell r="I2244" t="str">
            <v>R06</v>
          </cell>
        </row>
        <row r="2245">
          <cell r="A2245" t="str">
            <v>413803</v>
          </cell>
          <cell r="B2245" t="str">
            <v>JOHNSON RIDGE 46-17 MESA</v>
          </cell>
          <cell r="C2245" t="str">
            <v>1032</v>
          </cell>
          <cell r="D2245" t="str">
            <v>JOHNSON RDG (WY)</v>
          </cell>
          <cell r="E2245" t="str">
            <v>D24</v>
          </cell>
          <cell r="F2245" t="str">
            <v>WY</v>
          </cell>
          <cell r="G2245" t="str">
            <v>WFS</v>
          </cell>
          <cell r="H2245">
            <v>0.31950000000000001</v>
          </cell>
          <cell r="I2245" t="str">
            <v>R06</v>
          </cell>
        </row>
        <row r="2246">
          <cell r="A2246" t="str">
            <v>142003</v>
          </cell>
          <cell r="B2246" t="str">
            <v>JOHNSON RIDGE 6 MESA</v>
          </cell>
          <cell r="C2246" t="str">
            <v>1032</v>
          </cell>
          <cell r="D2246" t="str">
            <v>JOHNSON RDG (WY)</v>
          </cell>
          <cell r="E2246" t="str">
            <v>D24</v>
          </cell>
          <cell r="F2246" t="str">
            <v>WY</v>
          </cell>
          <cell r="G2246">
            <v>0</v>
          </cell>
          <cell r="H2246">
            <v>0.31950000000000001</v>
          </cell>
          <cell r="I2246" t="str">
            <v>R06</v>
          </cell>
        </row>
        <row r="2247">
          <cell r="A2247" t="str">
            <v>413403</v>
          </cell>
          <cell r="B2247" t="str">
            <v>JOHNSON RIDGE 62-8 MESA</v>
          </cell>
          <cell r="C2247" t="str">
            <v>1032</v>
          </cell>
          <cell r="D2247" t="str">
            <v>JOHNSON RDG (WY)</v>
          </cell>
          <cell r="E2247" t="str">
            <v>C100</v>
          </cell>
          <cell r="F2247" t="str">
            <v>WY</v>
          </cell>
          <cell r="G2247" t="str">
            <v>WFS</v>
          </cell>
          <cell r="H2247">
            <v>0.42225999999999997</v>
          </cell>
          <cell r="I2247">
            <v>0</v>
          </cell>
        </row>
        <row r="2248">
          <cell r="A2248" t="str">
            <v>142103</v>
          </cell>
          <cell r="B2248" t="str">
            <v>JOHNSON RIDGE 7 MESA</v>
          </cell>
          <cell r="C2248" t="str">
            <v>1032</v>
          </cell>
          <cell r="D2248" t="str">
            <v>JOHNSON RDG (WY)</v>
          </cell>
          <cell r="E2248" t="str">
            <v>D24</v>
          </cell>
          <cell r="F2248" t="str">
            <v>WY</v>
          </cell>
          <cell r="G2248">
            <v>0</v>
          </cell>
          <cell r="H2248">
            <v>0.31950000000000001</v>
          </cell>
          <cell r="I2248" t="str">
            <v>R06</v>
          </cell>
        </row>
        <row r="2249">
          <cell r="A2249" t="str">
            <v>444506</v>
          </cell>
          <cell r="B2249" t="str">
            <v>JOHNSON RIDGE 8 FT UN</v>
          </cell>
          <cell r="C2249" t="str">
            <v>1032</v>
          </cell>
          <cell r="D2249" t="str">
            <v>JOHNSON RDG (WY)</v>
          </cell>
          <cell r="E2249" t="str">
            <v>D24</v>
          </cell>
          <cell r="F2249" t="str">
            <v>WY</v>
          </cell>
          <cell r="G2249">
            <v>0</v>
          </cell>
          <cell r="H2249">
            <v>0.31950000000000001</v>
          </cell>
          <cell r="I2249" t="str">
            <v>R06</v>
          </cell>
        </row>
        <row r="2250">
          <cell r="A2250" t="str">
            <v>444503</v>
          </cell>
          <cell r="B2250" t="str">
            <v>JOHNSON RIDGE 8 MESA</v>
          </cell>
          <cell r="C2250" t="str">
            <v>1032</v>
          </cell>
          <cell r="D2250" t="str">
            <v>JOHNSON RDG (WY)</v>
          </cell>
          <cell r="E2250" t="str">
            <v>D24</v>
          </cell>
          <cell r="F2250" t="str">
            <v>WY</v>
          </cell>
          <cell r="G2250">
            <v>0</v>
          </cell>
          <cell r="H2250">
            <v>0.31950000000000001</v>
          </cell>
          <cell r="I2250" t="str">
            <v>R06</v>
          </cell>
        </row>
        <row r="2251">
          <cell r="A2251" t="str">
            <v>506103</v>
          </cell>
          <cell r="B2251" t="str">
            <v>JOHNSON RIDGE S71-28 MESA</v>
          </cell>
          <cell r="C2251" t="str">
            <v>1032</v>
          </cell>
          <cell r="D2251" t="str">
            <v>JOHNSON RDG (WY)</v>
          </cell>
          <cell r="E2251" t="str">
            <v>C100</v>
          </cell>
          <cell r="F2251" t="str">
            <v>WY</v>
          </cell>
          <cell r="G2251" t="str">
            <v>WFS</v>
          </cell>
          <cell r="H2251">
            <v>0.42225999999999997</v>
          </cell>
          <cell r="I2251">
            <v>0</v>
          </cell>
        </row>
        <row r="2252">
          <cell r="A2252" t="str">
            <v>530244</v>
          </cell>
          <cell r="B2252" t="str">
            <v>JOHNSON RIDGE S89-17 TRANS</v>
          </cell>
          <cell r="C2252" t="str">
            <v>1032</v>
          </cell>
          <cell r="D2252" t="str">
            <v>JOHNSON RDG (WY)</v>
          </cell>
          <cell r="E2252" t="str">
            <v>D24</v>
          </cell>
          <cell r="F2252" t="str">
            <v>WY</v>
          </cell>
          <cell r="G2252" t="str">
            <v>WFS</v>
          </cell>
          <cell r="H2252">
            <v>0.31950000000000001</v>
          </cell>
          <cell r="I2252" t="str">
            <v>R06</v>
          </cell>
        </row>
        <row r="2253">
          <cell r="A2253" t="str">
            <v>530144</v>
          </cell>
          <cell r="B2253" t="str">
            <v>JOHNSON RIDGE S90-17 TRANS</v>
          </cell>
          <cell r="C2253" t="str">
            <v>1032</v>
          </cell>
          <cell r="D2253" t="str">
            <v>JOHNSON RDG (WY)</v>
          </cell>
          <cell r="E2253" t="str">
            <v>D24</v>
          </cell>
          <cell r="F2253" t="str">
            <v>WY</v>
          </cell>
          <cell r="G2253" t="str">
            <v>WFS</v>
          </cell>
          <cell r="H2253">
            <v>0.31950000000000001</v>
          </cell>
          <cell r="I2253" t="str">
            <v>R06</v>
          </cell>
        </row>
        <row r="2254">
          <cell r="A2254" t="str">
            <v>066301</v>
          </cell>
          <cell r="B2254" t="str">
            <v>KINNEY UNIT 1 FR</v>
          </cell>
          <cell r="C2254" t="str">
            <v>1031</v>
          </cell>
          <cell r="D2254" t="str">
            <v>KINNEY (WY)</v>
          </cell>
          <cell r="E2254" t="str">
            <v>PC</v>
          </cell>
          <cell r="F2254" t="str">
            <v>WY</v>
          </cell>
          <cell r="G2254" t="str">
            <v>QEPFS</v>
          </cell>
          <cell r="H2254">
            <v>0.42225999999999997</v>
          </cell>
          <cell r="I2254" t="str">
            <v>SWGA</v>
          </cell>
        </row>
        <row r="2255">
          <cell r="A2255" t="str">
            <v>066309</v>
          </cell>
          <cell r="B2255" t="str">
            <v>KINNEY UNIT 1 NUGGET</v>
          </cell>
          <cell r="C2255" t="str">
            <v>1031</v>
          </cell>
          <cell r="D2255" t="str">
            <v>KINNEY (WY)</v>
          </cell>
          <cell r="E2255" t="str">
            <v>PC</v>
          </cell>
          <cell r="F2255" t="str">
            <v>WY</v>
          </cell>
          <cell r="G2255" t="str">
            <v>QEPFS</v>
          </cell>
          <cell r="H2255">
            <v>0.42225999999999997</v>
          </cell>
          <cell r="I2255" t="str">
            <v>SWGA</v>
          </cell>
        </row>
        <row r="2256">
          <cell r="A2256" t="str">
            <v>542702</v>
          </cell>
          <cell r="B2256" t="str">
            <v>KINNEY UNIT 10 DK</v>
          </cell>
          <cell r="C2256" t="str">
            <v>1031</v>
          </cell>
          <cell r="D2256" t="str">
            <v>KINNEY (WY)</v>
          </cell>
          <cell r="E2256" t="str">
            <v>D24</v>
          </cell>
          <cell r="F2256" t="str">
            <v>WY</v>
          </cell>
          <cell r="G2256" t="str">
            <v>QEPFS</v>
          </cell>
          <cell r="H2256">
            <v>0.42225999999999997</v>
          </cell>
          <cell r="I2256" t="str">
            <v>SWGA</v>
          </cell>
        </row>
        <row r="2257">
          <cell r="A2257" t="str">
            <v>542701</v>
          </cell>
          <cell r="B2257" t="str">
            <v>KINNEY UNIT 10 FR</v>
          </cell>
          <cell r="C2257" t="str">
            <v>1031</v>
          </cell>
          <cell r="D2257" t="str">
            <v>KINNEY (WY)</v>
          </cell>
          <cell r="E2257" t="str">
            <v>D24</v>
          </cell>
          <cell r="F2257" t="str">
            <v>WY</v>
          </cell>
          <cell r="G2257" t="str">
            <v>QEPFS</v>
          </cell>
          <cell r="H2257">
            <v>0.42225999999999997</v>
          </cell>
          <cell r="I2257" t="str">
            <v>SWGA</v>
          </cell>
        </row>
        <row r="2258">
          <cell r="A2258" t="str">
            <v>542709</v>
          </cell>
          <cell r="B2258" t="str">
            <v>KINNEY UNIT 10 NUGGET</v>
          </cell>
          <cell r="C2258" t="str">
            <v>1031</v>
          </cell>
          <cell r="D2258" t="str">
            <v>KINNEY (WY)</v>
          </cell>
          <cell r="E2258" t="str">
            <v>D24</v>
          </cell>
          <cell r="F2258" t="str">
            <v>WY</v>
          </cell>
          <cell r="G2258" t="str">
            <v>QEPFS</v>
          </cell>
          <cell r="H2258">
            <v>0.42225999999999997</v>
          </cell>
          <cell r="I2258" t="str">
            <v>SWGA</v>
          </cell>
        </row>
        <row r="2259">
          <cell r="A2259" t="str">
            <v>542802</v>
          </cell>
          <cell r="B2259" t="str">
            <v>KINNEY UNIT 11 DK</v>
          </cell>
          <cell r="C2259" t="str">
            <v>1031</v>
          </cell>
          <cell r="D2259" t="str">
            <v>KINNEY (WY)</v>
          </cell>
          <cell r="E2259" t="str">
            <v>D24</v>
          </cell>
          <cell r="F2259" t="str">
            <v>WY</v>
          </cell>
          <cell r="G2259" t="str">
            <v>QEPFS</v>
          </cell>
          <cell r="H2259">
            <v>0.42225999999999997</v>
          </cell>
          <cell r="I2259" t="str">
            <v>SWGA</v>
          </cell>
        </row>
        <row r="2260">
          <cell r="A2260" t="str">
            <v>542801</v>
          </cell>
          <cell r="B2260" t="str">
            <v>KINNEY UNIT 11 FR</v>
          </cell>
          <cell r="C2260" t="str">
            <v>1031</v>
          </cell>
          <cell r="D2260" t="str">
            <v>KINNEY (WY)</v>
          </cell>
          <cell r="E2260" t="str">
            <v>D24</v>
          </cell>
          <cell r="F2260" t="str">
            <v>WY</v>
          </cell>
          <cell r="G2260" t="str">
            <v>QEPFS</v>
          </cell>
          <cell r="H2260">
            <v>0.42225999999999997</v>
          </cell>
          <cell r="I2260" t="str">
            <v>SWGA</v>
          </cell>
        </row>
        <row r="2261">
          <cell r="A2261" t="str">
            <v>542809</v>
          </cell>
          <cell r="B2261" t="str">
            <v>KINNEY UNIT 11 NUGGET</v>
          </cell>
          <cell r="C2261" t="str">
            <v>1031</v>
          </cell>
          <cell r="D2261" t="str">
            <v>KINNEY (WY)</v>
          </cell>
          <cell r="E2261" t="str">
            <v>D24</v>
          </cell>
          <cell r="F2261" t="str">
            <v>WY</v>
          </cell>
          <cell r="G2261" t="str">
            <v>QEPFS</v>
          </cell>
          <cell r="H2261">
            <v>0.42225999999999997</v>
          </cell>
          <cell r="I2261" t="str">
            <v>SWGA</v>
          </cell>
        </row>
        <row r="2262">
          <cell r="A2262" t="str">
            <v>442409</v>
          </cell>
          <cell r="B2262" t="str">
            <v>KINNEY UNIT 13-1 NUGGET</v>
          </cell>
          <cell r="C2262" t="str">
            <v>1031</v>
          </cell>
          <cell r="D2262" t="str">
            <v>KINNEY (WY)</v>
          </cell>
          <cell r="E2262" t="str">
            <v>D24</v>
          </cell>
          <cell r="F2262" t="str">
            <v>WY</v>
          </cell>
          <cell r="G2262" t="str">
            <v>QEPFS</v>
          </cell>
          <cell r="H2262">
            <v>0.42225999999999997</v>
          </cell>
          <cell r="I2262" t="str">
            <v>SWGA</v>
          </cell>
        </row>
        <row r="2263">
          <cell r="A2263" t="str">
            <v>617103</v>
          </cell>
          <cell r="B2263" t="str">
            <v>KINNEY UNIT 18 MESA</v>
          </cell>
          <cell r="C2263" t="str">
            <v>1031</v>
          </cell>
          <cell r="D2263" t="str">
            <v>KINNEY (WY)</v>
          </cell>
          <cell r="E2263" t="str">
            <v>D24</v>
          </cell>
          <cell r="F2263" t="str">
            <v>WY</v>
          </cell>
          <cell r="G2263" t="str">
            <v>QEPFS</v>
          </cell>
          <cell r="H2263">
            <v>0.42225999999999997</v>
          </cell>
          <cell r="I2263" t="str">
            <v>SWGA</v>
          </cell>
        </row>
        <row r="2264">
          <cell r="A2264" t="str">
            <v>617603</v>
          </cell>
          <cell r="B2264" t="str">
            <v>KINNEY UNIT 19 MESA</v>
          </cell>
          <cell r="C2264" t="str">
            <v>1031</v>
          </cell>
          <cell r="D2264" t="str">
            <v>KINNEY (WY)</v>
          </cell>
          <cell r="E2264" t="str">
            <v>D24</v>
          </cell>
          <cell r="F2264" t="str">
            <v>WY</v>
          </cell>
          <cell r="G2264" t="str">
            <v>QEPFS</v>
          </cell>
          <cell r="H2264">
            <v>0.42225999999999997</v>
          </cell>
          <cell r="I2264" t="str">
            <v>SWGA</v>
          </cell>
        </row>
        <row r="2265">
          <cell r="A2265" t="str">
            <v>066702</v>
          </cell>
          <cell r="B2265" t="str">
            <v>KINNEY UNIT 2 DK</v>
          </cell>
          <cell r="C2265" t="str">
            <v>1031</v>
          </cell>
          <cell r="D2265" t="str">
            <v>KINNEY (WY)</v>
          </cell>
          <cell r="E2265" t="str">
            <v>PC</v>
          </cell>
          <cell r="F2265" t="str">
            <v>WY</v>
          </cell>
          <cell r="G2265" t="str">
            <v>QEPFS</v>
          </cell>
          <cell r="H2265">
            <v>0.42225999999999997</v>
          </cell>
          <cell r="I2265" t="str">
            <v>SWGA</v>
          </cell>
        </row>
        <row r="2266">
          <cell r="A2266" t="str">
            <v>617703</v>
          </cell>
          <cell r="B2266" t="str">
            <v>KINNEY UNIT 20 MESA</v>
          </cell>
          <cell r="C2266" t="str">
            <v>1031</v>
          </cell>
          <cell r="D2266" t="str">
            <v>KINNEY (WY)</v>
          </cell>
          <cell r="E2266" t="str">
            <v>D24</v>
          </cell>
          <cell r="F2266" t="str">
            <v>WY</v>
          </cell>
          <cell r="G2266" t="str">
            <v>QEPFS</v>
          </cell>
          <cell r="H2266">
            <v>0.42225999999999997</v>
          </cell>
          <cell r="I2266" t="str">
            <v>SWGA</v>
          </cell>
        </row>
        <row r="2267">
          <cell r="A2267" t="str">
            <v>172117</v>
          </cell>
          <cell r="B2267" t="str">
            <v>KINNEY UNIT 3 ALMOND</v>
          </cell>
          <cell r="C2267" t="str">
            <v>1031</v>
          </cell>
          <cell r="D2267" t="str">
            <v>KINNEY (WY)</v>
          </cell>
          <cell r="E2267" t="str">
            <v>D24</v>
          </cell>
          <cell r="F2267" t="str">
            <v>WY</v>
          </cell>
          <cell r="G2267" t="str">
            <v>QEPFS</v>
          </cell>
          <cell r="H2267">
            <v>0.42225999999999997</v>
          </cell>
          <cell r="I2267" t="str">
            <v>SWGA</v>
          </cell>
        </row>
        <row r="2268">
          <cell r="A2268" t="str">
            <v>066802</v>
          </cell>
          <cell r="B2268" t="str">
            <v>KINNEY UNIT 4 DK</v>
          </cell>
          <cell r="C2268" t="str">
            <v>1031</v>
          </cell>
          <cell r="D2268" t="str">
            <v>KINNEY (WY)</v>
          </cell>
          <cell r="E2268" t="str">
            <v>PC</v>
          </cell>
          <cell r="F2268" t="str">
            <v>WY</v>
          </cell>
          <cell r="G2268" t="str">
            <v>QEPFS</v>
          </cell>
          <cell r="H2268">
            <v>0.42225999999999997</v>
          </cell>
          <cell r="I2268" t="str">
            <v>SWGA</v>
          </cell>
        </row>
        <row r="2269">
          <cell r="A2269" t="str">
            <v>066801</v>
          </cell>
          <cell r="B2269" t="str">
            <v>KINNEY UNIT 4 FR</v>
          </cell>
          <cell r="C2269" t="str">
            <v>1031</v>
          </cell>
          <cell r="D2269" t="str">
            <v>KINNEY (WY)</v>
          </cell>
          <cell r="E2269" t="str">
            <v>D24</v>
          </cell>
          <cell r="F2269" t="str">
            <v>WY</v>
          </cell>
          <cell r="G2269" t="str">
            <v>QEPFS</v>
          </cell>
          <cell r="H2269">
            <v>0.42225999999999997</v>
          </cell>
          <cell r="I2269" t="str">
            <v>SWGA</v>
          </cell>
        </row>
        <row r="2270">
          <cell r="A2270" t="str">
            <v>066902</v>
          </cell>
          <cell r="B2270" t="str">
            <v>KINNEY UNIT 5 DK</v>
          </cell>
          <cell r="C2270" t="str">
            <v>1031</v>
          </cell>
          <cell r="D2270" t="str">
            <v>KINNEY (WY)</v>
          </cell>
          <cell r="E2270" t="str">
            <v>PC</v>
          </cell>
          <cell r="F2270" t="str">
            <v>WY</v>
          </cell>
          <cell r="G2270" t="str">
            <v>QEPFS</v>
          </cell>
          <cell r="H2270">
            <v>0.42225999999999997</v>
          </cell>
          <cell r="I2270" t="str">
            <v>SWGA</v>
          </cell>
        </row>
        <row r="2271">
          <cell r="A2271" t="str">
            <v>067402</v>
          </cell>
          <cell r="B2271" t="str">
            <v>KINNEY UNIT 6 DK</v>
          </cell>
          <cell r="C2271" t="str">
            <v>1031</v>
          </cell>
          <cell r="D2271" t="str">
            <v>KINNEY (WY)</v>
          </cell>
          <cell r="E2271" t="str">
            <v>D24</v>
          </cell>
          <cell r="F2271" t="str">
            <v>WY</v>
          </cell>
          <cell r="G2271" t="str">
            <v>QEPFS</v>
          </cell>
          <cell r="H2271">
            <v>0.42225999999999997</v>
          </cell>
          <cell r="I2271" t="str">
            <v>SWGA</v>
          </cell>
        </row>
        <row r="2272">
          <cell r="A2272" t="str">
            <v>486103</v>
          </cell>
          <cell r="B2272" t="str">
            <v>KINNEY UNIT 8 MESA</v>
          </cell>
          <cell r="C2272" t="str">
            <v>1031</v>
          </cell>
          <cell r="D2272" t="str">
            <v>KINNEY (WY)</v>
          </cell>
          <cell r="E2272" t="str">
            <v>D24</v>
          </cell>
          <cell r="F2272" t="str">
            <v>WY</v>
          </cell>
          <cell r="G2272" t="str">
            <v>QEPFS</v>
          </cell>
          <cell r="H2272">
            <v>0.42225999999999997</v>
          </cell>
          <cell r="I2272" t="str">
            <v>SWGA</v>
          </cell>
        </row>
        <row r="2273">
          <cell r="A2273" t="str">
            <v>542602</v>
          </cell>
          <cell r="B2273" t="str">
            <v>KINNEY UNIT 9 DK</v>
          </cell>
          <cell r="C2273" t="str">
            <v>1031</v>
          </cell>
          <cell r="D2273" t="str">
            <v>KINNEY (WY)</v>
          </cell>
          <cell r="E2273" t="str">
            <v>D24</v>
          </cell>
          <cell r="F2273" t="str">
            <v>WY</v>
          </cell>
          <cell r="G2273" t="str">
            <v>QEPFS</v>
          </cell>
          <cell r="H2273">
            <v>0.42225999999999997</v>
          </cell>
          <cell r="I2273" t="str">
            <v>SWGA</v>
          </cell>
        </row>
        <row r="2274">
          <cell r="A2274" t="str">
            <v>542601</v>
          </cell>
          <cell r="B2274" t="str">
            <v>KINNEY UNIT 9 FR</v>
          </cell>
          <cell r="C2274" t="str">
            <v>1031</v>
          </cell>
          <cell r="D2274" t="str">
            <v>KINNEY (WY)</v>
          </cell>
          <cell r="E2274" t="str">
            <v>D24</v>
          </cell>
          <cell r="F2274" t="str">
            <v>WY</v>
          </cell>
          <cell r="G2274" t="str">
            <v>QEPFS</v>
          </cell>
          <cell r="H2274">
            <v>0.42225999999999997</v>
          </cell>
          <cell r="I2274" t="str">
            <v>SWGA</v>
          </cell>
        </row>
        <row r="2275">
          <cell r="A2275" t="str">
            <v>542609</v>
          </cell>
          <cell r="B2275" t="str">
            <v>KINNEY UNIT 9 NUGGET</v>
          </cell>
          <cell r="C2275" t="str">
            <v>1031</v>
          </cell>
          <cell r="D2275" t="str">
            <v>KINNEY (WY)</v>
          </cell>
          <cell r="E2275" t="str">
            <v>D24</v>
          </cell>
          <cell r="F2275" t="str">
            <v>WY</v>
          </cell>
          <cell r="G2275" t="str">
            <v>QEPFS</v>
          </cell>
          <cell r="H2275">
            <v>0.42225999999999997</v>
          </cell>
          <cell r="I2275" t="str">
            <v>SWGA</v>
          </cell>
        </row>
        <row r="2276">
          <cell r="A2276" t="str">
            <v>066403</v>
          </cell>
          <cell r="B2276" t="str">
            <v>PIONEER 3 MESA</v>
          </cell>
          <cell r="C2276" t="str">
            <v>1031</v>
          </cell>
          <cell r="D2276" t="str">
            <v>KINNEY (WY)</v>
          </cell>
          <cell r="E2276" t="str">
            <v>PC</v>
          </cell>
          <cell r="F2276" t="str">
            <v>WY</v>
          </cell>
          <cell r="G2276" t="str">
            <v>QEPFS</v>
          </cell>
          <cell r="H2276">
            <v>0.42225999999999997</v>
          </cell>
          <cell r="I2276" t="str">
            <v>SWGA</v>
          </cell>
        </row>
        <row r="2277">
          <cell r="A2277" t="str">
            <v>066503</v>
          </cell>
          <cell r="B2277" t="str">
            <v>PIONEER 4 MESA</v>
          </cell>
          <cell r="C2277" t="str">
            <v>1031</v>
          </cell>
          <cell r="D2277" t="str">
            <v>KINNEY (WY)</v>
          </cell>
          <cell r="E2277" t="str">
            <v>PC</v>
          </cell>
          <cell r="F2277" t="str">
            <v>WY</v>
          </cell>
          <cell r="G2277" t="str">
            <v>QEPFS</v>
          </cell>
          <cell r="H2277">
            <v>0.42225999999999997</v>
          </cell>
          <cell r="I2277" t="str">
            <v>SWGA</v>
          </cell>
        </row>
        <row r="2278">
          <cell r="A2278" t="str">
            <v>085403</v>
          </cell>
          <cell r="B2278" t="str">
            <v>PIONEER 8 MESA</v>
          </cell>
          <cell r="C2278" t="str">
            <v>1031</v>
          </cell>
          <cell r="D2278" t="str">
            <v>KINNEY (WY)</v>
          </cell>
          <cell r="E2278" t="str">
            <v>PC</v>
          </cell>
          <cell r="F2278" t="str">
            <v>WY</v>
          </cell>
          <cell r="G2278" t="str">
            <v>QEPFS</v>
          </cell>
          <cell r="H2278">
            <v>0.42225999999999997</v>
          </cell>
          <cell r="I2278" t="str">
            <v>SWGA</v>
          </cell>
        </row>
        <row r="2279">
          <cell r="A2279" t="str">
            <v>432809</v>
          </cell>
          <cell r="B2279" t="str">
            <v>VERMILLION CREEK DEEP 1 NUGGET</v>
          </cell>
          <cell r="C2279" t="str">
            <v>1031</v>
          </cell>
          <cell r="D2279" t="str">
            <v>KINNEY (WY)</v>
          </cell>
          <cell r="E2279" t="str">
            <v>C100/C7</v>
          </cell>
          <cell r="F2279" t="str">
            <v>WY</v>
          </cell>
          <cell r="G2279" t="str">
            <v>QEPFS</v>
          </cell>
          <cell r="H2279">
            <v>0.42225999999999997</v>
          </cell>
          <cell r="I2279" t="str">
            <v>SWGA</v>
          </cell>
        </row>
        <row r="2280">
          <cell r="A2280" t="str">
            <v>435709</v>
          </cell>
          <cell r="B2280" t="str">
            <v>VERMILLION CREEK DEEP 3 NUGGET</v>
          </cell>
          <cell r="C2280" t="str">
            <v>1031</v>
          </cell>
          <cell r="D2280" t="str">
            <v>KINNEY (WY)</v>
          </cell>
          <cell r="E2280" t="str">
            <v>C100</v>
          </cell>
          <cell r="F2280" t="str">
            <v>WY</v>
          </cell>
          <cell r="G2280" t="str">
            <v>QEPFS</v>
          </cell>
          <cell r="H2280">
            <v>0.42225999999999997</v>
          </cell>
          <cell r="I2280" t="str">
            <v>SWGA</v>
          </cell>
        </row>
        <row r="2281">
          <cell r="A2281" t="str">
            <v>072302</v>
          </cell>
          <cell r="B2281" t="str">
            <v>LEUCITE HILLS UNIT 1 DK</v>
          </cell>
          <cell r="C2281" t="str">
            <v>1036</v>
          </cell>
          <cell r="D2281" t="str">
            <v>LEUCITE HILLS (WY)</v>
          </cell>
          <cell r="E2281" t="str">
            <v>PC</v>
          </cell>
          <cell r="F2281" t="str">
            <v>WY</v>
          </cell>
          <cell r="G2281" t="str">
            <v>QEPFS</v>
          </cell>
          <cell r="H2281">
            <v>0.42225999999999997</v>
          </cell>
          <cell r="I2281" t="str">
            <v>SWGA</v>
          </cell>
        </row>
        <row r="2282">
          <cell r="A2282" t="str">
            <v>072301</v>
          </cell>
          <cell r="B2282" t="str">
            <v>LEUCITE HILLS UNIT 1 FR</v>
          </cell>
          <cell r="C2282" t="str">
            <v>1036</v>
          </cell>
          <cell r="D2282" t="str">
            <v>LEUCITE HILLS (WY)</v>
          </cell>
          <cell r="E2282" t="str">
            <v>PC</v>
          </cell>
          <cell r="F2282" t="str">
            <v>WY</v>
          </cell>
          <cell r="G2282" t="str">
            <v>QEPFS</v>
          </cell>
          <cell r="H2282">
            <v>0.42225999999999997</v>
          </cell>
          <cell r="I2282" t="str">
            <v>SWGA</v>
          </cell>
        </row>
        <row r="2283">
          <cell r="A2283" t="str">
            <v>072402</v>
          </cell>
          <cell r="B2283" t="str">
            <v>LEUCITE HILLS UNIT 2 DK</v>
          </cell>
          <cell r="C2283" t="str">
            <v>1036</v>
          </cell>
          <cell r="D2283" t="str">
            <v>LEUCITE HILLS (WY)</v>
          </cell>
          <cell r="E2283" t="str">
            <v>PC</v>
          </cell>
          <cell r="F2283" t="str">
            <v>WY</v>
          </cell>
          <cell r="G2283" t="str">
            <v>QEPFS</v>
          </cell>
          <cell r="H2283">
            <v>0.42225999999999997</v>
          </cell>
          <cell r="I2283" t="str">
            <v>SWGA</v>
          </cell>
        </row>
        <row r="2284">
          <cell r="A2284" t="str">
            <v>072401</v>
          </cell>
          <cell r="B2284" t="str">
            <v>LEUCITE HILLS UNIT 2 FR</v>
          </cell>
          <cell r="C2284" t="str">
            <v>1036</v>
          </cell>
          <cell r="D2284" t="str">
            <v>LEUCITE HILLS (WY)</v>
          </cell>
          <cell r="E2284" t="str">
            <v>D24</v>
          </cell>
          <cell r="F2284" t="str">
            <v>WY</v>
          </cell>
          <cell r="G2284" t="str">
            <v>QEPFS</v>
          </cell>
          <cell r="H2284">
            <v>0.42225999999999997</v>
          </cell>
          <cell r="I2284" t="str">
            <v>SWGA</v>
          </cell>
        </row>
        <row r="2285">
          <cell r="A2285" t="str">
            <v>498402</v>
          </cell>
          <cell r="B2285" t="str">
            <v>LEUCITE HILLS UNIT 4 DK</v>
          </cell>
          <cell r="C2285" t="str">
            <v>1036</v>
          </cell>
          <cell r="D2285" t="str">
            <v>LEUCITE HILLS (WY)</v>
          </cell>
          <cell r="E2285" t="str">
            <v>D24</v>
          </cell>
          <cell r="F2285" t="str">
            <v>WY</v>
          </cell>
          <cell r="G2285" t="str">
            <v>QEPFS</v>
          </cell>
          <cell r="H2285">
            <v>0.42225999999999997</v>
          </cell>
          <cell r="I2285" t="str">
            <v>SWGA</v>
          </cell>
        </row>
        <row r="2286">
          <cell r="A2286" t="str">
            <v>498401</v>
          </cell>
          <cell r="B2286" t="str">
            <v>LEUCITE HILLS UNIT 4 FR</v>
          </cell>
          <cell r="C2286" t="str">
            <v>1036</v>
          </cell>
          <cell r="D2286" t="str">
            <v>LEUCITE HILLS (WY)</v>
          </cell>
          <cell r="E2286" t="str">
            <v>D24</v>
          </cell>
          <cell r="F2286" t="str">
            <v>WY</v>
          </cell>
          <cell r="G2286" t="str">
            <v>QEPFS</v>
          </cell>
          <cell r="H2286">
            <v>0.42225999999999997</v>
          </cell>
          <cell r="I2286" t="str">
            <v>SWGA</v>
          </cell>
        </row>
        <row r="2287">
          <cell r="A2287" t="str">
            <v>589416</v>
          </cell>
          <cell r="B2287" t="str">
            <v>LEUCITE HILLS UNIT 5 BXTR</v>
          </cell>
          <cell r="C2287" t="str">
            <v>1036</v>
          </cell>
          <cell r="D2287" t="str">
            <v>LEUCITE HILLS (WY)</v>
          </cell>
          <cell r="E2287" t="str">
            <v>D24</v>
          </cell>
          <cell r="F2287" t="str">
            <v>WY</v>
          </cell>
          <cell r="G2287" t="str">
            <v>QEPFS</v>
          </cell>
          <cell r="H2287">
            <v>0.42225999999999997</v>
          </cell>
          <cell r="I2287" t="str">
            <v>SWGA</v>
          </cell>
        </row>
        <row r="2288">
          <cell r="A2288" t="str">
            <v>589116</v>
          </cell>
          <cell r="B2288" t="str">
            <v>LEUCITE HILLS UNIT 6 BXTR</v>
          </cell>
          <cell r="C2288" t="str">
            <v>1036</v>
          </cell>
          <cell r="D2288" t="str">
            <v>LEUCITE HILLS (WY)</v>
          </cell>
          <cell r="E2288" t="str">
            <v>D24</v>
          </cell>
          <cell r="F2288" t="str">
            <v>WY</v>
          </cell>
          <cell r="G2288" t="str">
            <v>QEPFS</v>
          </cell>
          <cell r="H2288">
            <v>0.42225999999999997</v>
          </cell>
          <cell r="I2288" t="str">
            <v>SWGA</v>
          </cell>
        </row>
        <row r="2289">
          <cell r="A2289" t="str">
            <v>592216</v>
          </cell>
          <cell r="B2289" t="str">
            <v>LEUCITE HILLS UNIT 7 BXTR</v>
          </cell>
          <cell r="C2289" t="str">
            <v>1036</v>
          </cell>
          <cell r="D2289" t="str">
            <v>LEUCITE HILLS (WY)</v>
          </cell>
          <cell r="E2289" t="str">
            <v>D24</v>
          </cell>
          <cell r="F2289" t="str">
            <v>WY</v>
          </cell>
          <cell r="G2289" t="str">
            <v>QEPFS</v>
          </cell>
          <cell r="H2289">
            <v>0.42225999999999997</v>
          </cell>
          <cell r="I2289" t="str">
            <v>SWGA</v>
          </cell>
        </row>
        <row r="2290">
          <cell r="A2290" t="str">
            <v>427901</v>
          </cell>
          <cell r="B2290" t="str">
            <v>LOWER HORSE 2128 (SEE MANCOS)</v>
          </cell>
          <cell r="C2290" t="str">
            <v>1035</v>
          </cell>
          <cell r="D2290" t="str">
            <v>LO HORSE DR (CO)</v>
          </cell>
          <cell r="E2290" t="str">
            <v>D24</v>
          </cell>
          <cell r="F2290" t="str">
            <v>CO</v>
          </cell>
          <cell r="G2290" t="str">
            <v>QEPFS</v>
          </cell>
          <cell r="H2290">
            <v>0.42225999999999997</v>
          </cell>
          <cell r="I2290" t="str">
            <v>SWGA</v>
          </cell>
        </row>
        <row r="2291">
          <cell r="A2291" t="str">
            <v>453105</v>
          </cell>
          <cell r="B2291" t="str">
            <v>LOWER HORSE 2228 (DO NOT USE)</v>
          </cell>
          <cell r="C2291" t="str">
            <v>1035</v>
          </cell>
          <cell r="D2291" t="str">
            <v>LO HORSE DR (CO)</v>
          </cell>
          <cell r="F2291" t="str">
            <v>CO</v>
          </cell>
          <cell r="G2291" t="str">
            <v>QEPFS</v>
          </cell>
          <cell r="H2291">
            <v>0.42225999999999997</v>
          </cell>
          <cell r="I2291" t="str">
            <v>SWGA</v>
          </cell>
        </row>
        <row r="2292">
          <cell r="A2292" t="str">
            <v>455505</v>
          </cell>
          <cell r="B2292" t="str">
            <v>LOWER HORSE 2250 (DO NOT USE)</v>
          </cell>
          <cell r="C2292" t="str">
            <v>1035</v>
          </cell>
          <cell r="D2292" t="str">
            <v>LO HORSE DR (CO)</v>
          </cell>
          <cell r="F2292" t="str">
            <v>CO</v>
          </cell>
          <cell r="G2292" t="str">
            <v>QEPFS</v>
          </cell>
          <cell r="H2292">
            <v>0.42225999999999997</v>
          </cell>
          <cell r="I2292" t="str">
            <v>SWGA</v>
          </cell>
        </row>
        <row r="2293">
          <cell r="A2293" t="str">
            <v>473205</v>
          </cell>
          <cell r="B2293" t="str">
            <v>LOWER HORSE 2252 (DO NOT USE)</v>
          </cell>
          <cell r="C2293" t="str">
            <v>1035</v>
          </cell>
          <cell r="D2293" t="str">
            <v>LO HORSE DR (CO)</v>
          </cell>
          <cell r="F2293" t="str">
            <v>CO</v>
          </cell>
          <cell r="G2293" t="str">
            <v>QEPFS</v>
          </cell>
          <cell r="H2293">
            <v>0.42225999999999997</v>
          </cell>
          <cell r="I2293" t="str">
            <v>SWGA</v>
          </cell>
        </row>
        <row r="2294">
          <cell r="A2294" t="str">
            <v>471505</v>
          </cell>
          <cell r="B2294" t="str">
            <v>LOWER HORSE 2253 (DO NOT USE)</v>
          </cell>
          <cell r="C2294" t="str">
            <v>1035</v>
          </cell>
          <cell r="D2294" t="str">
            <v>LO HORSE DR (CO)</v>
          </cell>
          <cell r="F2294" t="str">
            <v>CO</v>
          </cell>
          <cell r="G2294" t="str">
            <v>QEPFS</v>
          </cell>
          <cell r="H2294">
            <v>0.42225999999999997</v>
          </cell>
          <cell r="I2294" t="str">
            <v>SWGA</v>
          </cell>
        </row>
        <row r="2295">
          <cell r="A2295" t="str">
            <v>069705</v>
          </cell>
          <cell r="B2295" t="str">
            <v>LOWER HORSE DRAW 10-1 MANCOS B</v>
          </cell>
          <cell r="C2295" t="str">
            <v>1035</v>
          </cell>
          <cell r="D2295" t="str">
            <v>LO HORSE DR (CO)</v>
          </cell>
          <cell r="E2295" t="str">
            <v>PC</v>
          </cell>
          <cell r="F2295" t="str">
            <v>CO</v>
          </cell>
          <cell r="G2295" t="str">
            <v>QEPFS</v>
          </cell>
          <cell r="H2295">
            <v>0.42225999999999997</v>
          </cell>
          <cell r="I2295" t="str">
            <v>SWGA</v>
          </cell>
        </row>
        <row r="2296">
          <cell r="A2296" t="str">
            <v>069805</v>
          </cell>
          <cell r="B2296" t="str">
            <v>LOWER HORSE DRAW 10-2 MANCOS B</v>
          </cell>
          <cell r="C2296" t="str">
            <v>1035</v>
          </cell>
          <cell r="D2296" t="str">
            <v>LO HORSE DR (CO)</v>
          </cell>
          <cell r="E2296" t="str">
            <v>PC</v>
          </cell>
          <cell r="F2296" t="str">
            <v>CO</v>
          </cell>
          <cell r="G2296" t="str">
            <v>QEPFS</v>
          </cell>
          <cell r="H2296">
            <v>0.42225999999999997</v>
          </cell>
          <cell r="I2296" t="str">
            <v>SWGA</v>
          </cell>
        </row>
        <row r="2297">
          <cell r="A2297" t="str">
            <v>069841</v>
          </cell>
          <cell r="B2297" t="str">
            <v>LOWER HORSE DRAW 10-2 MB SILT</v>
          </cell>
          <cell r="C2297" t="str">
            <v>1035</v>
          </cell>
          <cell r="D2297" t="str">
            <v>LO HORSE DR (CO)</v>
          </cell>
          <cell r="E2297" t="str">
            <v>D24</v>
          </cell>
          <cell r="F2297" t="str">
            <v>CO</v>
          </cell>
          <cell r="G2297" t="str">
            <v>QEPFS</v>
          </cell>
          <cell r="H2297">
            <v>0.42225999999999997</v>
          </cell>
          <cell r="I2297" t="str">
            <v>SWGA</v>
          </cell>
        </row>
        <row r="2298">
          <cell r="A2298" t="str">
            <v>069405</v>
          </cell>
          <cell r="B2298" t="str">
            <v>LOWER HORSE DRAW 11-1 MANCOS B</v>
          </cell>
          <cell r="C2298" t="str">
            <v>1035</v>
          </cell>
          <cell r="D2298" t="str">
            <v>LO HORSE DR (CO)</v>
          </cell>
          <cell r="E2298" t="str">
            <v>PC</v>
          </cell>
          <cell r="F2298" t="str">
            <v>CO</v>
          </cell>
          <cell r="G2298" t="str">
            <v>QEPFS</v>
          </cell>
          <cell r="H2298">
            <v>0.42225999999999997</v>
          </cell>
          <cell r="I2298" t="str">
            <v>SWGA</v>
          </cell>
        </row>
        <row r="2299">
          <cell r="A2299" t="str">
            <v>070005</v>
          </cell>
          <cell r="B2299" t="str">
            <v>LOWER HORSE DRAW 12-1 MANCOS B</v>
          </cell>
          <cell r="C2299" t="str">
            <v>1035</v>
          </cell>
          <cell r="D2299" t="str">
            <v>LO HORSE DR (CO)</v>
          </cell>
          <cell r="E2299" t="str">
            <v>PC</v>
          </cell>
          <cell r="F2299" t="str">
            <v>CO</v>
          </cell>
          <cell r="G2299" t="str">
            <v>QEPFS</v>
          </cell>
          <cell r="H2299">
            <v>0.42225999999999997</v>
          </cell>
          <cell r="I2299" t="str">
            <v>SWGA</v>
          </cell>
        </row>
        <row r="2300">
          <cell r="A2300" t="str">
            <v>069505</v>
          </cell>
          <cell r="B2300" t="str">
            <v>LOWER HORSE DRAW 12-2 MANCOS B</v>
          </cell>
          <cell r="C2300" t="str">
            <v>1035</v>
          </cell>
          <cell r="D2300" t="str">
            <v>LO HORSE DR (CO)</v>
          </cell>
          <cell r="E2300" t="str">
            <v>PC</v>
          </cell>
          <cell r="F2300" t="str">
            <v>CO</v>
          </cell>
          <cell r="G2300" t="str">
            <v>QEPFS</v>
          </cell>
          <cell r="H2300">
            <v>0.42225999999999997</v>
          </cell>
          <cell r="I2300" t="str">
            <v>SWGA</v>
          </cell>
        </row>
        <row r="2301">
          <cell r="A2301" t="str">
            <v>259605</v>
          </cell>
          <cell r="B2301" t="str">
            <v>LOWER HORSE DRAW 2101 MANCOS B</v>
          </cell>
          <cell r="C2301" t="str">
            <v>1035</v>
          </cell>
          <cell r="D2301" t="str">
            <v>LO HORSE DR (CO)</v>
          </cell>
          <cell r="E2301" t="str">
            <v>PC</v>
          </cell>
          <cell r="F2301" t="str">
            <v>CO</v>
          </cell>
          <cell r="G2301" t="str">
            <v>QEPFS</v>
          </cell>
          <cell r="H2301">
            <v>0.42225999999999997</v>
          </cell>
          <cell r="I2301" t="str">
            <v>SWGA</v>
          </cell>
        </row>
        <row r="2302">
          <cell r="A2302" t="str">
            <v>259641</v>
          </cell>
          <cell r="B2302" t="str">
            <v>LOWER HORSE DRAW 2101 MB SILT</v>
          </cell>
          <cell r="C2302" t="str">
            <v>1035</v>
          </cell>
          <cell r="D2302" t="str">
            <v>LO HORSE DR (CO)</v>
          </cell>
          <cell r="E2302" t="str">
            <v>D24</v>
          </cell>
          <cell r="F2302" t="str">
            <v>CO</v>
          </cell>
          <cell r="G2302" t="str">
            <v>QEPFS</v>
          </cell>
          <cell r="H2302">
            <v>0.42225999999999997</v>
          </cell>
          <cell r="I2302" t="str">
            <v>SWGA</v>
          </cell>
        </row>
        <row r="2303">
          <cell r="A2303" t="str">
            <v>259905</v>
          </cell>
          <cell r="B2303" t="str">
            <v>LOWER HORSE DRAW 2102 MANCOS B</v>
          </cell>
          <cell r="C2303" t="str">
            <v>1035</v>
          </cell>
          <cell r="D2303" t="str">
            <v>LO HORSE DR (CO)</v>
          </cell>
          <cell r="E2303" t="str">
            <v>PC</v>
          </cell>
          <cell r="F2303" t="str">
            <v>CO</v>
          </cell>
          <cell r="G2303" t="str">
            <v>QEPFS</v>
          </cell>
          <cell r="H2303">
            <v>0.42225999999999997</v>
          </cell>
          <cell r="I2303" t="str">
            <v>SWGA</v>
          </cell>
        </row>
        <row r="2304">
          <cell r="A2304" t="str">
            <v>259941</v>
          </cell>
          <cell r="B2304" t="str">
            <v>LOWER HORSE DRAW 2102 MB SILT</v>
          </cell>
          <cell r="C2304" t="str">
            <v>1035</v>
          </cell>
          <cell r="D2304" t="str">
            <v>LO HORSE DR (CO)</v>
          </cell>
          <cell r="E2304" t="str">
            <v>D24</v>
          </cell>
          <cell r="F2304" t="str">
            <v>CO</v>
          </cell>
          <cell r="G2304" t="str">
            <v>QEPFS</v>
          </cell>
          <cell r="H2304">
            <v>0.42225999999999997</v>
          </cell>
          <cell r="I2304" t="str">
            <v>SWGA</v>
          </cell>
        </row>
        <row r="2305">
          <cell r="A2305" t="str">
            <v>259505</v>
          </cell>
          <cell r="B2305" t="str">
            <v>LOWER HORSE DRAW 2103 MANCOS B</v>
          </cell>
          <cell r="C2305" t="str">
            <v>1035</v>
          </cell>
          <cell r="D2305" t="str">
            <v>LO HORSE DR (CO)</v>
          </cell>
          <cell r="E2305" t="str">
            <v>PC</v>
          </cell>
          <cell r="F2305" t="str">
            <v>CO</v>
          </cell>
          <cell r="G2305" t="str">
            <v>QEPFS</v>
          </cell>
          <cell r="H2305">
            <v>0.42225999999999997</v>
          </cell>
          <cell r="I2305" t="str">
            <v>SWGA</v>
          </cell>
        </row>
        <row r="2306">
          <cell r="A2306" t="str">
            <v>259705</v>
          </cell>
          <cell r="B2306" t="str">
            <v>LOWER HORSE DRAW 2104 MANCOS B</v>
          </cell>
          <cell r="C2306" t="str">
            <v>1035</v>
          </cell>
          <cell r="D2306" t="str">
            <v>LO HORSE DR (CO)</v>
          </cell>
          <cell r="E2306" t="str">
            <v>PC</v>
          </cell>
          <cell r="F2306" t="str">
            <v>CO</v>
          </cell>
          <cell r="G2306" t="str">
            <v>QEPFS</v>
          </cell>
          <cell r="H2306">
            <v>0.42225999999999997</v>
          </cell>
          <cell r="I2306" t="str">
            <v>SWGA</v>
          </cell>
        </row>
        <row r="2307">
          <cell r="A2307" t="str">
            <v>259741</v>
          </cell>
          <cell r="B2307" t="str">
            <v>LOWER HORSE DRAW 2104 MB SILT</v>
          </cell>
          <cell r="C2307" t="str">
            <v>1035</v>
          </cell>
          <cell r="D2307" t="str">
            <v>LO HORSE DR (CO)</v>
          </cell>
          <cell r="E2307" t="str">
            <v>D24</v>
          </cell>
          <cell r="F2307" t="str">
            <v>CO</v>
          </cell>
          <cell r="G2307" t="str">
            <v>QEPFS</v>
          </cell>
          <cell r="H2307">
            <v>0.42225999999999997</v>
          </cell>
          <cell r="I2307" t="str">
            <v>SWGA</v>
          </cell>
        </row>
        <row r="2308">
          <cell r="A2308" t="str">
            <v>259805</v>
          </cell>
          <cell r="B2308" t="str">
            <v>LOWER HORSE DRAW 2108 MANCOS B</v>
          </cell>
          <cell r="C2308" t="str">
            <v>1035</v>
          </cell>
          <cell r="D2308" t="str">
            <v>LO HORSE DR (CO)</v>
          </cell>
          <cell r="E2308" t="str">
            <v>PC</v>
          </cell>
          <cell r="F2308" t="str">
            <v>CO</v>
          </cell>
          <cell r="G2308" t="str">
            <v>QEPFS</v>
          </cell>
          <cell r="H2308">
            <v>0.42225999999999997</v>
          </cell>
          <cell r="I2308" t="str">
            <v>SWGA</v>
          </cell>
        </row>
        <row r="2309">
          <cell r="A2309" t="str">
            <v>259841</v>
          </cell>
          <cell r="B2309" t="str">
            <v>LOWER HORSE DRAW 2108 MB SILT</v>
          </cell>
          <cell r="C2309" t="str">
            <v>1035</v>
          </cell>
          <cell r="D2309" t="str">
            <v>LO HORSE DR (CO)</v>
          </cell>
          <cell r="E2309" t="str">
            <v>D24</v>
          </cell>
          <cell r="F2309" t="str">
            <v>CO</v>
          </cell>
          <cell r="G2309" t="str">
            <v>QEPFS</v>
          </cell>
          <cell r="H2309">
            <v>0.42225999999999997</v>
          </cell>
          <cell r="I2309" t="str">
            <v>SWGA</v>
          </cell>
        </row>
        <row r="2310">
          <cell r="A2310" t="str">
            <v>258105</v>
          </cell>
          <cell r="B2310" t="str">
            <v>LOWER HORSE DRAW 2111 MANCOS B</v>
          </cell>
          <cell r="C2310" t="str">
            <v>1035</v>
          </cell>
          <cell r="D2310" t="str">
            <v>LO HORSE DR (CO)</v>
          </cell>
          <cell r="E2310" t="str">
            <v>PC</v>
          </cell>
          <cell r="F2310" t="str">
            <v>CO</v>
          </cell>
          <cell r="G2310" t="str">
            <v>QEPFS</v>
          </cell>
          <cell r="H2310">
            <v>0.42225999999999997</v>
          </cell>
          <cell r="I2310" t="str">
            <v>SWGA</v>
          </cell>
        </row>
        <row r="2311">
          <cell r="A2311" t="str">
            <v>258141</v>
          </cell>
          <cell r="B2311" t="str">
            <v>LOWER HORSE DRAW 2111 MB SILT</v>
          </cell>
          <cell r="C2311" t="str">
            <v>1035</v>
          </cell>
          <cell r="D2311" t="str">
            <v>LO HORSE DR (CO)</v>
          </cell>
          <cell r="E2311" t="str">
            <v>D24</v>
          </cell>
          <cell r="F2311" t="str">
            <v>CO</v>
          </cell>
          <cell r="G2311" t="str">
            <v>QEPFS</v>
          </cell>
          <cell r="H2311">
            <v>0.42225999999999997</v>
          </cell>
          <cell r="I2311" t="str">
            <v>SWGA</v>
          </cell>
        </row>
        <row r="2312">
          <cell r="A2312" t="str">
            <v>258205</v>
          </cell>
          <cell r="B2312" t="str">
            <v>LOWER HORSE DRAW 2112 MANCOS B</v>
          </cell>
          <cell r="C2312" t="str">
            <v>1035</v>
          </cell>
          <cell r="D2312" t="str">
            <v>LO HORSE DR (CO)</v>
          </cell>
          <cell r="E2312" t="str">
            <v>PC</v>
          </cell>
          <cell r="F2312" t="str">
            <v>CO</v>
          </cell>
          <cell r="G2312" t="str">
            <v>QEPFS</v>
          </cell>
          <cell r="H2312">
            <v>0.42225999999999997</v>
          </cell>
          <cell r="I2312" t="str">
            <v>SWGA</v>
          </cell>
        </row>
        <row r="2313">
          <cell r="A2313" t="str">
            <v>258241</v>
          </cell>
          <cell r="B2313" t="str">
            <v>LOWER HORSE DRAW 2112 MB SILT</v>
          </cell>
          <cell r="C2313" t="str">
            <v>1035</v>
          </cell>
          <cell r="D2313" t="str">
            <v>LO HORSE DR (CO)</v>
          </cell>
          <cell r="E2313" t="str">
            <v>D24</v>
          </cell>
          <cell r="F2313" t="str">
            <v>CO</v>
          </cell>
          <cell r="G2313" t="str">
            <v>QEPFS</v>
          </cell>
          <cell r="H2313">
            <v>0.42225999999999997</v>
          </cell>
          <cell r="I2313" t="str">
            <v>SWGA</v>
          </cell>
        </row>
        <row r="2314">
          <cell r="A2314" t="str">
            <v>258305</v>
          </cell>
          <cell r="B2314" t="str">
            <v>LOWER HORSE DRAW 2114 MANCOS B</v>
          </cell>
          <cell r="C2314" t="str">
            <v>1035</v>
          </cell>
          <cell r="D2314" t="str">
            <v>LO HORSE DR (CO)</v>
          </cell>
          <cell r="E2314" t="str">
            <v>PC</v>
          </cell>
          <cell r="F2314" t="str">
            <v>CO</v>
          </cell>
          <cell r="G2314" t="str">
            <v>QEPFS</v>
          </cell>
          <cell r="H2314">
            <v>0.42225999999999997</v>
          </cell>
          <cell r="I2314" t="str">
            <v>SWGA</v>
          </cell>
        </row>
        <row r="2315">
          <cell r="A2315" t="str">
            <v>258405</v>
          </cell>
          <cell r="B2315" t="str">
            <v>LOWER HORSE DRAW 2115 MANCOS B</v>
          </cell>
          <cell r="C2315" t="str">
            <v>1035</v>
          </cell>
          <cell r="D2315" t="str">
            <v>LO HORSE DR (CO)</v>
          </cell>
          <cell r="E2315" t="str">
            <v>PC</v>
          </cell>
          <cell r="F2315" t="str">
            <v>CO</v>
          </cell>
          <cell r="G2315" t="str">
            <v>QEPFS</v>
          </cell>
          <cell r="H2315">
            <v>0.42225999999999997</v>
          </cell>
          <cell r="I2315" t="str">
            <v>SWGA</v>
          </cell>
        </row>
        <row r="2316">
          <cell r="A2316" t="str">
            <v>258505</v>
          </cell>
          <cell r="B2316" t="str">
            <v>LOWER HORSE DRAW 2116 MANCOS B</v>
          </cell>
          <cell r="C2316" t="str">
            <v>1035</v>
          </cell>
          <cell r="D2316" t="str">
            <v>LO HORSE DR (CO)</v>
          </cell>
          <cell r="E2316" t="str">
            <v>PC</v>
          </cell>
          <cell r="F2316" t="str">
            <v>CO</v>
          </cell>
          <cell r="G2316" t="str">
            <v>QEPFS</v>
          </cell>
          <cell r="H2316">
            <v>0.42225999999999997</v>
          </cell>
          <cell r="I2316" t="str">
            <v>SWGA</v>
          </cell>
        </row>
        <row r="2317">
          <cell r="A2317" t="str">
            <v>258605</v>
          </cell>
          <cell r="B2317" t="str">
            <v>LOWER HORSE DRAW 2117 MANCOS B</v>
          </cell>
          <cell r="C2317" t="str">
            <v>1035</v>
          </cell>
          <cell r="D2317" t="str">
            <v>LO HORSE DR (CO)</v>
          </cell>
          <cell r="E2317" t="str">
            <v>PC</v>
          </cell>
          <cell r="F2317" t="str">
            <v>CO</v>
          </cell>
          <cell r="G2317" t="str">
            <v>QEPFS</v>
          </cell>
          <cell r="H2317">
            <v>0.42225999999999997</v>
          </cell>
          <cell r="I2317" t="str">
            <v>SWGA</v>
          </cell>
        </row>
        <row r="2318">
          <cell r="A2318" t="str">
            <v>258641</v>
          </cell>
          <cell r="B2318" t="str">
            <v>LOWER HORSE DRAW 2117 MB SILT</v>
          </cell>
          <cell r="C2318" t="str">
            <v>1035</v>
          </cell>
          <cell r="D2318" t="str">
            <v>LO HORSE DR (CO)</v>
          </cell>
          <cell r="E2318" t="str">
            <v>D24</v>
          </cell>
          <cell r="F2318" t="str">
            <v>CO</v>
          </cell>
          <cell r="G2318" t="str">
            <v>QEPFS</v>
          </cell>
          <cell r="H2318">
            <v>0.42225999999999997</v>
          </cell>
          <cell r="I2318" t="str">
            <v>SWGA</v>
          </cell>
        </row>
        <row r="2319">
          <cell r="A2319" t="str">
            <v>258705</v>
          </cell>
          <cell r="B2319" t="str">
            <v>LOWER HORSE DRAW 2118 MANCOS B</v>
          </cell>
          <cell r="C2319" t="str">
            <v>1035</v>
          </cell>
          <cell r="D2319" t="str">
            <v>LO HORSE DR (CO)</v>
          </cell>
          <cell r="E2319" t="str">
            <v>PC</v>
          </cell>
          <cell r="F2319" t="str">
            <v>CO</v>
          </cell>
          <cell r="G2319" t="str">
            <v>QEPFS</v>
          </cell>
          <cell r="H2319">
            <v>0.42225999999999997</v>
          </cell>
          <cell r="I2319" t="str">
            <v>SWGA</v>
          </cell>
        </row>
        <row r="2320">
          <cell r="A2320" t="str">
            <v>258741</v>
          </cell>
          <cell r="B2320" t="str">
            <v>LOWER HORSE DRAW 2118 MB SILT</v>
          </cell>
          <cell r="C2320" t="str">
            <v>1035</v>
          </cell>
          <cell r="D2320" t="str">
            <v>LO HORSE DR (CO)</v>
          </cell>
          <cell r="E2320" t="str">
            <v>D24</v>
          </cell>
          <cell r="F2320" t="str">
            <v>CO</v>
          </cell>
          <cell r="G2320" t="str">
            <v>QEPFS</v>
          </cell>
          <cell r="H2320">
            <v>0.42225999999999997</v>
          </cell>
          <cell r="I2320" t="str">
            <v>SWGA</v>
          </cell>
        </row>
        <row r="2321">
          <cell r="A2321" t="str">
            <v>258805</v>
          </cell>
          <cell r="B2321" t="str">
            <v>LOWER HORSE DRAW 2119 MANCOS B</v>
          </cell>
          <cell r="C2321" t="str">
            <v>1035</v>
          </cell>
          <cell r="D2321" t="str">
            <v>LO HORSE DR (CO)</v>
          </cell>
          <cell r="E2321" t="str">
            <v>PC</v>
          </cell>
          <cell r="F2321" t="str">
            <v>CO</v>
          </cell>
          <cell r="G2321" t="str">
            <v>QEPFS</v>
          </cell>
          <cell r="H2321">
            <v>0.42225999999999997</v>
          </cell>
          <cell r="I2321" t="str">
            <v>SWGA</v>
          </cell>
        </row>
        <row r="2322">
          <cell r="A2322" t="str">
            <v>258905</v>
          </cell>
          <cell r="B2322" t="str">
            <v>LOWER HORSE DRAW 2120 MANCOS B</v>
          </cell>
          <cell r="C2322" t="str">
            <v>1035</v>
          </cell>
          <cell r="D2322" t="str">
            <v>LO HORSE DR (CO)</v>
          </cell>
          <cell r="E2322" t="str">
            <v>PC</v>
          </cell>
          <cell r="F2322" t="str">
            <v>CO</v>
          </cell>
          <cell r="G2322" t="str">
            <v>QEPFS</v>
          </cell>
          <cell r="H2322">
            <v>0.42225999999999997</v>
          </cell>
          <cell r="I2322" t="str">
            <v>SWGA</v>
          </cell>
        </row>
        <row r="2323">
          <cell r="A2323" t="str">
            <v>258941</v>
          </cell>
          <cell r="B2323" t="str">
            <v>LOWER HORSE DRAW 2120 MB SILT</v>
          </cell>
          <cell r="C2323" t="str">
            <v>1035</v>
          </cell>
          <cell r="D2323" t="str">
            <v>LO HORSE DR (CO)</v>
          </cell>
          <cell r="E2323" t="str">
            <v>D24</v>
          </cell>
          <cell r="F2323" t="str">
            <v>CO</v>
          </cell>
          <cell r="G2323" t="str">
            <v>QEPFS</v>
          </cell>
          <cell r="H2323">
            <v>0.42225999999999997</v>
          </cell>
          <cell r="I2323" t="str">
            <v>SWGA</v>
          </cell>
        </row>
        <row r="2324">
          <cell r="A2324" t="str">
            <v>259005</v>
          </cell>
          <cell r="B2324" t="str">
            <v>LOWER HORSE DRAW 2121 MANCOS B</v>
          </cell>
          <cell r="C2324" t="str">
            <v>1035</v>
          </cell>
          <cell r="D2324" t="str">
            <v>LO HORSE DR (CO)</v>
          </cell>
          <cell r="E2324" t="str">
            <v>PC</v>
          </cell>
          <cell r="F2324" t="str">
            <v>CO</v>
          </cell>
          <cell r="G2324" t="str">
            <v>QEPFS</v>
          </cell>
          <cell r="H2324">
            <v>0.42225999999999997</v>
          </cell>
          <cell r="I2324" t="str">
            <v>SWGA</v>
          </cell>
        </row>
        <row r="2325">
          <cell r="A2325" t="str">
            <v>259041</v>
          </cell>
          <cell r="B2325" t="str">
            <v>LOWER HORSE DRAW 2121 MB SILT</v>
          </cell>
          <cell r="C2325" t="str">
            <v>1035</v>
          </cell>
          <cell r="D2325" t="str">
            <v>LO HORSE DR (CO)</v>
          </cell>
          <cell r="E2325" t="str">
            <v>D24</v>
          </cell>
          <cell r="F2325" t="str">
            <v>CO</v>
          </cell>
          <cell r="G2325" t="str">
            <v>QEPFS</v>
          </cell>
          <cell r="H2325">
            <v>0.42225999999999997</v>
          </cell>
          <cell r="I2325" t="str">
            <v>SWGA</v>
          </cell>
        </row>
        <row r="2326">
          <cell r="A2326" t="str">
            <v>306905</v>
          </cell>
          <cell r="B2326" t="str">
            <v>LOWER HORSE DRAW 2122 MANCOS B</v>
          </cell>
          <cell r="C2326" t="str">
            <v>1035</v>
          </cell>
          <cell r="D2326" t="str">
            <v>LO HORSE DR (CO)</v>
          </cell>
          <cell r="E2326" t="str">
            <v>PC</v>
          </cell>
          <cell r="F2326" t="str">
            <v>CO</v>
          </cell>
          <cell r="G2326" t="str">
            <v>QEPFS</v>
          </cell>
          <cell r="H2326">
            <v>0.42225999999999997</v>
          </cell>
          <cell r="I2326" t="str">
            <v>SWGA</v>
          </cell>
        </row>
        <row r="2327">
          <cell r="A2327" t="str">
            <v>306941</v>
          </cell>
          <cell r="B2327" t="str">
            <v>LOWER HORSE DRAW 2122 MB SILT</v>
          </cell>
          <cell r="C2327" t="str">
            <v>1035</v>
          </cell>
          <cell r="D2327" t="str">
            <v>LO HORSE DR (CO)</v>
          </cell>
          <cell r="E2327" t="str">
            <v>D24</v>
          </cell>
          <cell r="F2327" t="str">
            <v>CO</v>
          </cell>
          <cell r="G2327" t="str">
            <v>QEPFS</v>
          </cell>
          <cell r="H2327">
            <v>0.42225999999999997</v>
          </cell>
          <cell r="I2327" t="str">
            <v>SWGA</v>
          </cell>
        </row>
        <row r="2328">
          <cell r="A2328" t="str">
            <v>259105</v>
          </cell>
          <cell r="B2328" t="str">
            <v>LOWER HORSE DRAW 2123 MANCOS B</v>
          </cell>
          <cell r="C2328" t="str">
            <v>1035</v>
          </cell>
          <cell r="D2328" t="str">
            <v>LO HORSE DR (CO)</v>
          </cell>
          <cell r="E2328" t="str">
            <v>PC</v>
          </cell>
          <cell r="F2328" t="str">
            <v>CO</v>
          </cell>
          <cell r="G2328" t="str">
            <v>QEPFS</v>
          </cell>
          <cell r="H2328">
            <v>0.42225999999999997</v>
          </cell>
          <cell r="I2328" t="str">
            <v>SWGA</v>
          </cell>
        </row>
        <row r="2329">
          <cell r="A2329" t="str">
            <v>259205</v>
          </cell>
          <cell r="B2329" t="str">
            <v>LOWER HORSE DRAW 2124 MANCOS B</v>
          </cell>
          <cell r="C2329" t="str">
            <v>1035</v>
          </cell>
          <cell r="D2329" t="str">
            <v>LO HORSE DR (CO)</v>
          </cell>
          <cell r="E2329" t="str">
            <v>PC</v>
          </cell>
          <cell r="F2329" t="str">
            <v>CO</v>
          </cell>
          <cell r="G2329" t="str">
            <v>QEPFS</v>
          </cell>
          <cell r="H2329">
            <v>0.42225999999999997</v>
          </cell>
          <cell r="I2329" t="str">
            <v>SWGA</v>
          </cell>
        </row>
        <row r="2330">
          <cell r="A2330" t="str">
            <v>259241</v>
          </cell>
          <cell r="B2330" t="str">
            <v>LOWER HORSE DRAW 2124 MB SILT</v>
          </cell>
          <cell r="C2330" t="str">
            <v>1035</v>
          </cell>
          <cell r="D2330" t="str">
            <v>LO HORSE DR (CO)</v>
          </cell>
          <cell r="E2330" t="str">
            <v>D24</v>
          </cell>
          <cell r="F2330" t="str">
            <v>CO</v>
          </cell>
          <cell r="G2330" t="str">
            <v>QEPFS</v>
          </cell>
          <cell r="H2330">
            <v>0.42225999999999997</v>
          </cell>
          <cell r="I2330" t="str">
            <v>SWGA</v>
          </cell>
        </row>
        <row r="2331">
          <cell r="A2331" t="str">
            <v>259305</v>
          </cell>
          <cell r="B2331" t="str">
            <v>LOWER HORSE DRAW 2125 MANCOS B</v>
          </cell>
          <cell r="C2331" t="str">
            <v>1035</v>
          </cell>
          <cell r="D2331" t="str">
            <v>LO HORSE DR (CO)</v>
          </cell>
          <cell r="E2331" t="str">
            <v>PC</v>
          </cell>
          <cell r="F2331" t="str">
            <v>CO</v>
          </cell>
          <cell r="G2331" t="str">
            <v>QEPFS</v>
          </cell>
          <cell r="H2331">
            <v>0.42225999999999997</v>
          </cell>
          <cell r="I2331" t="str">
            <v>SWGA</v>
          </cell>
        </row>
        <row r="2332">
          <cell r="A2332" t="str">
            <v>259341</v>
          </cell>
          <cell r="B2332" t="str">
            <v>LOWER HORSE DRAW 2125 MB SILT</v>
          </cell>
          <cell r="C2332" t="str">
            <v>1035</v>
          </cell>
          <cell r="D2332" t="str">
            <v>LO HORSE DR (CO)</v>
          </cell>
          <cell r="E2332" t="str">
            <v>D24</v>
          </cell>
          <cell r="F2332" t="str">
            <v>CO</v>
          </cell>
          <cell r="G2332" t="str">
            <v>QEPFS</v>
          </cell>
          <cell r="H2332">
            <v>0.42225999999999997</v>
          </cell>
          <cell r="I2332" t="str">
            <v>SWGA</v>
          </cell>
        </row>
        <row r="2333">
          <cell r="A2333" t="str">
            <v>259405</v>
          </cell>
          <cell r="B2333" t="str">
            <v>LOWER HORSE DRAW 2126 MANCOS B</v>
          </cell>
          <cell r="C2333" t="str">
            <v>1035</v>
          </cell>
          <cell r="D2333" t="str">
            <v>LO HORSE DR (CO)</v>
          </cell>
          <cell r="E2333" t="str">
            <v>PC</v>
          </cell>
          <cell r="F2333" t="str">
            <v>CO</v>
          </cell>
          <cell r="G2333" t="str">
            <v>QEPFS</v>
          </cell>
          <cell r="H2333">
            <v>0.42225999999999997</v>
          </cell>
          <cell r="I2333" t="str">
            <v>SWGA</v>
          </cell>
        </row>
        <row r="2334">
          <cell r="A2334" t="str">
            <v>259441</v>
          </cell>
          <cell r="B2334" t="str">
            <v>LOWER HORSE DRAW 2126 MB SILT</v>
          </cell>
          <cell r="C2334" t="str">
            <v>1035</v>
          </cell>
          <cell r="D2334" t="str">
            <v>LO HORSE DR (CO)</v>
          </cell>
          <cell r="E2334" t="str">
            <v>D24</v>
          </cell>
          <cell r="F2334" t="str">
            <v>CO</v>
          </cell>
          <cell r="G2334" t="str">
            <v>QEPFS</v>
          </cell>
          <cell r="H2334">
            <v>0.42225999999999997</v>
          </cell>
          <cell r="I2334" t="str">
            <v>SWGA</v>
          </cell>
        </row>
        <row r="2335">
          <cell r="A2335" t="str">
            <v>435505</v>
          </cell>
          <cell r="B2335" t="str">
            <v>LOWER HORSE DRAW 2127 MANCOS B</v>
          </cell>
          <cell r="C2335" t="str">
            <v>1035</v>
          </cell>
          <cell r="D2335" t="str">
            <v>LO HORSE DR (CO)</v>
          </cell>
          <cell r="E2335" t="str">
            <v>D24</v>
          </cell>
          <cell r="F2335" t="str">
            <v>CO</v>
          </cell>
          <cell r="G2335" t="str">
            <v>QEPFS</v>
          </cell>
          <cell r="H2335">
            <v>0.42225999999999997</v>
          </cell>
          <cell r="I2335" t="str">
            <v>SWGA</v>
          </cell>
        </row>
        <row r="2336">
          <cell r="A2336" t="str">
            <v>435541</v>
          </cell>
          <cell r="B2336" t="str">
            <v>LOWER HORSE DRAW 2127 MB SILT</v>
          </cell>
          <cell r="C2336" t="str">
            <v>1035</v>
          </cell>
          <cell r="D2336" t="str">
            <v>LO HORSE DR (CO)</v>
          </cell>
          <cell r="E2336" t="str">
            <v>D24</v>
          </cell>
          <cell r="F2336" t="str">
            <v>CO</v>
          </cell>
          <cell r="G2336" t="str">
            <v>QEPFS</v>
          </cell>
          <cell r="H2336">
            <v>0.42225999999999997</v>
          </cell>
          <cell r="I2336" t="str">
            <v>SWGA</v>
          </cell>
        </row>
        <row r="2337">
          <cell r="A2337" t="str">
            <v>427905</v>
          </cell>
          <cell r="B2337" t="str">
            <v>LOWER HORSE DRAW 2128 MANCOS B</v>
          </cell>
          <cell r="C2337" t="str">
            <v>1035</v>
          </cell>
          <cell r="D2337" t="str">
            <v>LO HORSE DR (CO)</v>
          </cell>
          <cell r="E2337" t="str">
            <v>D24</v>
          </cell>
          <cell r="F2337" t="str">
            <v>CO</v>
          </cell>
          <cell r="G2337" t="str">
            <v>QEPFS</v>
          </cell>
          <cell r="H2337">
            <v>0.42225999999999997</v>
          </cell>
          <cell r="I2337" t="str">
            <v>SWGA</v>
          </cell>
        </row>
        <row r="2338">
          <cell r="A2338" t="str">
            <v>423405</v>
          </cell>
          <cell r="B2338" t="str">
            <v>LOWER HORSE DRAW 2132 MANCOS B</v>
          </cell>
          <cell r="C2338" t="str">
            <v>1035</v>
          </cell>
          <cell r="D2338" t="str">
            <v>LO HORSE DR (CO)</v>
          </cell>
          <cell r="E2338" t="str">
            <v>D24</v>
          </cell>
          <cell r="F2338" t="str">
            <v>CO</v>
          </cell>
          <cell r="G2338" t="str">
            <v>QEPFS</v>
          </cell>
          <cell r="H2338">
            <v>0.42225999999999997</v>
          </cell>
          <cell r="I2338" t="str">
            <v>SWGA</v>
          </cell>
        </row>
        <row r="2339">
          <cell r="A2339" t="str">
            <v>423505</v>
          </cell>
          <cell r="B2339" t="str">
            <v>LOWER HORSE DRAW 2133 MANCOS B</v>
          </cell>
          <cell r="C2339" t="str">
            <v>1035</v>
          </cell>
          <cell r="D2339" t="str">
            <v>LO HORSE DR (CO)</v>
          </cell>
          <cell r="E2339" t="str">
            <v>D24</v>
          </cell>
          <cell r="F2339" t="str">
            <v>CO</v>
          </cell>
          <cell r="G2339" t="str">
            <v>QEPFS</v>
          </cell>
          <cell r="H2339">
            <v>0.42225999999999997</v>
          </cell>
          <cell r="I2339" t="str">
            <v>SWGA</v>
          </cell>
        </row>
        <row r="2340">
          <cell r="A2340" t="str">
            <v>423541</v>
          </cell>
          <cell r="B2340" t="str">
            <v>LOWER HORSE DRAW 2133 MB SILT</v>
          </cell>
          <cell r="C2340" t="str">
            <v>1035</v>
          </cell>
          <cell r="D2340" t="str">
            <v>LO HORSE DR (CO)</v>
          </cell>
          <cell r="E2340" t="str">
            <v>D24</v>
          </cell>
          <cell r="F2340" t="str">
            <v>CO</v>
          </cell>
          <cell r="G2340" t="str">
            <v>QEPFS</v>
          </cell>
          <cell r="H2340">
            <v>0.42225999999999997</v>
          </cell>
          <cell r="I2340" t="str">
            <v>SWGA</v>
          </cell>
        </row>
        <row r="2341">
          <cell r="A2341" t="str">
            <v>432205</v>
          </cell>
          <cell r="B2341" t="str">
            <v>LOWER HORSE DRAW 2138 MANCOS B</v>
          </cell>
          <cell r="C2341" t="str">
            <v>1035</v>
          </cell>
          <cell r="D2341" t="str">
            <v>LO HORSE DR (CO)</v>
          </cell>
          <cell r="E2341" t="str">
            <v>D24</v>
          </cell>
          <cell r="F2341" t="str">
            <v>CO</v>
          </cell>
          <cell r="G2341" t="str">
            <v>QEPFS</v>
          </cell>
          <cell r="H2341">
            <v>0.42225999999999997</v>
          </cell>
          <cell r="I2341" t="str">
            <v>SWGA</v>
          </cell>
        </row>
        <row r="2342">
          <cell r="A2342" t="str">
            <v>432241</v>
          </cell>
          <cell r="B2342" t="str">
            <v>LOWER HORSE DRAW 2138 MB SILT</v>
          </cell>
          <cell r="C2342" t="str">
            <v>1035</v>
          </cell>
          <cell r="D2342" t="str">
            <v>LO HORSE DR (CO)</v>
          </cell>
          <cell r="E2342" t="str">
            <v>D24NC</v>
          </cell>
          <cell r="F2342" t="str">
            <v>CO</v>
          </cell>
          <cell r="G2342" t="str">
            <v>QEPFS</v>
          </cell>
          <cell r="H2342">
            <v>0.42225999999999997</v>
          </cell>
          <cell r="I2342" t="str">
            <v>SWGA</v>
          </cell>
        </row>
        <row r="2343">
          <cell r="A2343" t="str">
            <v>423605</v>
          </cell>
          <cell r="B2343" t="str">
            <v>LOWER HORSE DRAW 2155 MANCOS B</v>
          </cell>
          <cell r="C2343" t="str">
            <v>1035</v>
          </cell>
          <cell r="D2343" t="str">
            <v>LO HORSE DR (CO)</v>
          </cell>
          <cell r="E2343" t="str">
            <v>D24</v>
          </cell>
          <cell r="F2343" t="str">
            <v>CO</v>
          </cell>
          <cell r="G2343" t="str">
            <v>QEPFS</v>
          </cell>
          <cell r="H2343">
            <v>0.42225999999999997</v>
          </cell>
          <cell r="I2343" t="str">
            <v>SWGA</v>
          </cell>
        </row>
        <row r="2344">
          <cell r="A2344" t="str">
            <v>448705</v>
          </cell>
          <cell r="B2344" t="str">
            <v>LOWER HORSE DRAW 2157 MANCOS B</v>
          </cell>
          <cell r="C2344" t="str">
            <v>1035</v>
          </cell>
          <cell r="D2344" t="str">
            <v>LO HORSE DR (CO)</v>
          </cell>
          <cell r="E2344" t="str">
            <v>D24</v>
          </cell>
          <cell r="F2344" t="str">
            <v>CO</v>
          </cell>
          <cell r="G2344" t="str">
            <v>QEPFS</v>
          </cell>
          <cell r="H2344">
            <v>0.42225999999999997</v>
          </cell>
          <cell r="I2344" t="str">
            <v>SWGA</v>
          </cell>
        </row>
        <row r="2345">
          <cell r="A2345" t="str">
            <v>423705</v>
          </cell>
          <cell r="B2345" t="str">
            <v>LOWER HORSE DRAW 2162 MANCOS B</v>
          </cell>
          <cell r="C2345" t="str">
            <v>1035</v>
          </cell>
          <cell r="D2345" t="str">
            <v>LO HORSE DR (CO)</v>
          </cell>
          <cell r="E2345" t="str">
            <v>D24</v>
          </cell>
          <cell r="F2345" t="str">
            <v>CO</v>
          </cell>
          <cell r="G2345" t="str">
            <v>QEPFS</v>
          </cell>
          <cell r="H2345">
            <v>0.42225999999999997</v>
          </cell>
          <cell r="I2345" t="str">
            <v>SWGA</v>
          </cell>
        </row>
        <row r="2346">
          <cell r="A2346" t="str">
            <v>423805</v>
          </cell>
          <cell r="B2346" t="str">
            <v>LOWER HORSE DRAW 2163 MANCOS B</v>
          </cell>
          <cell r="C2346" t="str">
            <v>1035</v>
          </cell>
          <cell r="D2346" t="str">
            <v>LO HORSE DR (CO)</v>
          </cell>
          <cell r="E2346" t="str">
            <v>D24</v>
          </cell>
          <cell r="F2346" t="str">
            <v>CO</v>
          </cell>
          <cell r="G2346" t="str">
            <v>QEPFS</v>
          </cell>
          <cell r="H2346">
            <v>0.42225999999999997</v>
          </cell>
          <cell r="I2346" t="str">
            <v>SWGA</v>
          </cell>
        </row>
        <row r="2347">
          <cell r="A2347" t="str">
            <v>471405</v>
          </cell>
          <cell r="B2347" t="str">
            <v>LOWER HORSE DRAW 2165 MANCOS B</v>
          </cell>
          <cell r="C2347" t="str">
            <v>1035</v>
          </cell>
          <cell r="D2347" t="str">
            <v>LO HORSE DR (CO)</v>
          </cell>
          <cell r="E2347" t="str">
            <v>D24</v>
          </cell>
          <cell r="F2347" t="str">
            <v>CO</v>
          </cell>
          <cell r="G2347" t="str">
            <v>QEPFS</v>
          </cell>
          <cell r="H2347">
            <v>0.42225999999999997</v>
          </cell>
          <cell r="I2347" t="str">
            <v>SWGA</v>
          </cell>
        </row>
        <row r="2348">
          <cell r="A2348" t="str">
            <v>423905</v>
          </cell>
          <cell r="B2348" t="str">
            <v>LOWER HORSE DRAW 2166 MANCOS B</v>
          </cell>
          <cell r="C2348" t="str">
            <v>1035</v>
          </cell>
          <cell r="D2348" t="str">
            <v>LO HORSE DR (CO)</v>
          </cell>
          <cell r="E2348" t="str">
            <v>D24</v>
          </cell>
          <cell r="F2348" t="str">
            <v>CO</v>
          </cell>
          <cell r="G2348" t="str">
            <v>QEPFS</v>
          </cell>
          <cell r="H2348">
            <v>0.42225999999999997</v>
          </cell>
          <cell r="I2348" t="str">
            <v>SWGA</v>
          </cell>
        </row>
        <row r="2349">
          <cell r="A2349" t="str">
            <v>448805</v>
          </cell>
          <cell r="B2349" t="str">
            <v>LOWER HORSE DRAW 2167 MANCOS B</v>
          </cell>
          <cell r="C2349" t="str">
            <v>1035</v>
          </cell>
          <cell r="D2349" t="str">
            <v>LO HORSE DR (CO)</v>
          </cell>
          <cell r="E2349" t="str">
            <v>D24</v>
          </cell>
          <cell r="F2349" t="str">
            <v>CO</v>
          </cell>
          <cell r="G2349" t="str">
            <v>QEPFS</v>
          </cell>
          <cell r="H2349">
            <v>0.42225999999999997</v>
          </cell>
          <cell r="I2349" t="str">
            <v>SWGA</v>
          </cell>
        </row>
        <row r="2350">
          <cell r="A2350" t="str">
            <v>449805</v>
          </cell>
          <cell r="B2350" t="str">
            <v>LOWER HORSE DRAW 2168 MANCOS B</v>
          </cell>
          <cell r="C2350" t="str">
            <v>1035</v>
          </cell>
          <cell r="D2350" t="str">
            <v>LO HORSE DR (CO)</v>
          </cell>
          <cell r="E2350" t="str">
            <v>D24</v>
          </cell>
          <cell r="F2350" t="str">
            <v>CO</v>
          </cell>
          <cell r="G2350" t="str">
            <v>QEPFS</v>
          </cell>
          <cell r="H2350">
            <v>0.42225999999999997</v>
          </cell>
          <cell r="I2350" t="str">
            <v>SWGA</v>
          </cell>
        </row>
        <row r="2351">
          <cell r="A2351" t="str">
            <v>451105</v>
          </cell>
          <cell r="B2351" t="str">
            <v>LOWER HORSE DRAW 2169 MANCOS B</v>
          </cell>
          <cell r="C2351" t="str">
            <v>1035</v>
          </cell>
          <cell r="D2351" t="str">
            <v>LO HORSE DR (CO)</v>
          </cell>
          <cell r="E2351" t="str">
            <v>D24</v>
          </cell>
          <cell r="F2351" t="str">
            <v>CO</v>
          </cell>
          <cell r="G2351" t="str">
            <v>QEPFS</v>
          </cell>
          <cell r="H2351">
            <v>0.42225999999999997</v>
          </cell>
          <cell r="I2351" t="str">
            <v>SWGA</v>
          </cell>
        </row>
        <row r="2352">
          <cell r="A2352" t="str">
            <v>451205</v>
          </cell>
          <cell r="B2352" t="str">
            <v>LOWER HORSE DRAW 2170 MANCOS B</v>
          </cell>
          <cell r="C2352" t="str">
            <v>1035</v>
          </cell>
          <cell r="D2352" t="str">
            <v>LO HORSE DR (CO)</v>
          </cell>
          <cell r="E2352" t="str">
            <v>D24</v>
          </cell>
          <cell r="F2352" t="str">
            <v>CO</v>
          </cell>
          <cell r="G2352" t="str">
            <v>QEPFS</v>
          </cell>
          <cell r="H2352">
            <v>0.42225999999999997</v>
          </cell>
          <cell r="I2352" t="str">
            <v>SWGA</v>
          </cell>
        </row>
        <row r="2353">
          <cell r="A2353" t="str">
            <v>451305</v>
          </cell>
          <cell r="B2353" t="str">
            <v>LOWER HORSE DRAW 2171 MANCOS B</v>
          </cell>
          <cell r="C2353" t="str">
            <v>1035</v>
          </cell>
          <cell r="D2353" t="str">
            <v>LO HORSE DR (CO)</v>
          </cell>
          <cell r="E2353" t="str">
            <v>D24NC</v>
          </cell>
          <cell r="F2353" t="str">
            <v>CO</v>
          </cell>
          <cell r="G2353" t="str">
            <v>QEPFS</v>
          </cell>
          <cell r="H2353">
            <v>0.42225999999999997</v>
          </cell>
          <cell r="I2353" t="str">
            <v>SWGA</v>
          </cell>
        </row>
        <row r="2354">
          <cell r="A2354" t="str">
            <v>448905</v>
          </cell>
          <cell r="B2354" t="str">
            <v>LOWER HORSE DRAW 2172 MANCOS B</v>
          </cell>
          <cell r="C2354" t="str">
            <v>1035</v>
          </cell>
          <cell r="D2354" t="str">
            <v>LO HORSE DR (CO)</v>
          </cell>
          <cell r="E2354" t="str">
            <v>D24</v>
          </cell>
          <cell r="F2354" t="str">
            <v>CO</v>
          </cell>
          <cell r="G2354" t="str">
            <v>QEPFS</v>
          </cell>
          <cell r="H2354">
            <v>0.42225999999999997</v>
          </cell>
          <cell r="I2354" t="str">
            <v>SWGA</v>
          </cell>
        </row>
        <row r="2355">
          <cell r="A2355" t="str">
            <v>449905</v>
          </cell>
          <cell r="B2355" t="str">
            <v>LOWER HORSE DRAW 2173 MANCOS B</v>
          </cell>
          <cell r="C2355" t="str">
            <v>1035</v>
          </cell>
          <cell r="D2355" t="str">
            <v>LO HORSE DR (CO)</v>
          </cell>
          <cell r="E2355" t="str">
            <v>D24</v>
          </cell>
          <cell r="F2355" t="str">
            <v>CO</v>
          </cell>
          <cell r="G2355" t="str">
            <v>QEPFS</v>
          </cell>
          <cell r="H2355">
            <v>0.42225999999999997</v>
          </cell>
          <cell r="I2355" t="str">
            <v>SWGA</v>
          </cell>
        </row>
        <row r="2356">
          <cell r="A2356" t="str">
            <v>449005</v>
          </cell>
          <cell r="B2356" t="str">
            <v>LOWER HORSE DRAW 2174 MANCOS B</v>
          </cell>
          <cell r="C2356" t="str">
            <v>1035</v>
          </cell>
          <cell r="D2356" t="str">
            <v>LO HORSE DR (CO)</v>
          </cell>
          <cell r="E2356" t="str">
            <v>D24</v>
          </cell>
          <cell r="F2356" t="str">
            <v>CO</v>
          </cell>
          <cell r="G2356" t="str">
            <v>QEPFS</v>
          </cell>
          <cell r="H2356">
            <v>0.42225999999999997</v>
          </cell>
          <cell r="I2356" t="str">
            <v>SWGA</v>
          </cell>
        </row>
        <row r="2357">
          <cell r="A2357" t="str">
            <v>451405</v>
          </cell>
          <cell r="B2357" t="str">
            <v>LOWER HORSE DRAW 2175 MANCOS B</v>
          </cell>
          <cell r="C2357" t="str">
            <v>1035</v>
          </cell>
          <cell r="D2357" t="str">
            <v>LO HORSE DR (CO)</v>
          </cell>
          <cell r="E2357" t="str">
            <v>D24</v>
          </cell>
          <cell r="F2357" t="str">
            <v>CO</v>
          </cell>
          <cell r="G2357" t="str">
            <v>QEPFS</v>
          </cell>
          <cell r="H2357">
            <v>0.42225999999999997</v>
          </cell>
          <cell r="I2357" t="str">
            <v>SWGA</v>
          </cell>
        </row>
        <row r="2358">
          <cell r="A2358" t="str">
            <v>449105</v>
          </cell>
          <cell r="B2358" t="str">
            <v>LOWER HORSE DRAW 2176 MANCOS B</v>
          </cell>
          <cell r="C2358" t="str">
            <v>1035</v>
          </cell>
          <cell r="D2358" t="str">
            <v>LO HORSE DR (CO)</v>
          </cell>
          <cell r="E2358" t="str">
            <v>D24</v>
          </cell>
          <cell r="F2358" t="str">
            <v>CO</v>
          </cell>
          <cell r="G2358" t="str">
            <v>QEPFS</v>
          </cell>
          <cell r="H2358">
            <v>0.42225999999999997</v>
          </cell>
          <cell r="I2358" t="str">
            <v>SWGA</v>
          </cell>
        </row>
        <row r="2359">
          <cell r="A2359" t="str">
            <v>451505</v>
          </cell>
          <cell r="B2359" t="str">
            <v>LOWER HORSE DRAW 2177 MANCOS B</v>
          </cell>
          <cell r="C2359" t="str">
            <v>1035</v>
          </cell>
          <cell r="D2359" t="str">
            <v>LO HORSE DR (CO)</v>
          </cell>
          <cell r="E2359" t="str">
            <v>D24</v>
          </cell>
          <cell r="F2359" t="str">
            <v>CO</v>
          </cell>
          <cell r="G2359" t="str">
            <v>QEPFS</v>
          </cell>
          <cell r="H2359">
            <v>0.42225999999999997</v>
          </cell>
          <cell r="I2359" t="str">
            <v>SWGA</v>
          </cell>
        </row>
        <row r="2360">
          <cell r="A2360" t="str">
            <v>451605</v>
          </cell>
          <cell r="B2360" t="str">
            <v>LOWER HORSE DRAW 2178 MANCOS B</v>
          </cell>
          <cell r="C2360" t="str">
            <v>1035</v>
          </cell>
          <cell r="D2360" t="str">
            <v>LO HORSE DR (CO)</v>
          </cell>
          <cell r="E2360" t="str">
            <v>D24</v>
          </cell>
          <cell r="F2360" t="str">
            <v>CO</v>
          </cell>
          <cell r="G2360" t="str">
            <v>QEPFS</v>
          </cell>
          <cell r="H2360">
            <v>0.42225999999999997</v>
          </cell>
          <cell r="I2360" t="str">
            <v>SWGA</v>
          </cell>
        </row>
        <row r="2361">
          <cell r="A2361" t="str">
            <v>451705</v>
          </cell>
          <cell r="B2361" t="str">
            <v>LOWER HORSE DRAW 2179 MANCOS B</v>
          </cell>
          <cell r="C2361" t="str">
            <v>1035</v>
          </cell>
          <cell r="D2361" t="str">
            <v>LO HORSE DR (CO)</v>
          </cell>
          <cell r="E2361" t="str">
            <v>D24</v>
          </cell>
          <cell r="F2361" t="str">
            <v>CO</v>
          </cell>
          <cell r="G2361" t="str">
            <v>QEPFS</v>
          </cell>
          <cell r="H2361">
            <v>0.42225999999999997</v>
          </cell>
          <cell r="I2361" t="str">
            <v>SWGA</v>
          </cell>
        </row>
        <row r="2362">
          <cell r="A2362" t="str">
            <v>450005</v>
          </cell>
          <cell r="B2362" t="str">
            <v>LOWER HORSE DRAW 2180 MANCOS B</v>
          </cell>
          <cell r="C2362" t="str">
            <v>1035</v>
          </cell>
          <cell r="D2362" t="str">
            <v>LO HORSE DR (CO)</v>
          </cell>
          <cell r="E2362" t="str">
            <v>D24</v>
          </cell>
          <cell r="F2362" t="str">
            <v>CO</v>
          </cell>
          <cell r="G2362" t="str">
            <v>QEPFS</v>
          </cell>
          <cell r="H2362">
            <v>0.42225999999999997</v>
          </cell>
          <cell r="I2362" t="str">
            <v>SWGA</v>
          </cell>
        </row>
        <row r="2363">
          <cell r="A2363" t="str">
            <v>449205</v>
          </cell>
          <cell r="B2363" t="str">
            <v>LOWER HORSE DRAW 2181 MANCOS B</v>
          </cell>
          <cell r="C2363" t="str">
            <v>1035</v>
          </cell>
          <cell r="D2363" t="str">
            <v>LO HORSE DR (CO)</v>
          </cell>
          <cell r="E2363" t="str">
            <v>D24</v>
          </cell>
          <cell r="F2363" t="str">
            <v>CO</v>
          </cell>
          <cell r="G2363" t="str">
            <v>QEPFS</v>
          </cell>
          <cell r="H2363">
            <v>0.42225999999999997</v>
          </cell>
          <cell r="I2363" t="str">
            <v>SWGA</v>
          </cell>
        </row>
        <row r="2364">
          <cell r="A2364" t="str">
            <v>450905</v>
          </cell>
          <cell r="B2364" t="str">
            <v>LOWER HORSE DRAW 2182 MANCOS B</v>
          </cell>
          <cell r="C2364" t="str">
            <v>1035</v>
          </cell>
          <cell r="D2364" t="str">
            <v>LO HORSE DR (CO)</v>
          </cell>
          <cell r="E2364" t="str">
            <v>D24</v>
          </cell>
          <cell r="F2364" t="str">
            <v>CO</v>
          </cell>
          <cell r="G2364" t="str">
            <v>QEPFS</v>
          </cell>
          <cell r="H2364">
            <v>0.42225999999999997</v>
          </cell>
          <cell r="I2364" t="str">
            <v>SWGA</v>
          </cell>
        </row>
        <row r="2365">
          <cell r="A2365" t="str">
            <v>453305</v>
          </cell>
          <cell r="B2365" t="str">
            <v>LOWER HORSE DRAW 2183 MANCOS B</v>
          </cell>
          <cell r="C2365" t="str">
            <v>1035</v>
          </cell>
          <cell r="D2365" t="str">
            <v>LO HORSE DR (CO)</v>
          </cell>
          <cell r="E2365" t="str">
            <v>D24</v>
          </cell>
          <cell r="F2365" t="str">
            <v>CO</v>
          </cell>
          <cell r="G2365" t="str">
            <v>QEPFS</v>
          </cell>
          <cell r="H2365">
            <v>0.42225999999999997</v>
          </cell>
          <cell r="I2365" t="str">
            <v>SWGA</v>
          </cell>
        </row>
        <row r="2366">
          <cell r="A2366" t="str">
            <v>455405</v>
          </cell>
          <cell r="B2366" t="str">
            <v>LOWER HORSE DRAW 2184 MANCOS B</v>
          </cell>
          <cell r="C2366" t="str">
            <v>1035</v>
          </cell>
          <cell r="D2366" t="str">
            <v>LO HORSE DR (CO)</v>
          </cell>
          <cell r="E2366" t="str">
            <v>D24</v>
          </cell>
          <cell r="F2366" t="str">
            <v>CO</v>
          </cell>
          <cell r="G2366" t="str">
            <v>QEPFS</v>
          </cell>
          <cell r="H2366">
            <v>0.42225999999999997</v>
          </cell>
          <cell r="I2366" t="str">
            <v>SWGA</v>
          </cell>
        </row>
        <row r="2367">
          <cell r="A2367" t="str">
            <v>447605</v>
          </cell>
          <cell r="B2367" t="str">
            <v>LOWER HORSE DRAW 2185 MANCOS B</v>
          </cell>
          <cell r="C2367" t="str">
            <v>1035</v>
          </cell>
          <cell r="D2367" t="str">
            <v>LO HORSE DR (CO)</v>
          </cell>
          <cell r="E2367" t="str">
            <v>D24</v>
          </cell>
          <cell r="F2367" t="str">
            <v>CO</v>
          </cell>
          <cell r="G2367" t="str">
            <v>QEPFS</v>
          </cell>
          <cell r="H2367">
            <v>0.42225999999999997</v>
          </cell>
          <cell r="I2367" t="str">
            <v>SWGA</v>
          </cell>
        </row>
        <row r="2368">
          <cell r="A2368" t="str">
            <v>473105</v>
          </cell>
          <cell r="B2368" t="str">
            <v>LOWER HORSE DRAW 2186 MANCOS B</v>
          </cell>
          <cell r="C2368" t="str">
            <v>1035</v>
          </cell>
          <cell r="D2368" t="str">
            <v>LO HORSE DR (CO)</v>
          </cell>
          <cell r="E2368" t="str">
            <v>D24</v>
          </cell>
          <cell r="F2368" t="str">
            <v>CO</v>
          </cell>
          <cell r="G2368" t="str">
            <v>QEPFS</v>
          </cell>
          <cell r="H2368">
            <v>0.42225999999999997</v>
          </cell>
          <cell r="I2368" t="str">
            <v>SWGA</v>
          </cell>
        </row>
        <row r="2369">
          <cell r="A2369" t="str">
            <v>457405</v>
          </cell>
          <cell r="B2369" t="str">
            <v>LOWER HORSE DRAW 2187 MANCOS B</v>
          </cell>
          <cell r="C2369" t="str">
            <v>1035</v>
          </cell>
          <cell r="D2369" t="str">
            <v>LO HORSE DR (CO)</v>
          </cell>
          <cell r="E2369" t="str">
            <v>D24</v>
          </cell>
          <cell r="F2369" t="str">
            <v>CO</v>
          </cell>
          <cell r="G2369" t="str">
            <v>QEPFS</v>
          </cell>
          <cell r="H2369">
            <v>0.42225999999999997</v>
          </cell>
          <cell r="I2369" t="str">
            <v>SWGA</v>
          </cell>
        </row>
        <row r="2370">
          <cell r="A2370" t="str">
            <v>457441</v>
          </cell>
          <cell r="B2370" t="str">
            <v>LOWER HORSE DRAW 2187 MB SILT</v>
          </cell>
          <cell r="C2370" t="str">
            <v>1035</v>
          </cell>
          <cell r="D2370" t="str">
            <v>LO HORSE DR (CO)</v>
          </cell>
          <cell r="E2370" t="str">
            <v>D24</v>
          </cell>
          <cell r="F2370" t="str">
            <v>CO</v>
          </cell>
          <cell r="G2370" t="str">
            <v>QEPFS</v>
          </cell>
          <cell r="H2370">
            <v>0.42225999999999997</v>
          </cell>
          <cell r="I2370" t="str">
            <v>SWGA</v>
          </cell>
        </row>
        <row r="2371">
          <cell r="A2371" t="str">
            <v>449305</v>
          </cell>
          <cell r="B2371" t="str">
            <v>LOWER HORSE DRAW 2188 MANCOS B</v>
          </cell>
          <cell r="C2371" t="str">
            <v>1035</v>
          </cell>
          <cell r="D2371" t="str">
            <v>LO HORSE DR (CO)</v>
          </cell>
          <cell r="E2371" t="str">
            <v>D24</v>
          </cell>
          <cell r="F2371" t="str">
            <v>CO</v>
          </cell>
          <cell r="G2371" t="str">
            <v>QEPFS</v>
          </cell>
          <cell r="H2371">
            <v>0.42225999999999997</v>
          </cell>
          <cell r="I2371" t="str">
            <v>SWGA</v>
          </cell>
        </row>
        <row r="2372">
          <cell r="A2372" t="str">
            <v>451805</v>
          </cell>
          <cell r="B2372" t="str">
            <v>LOWER HORSE DRAW 2189 MANCOS B</v>
          </cell>
          <cell r="C2372" t="str">
            <v>1035</v>
          </cell>
          <cell r="D2372" t="str">
            <v>LO HORSE DR (CO)</v>
          </cell>
          <cell r="E2372" t="str">
            <v>D24</v>
          </cell>
          <cell r="F2372" t="str">
            <v>CO</v>
          </cell>
          <cell r="G2372" t="str">
            <v>QEPFS</v>
          </cell>
          <cell r="H2372">
            <v>0.42225999999999997</v>
          </cell>
          <cell r="I2372" t="str">
            <v>SWGA</v>
          </cell>
        </row>
        <row r="2373">
          <cell r="A2373" t="str">
            <v>451841</v>
          </cell>
          <cell r="B2373" t="str">
            <v>LOWER HORSE DRAW 2189 MB SILT</v>
          </cell>
          <cell r="C2373" t="str">
            <v>1035</v>
          </cell>
          <cell r="D2373" t="str">
            <v>LO HORSE DR (CO)</v>
          </cell>
          <cell r="E2373" t="str">
            <v>D24</v>
          </cell>
          <cell r="F2373" t="str">
            <v>CO</v>
          </cell>
          <cell r="G2373" t="str">
            <v>QEPFS</v>
          </cell>
          <cell r="H2373">
            <v>0.42225999999999997</v>
          </cell>
          <cell r="I2373" t="str">
            <v>SWGA</v>
          </cell>
        </row>
        <row r="2374">
          <cell r="A2374" t="str">
            <v>478305</v>
          </cell>
          <cell r="B2374" t="str">
            <v>LOWER HORSE DRAW 2191 MANCOS B</v>
          </cell>
          <cell r="C2374" t="str">
            <v>1035</v>
          </cell>
          <cell r="D2374" t="str">
            <v>LO HORSE DR (CO)</v>
          </cell>
          <cell r="E2374" t="str">
            <v>D24</v>
          </cell>
          <cell r="F2374" t="str">
            <v>CO</v>
          </cell>
          <cell r="G2374" t="str">
            <v>QEPFS</v>
          </cell>
          <cell r="H2374">
            <v>0.42225999999999997</v>
          </cell>
          <cell r="I2374" t="str">
            <v>SWGA</v>
          </cell>
        </row>
        <row r="2375">
          <cell r="A2375" t="str">
            <v>478341</v>
          </cell>
          <cell r="B2375" t="str">
            <v>LOWER HORSE DRAW 2191 MB SILT</v>
          </cell>
          <cell r="C2375" t="str">
            <v>1035</v>
          </cell>
          <cell r="D2375" t="str">
            <v>LO HORSE DR (CO)</v>
          </cell>
          <cell r="E2375" t="str">
            <v>D24</v>
          </cell>
          <cell r="F2375" t="str">
            <v>CO</v>
          </cell>
          <cell r="G2375" t="str">
            <v>QEPFS</v>
          </cell>
          <cell r="H2375">
            <v>0.42225999999999997</v>
          </cell>
          <cell r="I2375" t="str">
            <v>SWGA</v>
          </cell>
        </row>
        <row r="2376">
          <cell r="A2376" t="str">
            <v>450105</v>
          </cell>
          <cell r="B2376" t="str">
            <v>LOWER HORSE DRAW 2192 MANCOS B</v>
          </cell>
          <cell r="C2376" t="str">
            <v>1035</v>
          </cell>
          <cell r="D2376" t="str">
            <v>LO HORSE DR (CO)</v>
          </cell>
          <cell r="E2376" t="str">
            <v>D24</v>
          </cell>
          <cell r="F2376" t="str">
            <v>CO</v>
          </cell>
          <cell r="G2376" t="str">
            <v>QEPFS</v>
          </cell>
          <cell r="H2376">
            <v>0.42225999999999997</v>
          </cell>
          <cell r="I2376" t="str">
            <v>SWGA</v>
          </cell>
        </row>
        <row r="2377">
          <cell r="A2377" t="str">
            <v>451905</v>
          </cell>
          <cell r="B2377" t="str">
            <v>LOWER HORSE DRAW 2193 MANCOS B</v>
          </cell>
          <cell r="C2377" t="str">
            <v>1035</v>
          </cell>
          <cell r="D2377" t="str">
            <v>LO HORSE DR (CO)</v>
          </cell>
          <cell r="E2377" t="str">
            <v>D24</v>
          </cell>
          <cell r="F2377" t="str">
            <v>CO</v>
          </cell>
          <cell r="G2377" t="str">
            <v>QEPFS</v>
          </cell>
          <cell r="H2377">
            <v>0.42225999999999997</v>
          </cell>
          <cell r="I2377" t="str">
            <v>SWGA</v>
          </cell>
        </row>
        <row r="2378">
          <cell r="A2378" t="str">
            <v>451005</v>
          </cell>
          <cell r="B2378" t="str">
            <v>LOWER HORSE DRAW 2194 MANCOS B</v>
          </cell>
          <cell r="C2378" t="str">
            <v>1035</v>
          </cell>
          <cell r="D2378" t="str">
            <v>LO HORSE DR (CO)</v>
          </cell>
          <cell r="E2378" t="str">
            <v>D24</v>
          </cell>
          <cell r="F2378" t="str">
            <v>CO</v>
          </cell>
          <cell r="G2378" t="str">
            <v>QEPFS</v>
          </cell>
          <cell r="H2378">
            <v>0.42225999999999997</v>
          </cell>
          <cell r="I2378" t="str">
            <v>SWGA</v>
          </cell>
        </row>
        <row r="2379">
          <cell r="A2379" t="str">
            <v>429905</v>
          </cell>
          <cell r="B2379" t="str">
            <v>LOWER HORSE FED 11-5 MANCOS B</v>
          </cell>
          <cell r="C2379" t="str">
            <v>1035</v>
          </cell>
          <cell r="D2379" t="str">
            <v>LO HORSE DR (CO)</v>
          </cell>
          <cell r="E2379" t="str">
            <v>D24</v>
          </cell>
          <cell r="F2379" t="str">
            <v>CO</v>
          </cell>
          <cell r="G2379" t="str">
            <v>QEPFS</v>
          </cell>
          <cell r="H2379">
            <v>0.42225999999999997</v>
          </cell>
          <cell r="I2379" t="str">
            <v>SWGA</v>
          </cell>
        </row>
        <row r="2380">
          <cell r="A2380" t="str">
            <v>429941</v>
          </cell>
          <cell r="B2380" t="str">
            <v>LOWER HORSE FED 11-5 MB SILT</v>
          </cell>
          <cell r="C2380" t="str">
            <v>1035</v>
          </cell>
          <cell r="D2380" t="str">
            <v>LO HORSE DR (CO)</v>
          </cell>
          <cell r="E2380" t="str">
            <v>D24</v>
          </cell>
          <cell r="F2380" t="str">
            <v>CO</v>
          </cell>
          <cell r="G2380" t="str">
            <v>QEPFS</v>
          </cell>
          <cell r="H2380">
            <v>0.42225999999999997</v>
          </cell>
          <cell r="I2380" t="str">
            <v>SWGA</v>
          </cell>
        </row>
        <row r="2381">
          <cell r="A2381" t="str">
            <v>260708</v>
          </cell>
          <cell r="B2381" t="str">
            <v>MCCLEAN 2 DES CR</v>
          </cell>
          <cell r="C2381" t="str">
            <v>1033</v>
          </cell>
          <cell r="D2381" t="str">
            <v>MCCLEAN (CO)</v>
          </cell>
          <cell r="E2381" t="str">
            <v>PW</v>
          </cell>
          <cell r="F2381" t="str">
            <v>CO</v>
          </cell>
          <cell r="G2381" t="str">
            <v>QEPFS</v>
          </cell>
          <cell r="H2381">
            <v>0.42225999999999997</v>
          </cell>
          <cell r="I2381" t="str">
            <v>SWGA</v>
          </cell>
        </row>
        <row r="2382">
          <cell r="A2382" t="str">
            <v>073802</v>
          </cell>
          <cell r="B2382" t="str">
            <v>CR HETZLER 2 DK</v>
          </cell>
          <cell r="C2382" t="str">
            <v>1059</v>
          </cell>
          <cell r="D2382" t="str">
            <v>MID BAXTER (WY)</v>
          </cell>
          <cell r="E2382" t="str">
            <v>PC</v>
          </cell>
          <cell r="F2382" t="str">
            <v>WY</v>
          </cell>
          <cell r="G2382" t="str">
            <v>QEPFS</v>
          </cell>
          <cell r="H2382">
            <v>0.42225999999999997</v>
          </cell>
          <cell r="I2382" t="str">
            <v>SWGA</v>
          </cell>
        </row>
        <row r="2383">
          <cell r="A2383" t="str">
            <v>073830</v>
          </cell>
          <cell r="B2383" t="str">
            <v>CR HETZLER 2 LAKOTA</v>
          </cell>
          <cell r="C2383" t="str">
            <v>1059</v>
          </cell>
          <cell r="D2383" t="str">
            <v>MID BAXTER (WY)</v>
          </cell>
          <cell r="E2383" t="str">
            <v>PC</v>
          </cell>
          <cell r="F2383" t="str">
            <v>WY</v>
          </cell>
          <cell r="G2383" t="str">
            <v>QEPFS</v>
          </cell>
          <cell r="H2383">
            <v>0.42225999999999997</v>
          </cell>
          <cell r="I2383" t="str">
            <v>SWGA</v>
          </cell>
        </row>
        <row r="2384">
          <cell r="A2384" t="str">
            <v>073401</v>
          </cell>
          <cell r="B2384" t="str">
            <v>ES LAUZER A 1 FR</v>
          </cell>
          <cell r="C2384" t="str">
            <v>1059</v>
          </cell>
          <cell r="D2384" t="str">
            <v>MID BAXTER (WY)</v>
          </cell>
          <cell r="E2384" t="str">
            <v>PC</v>
          </cell>
          <cell r="F2384" t="str">
            <v>WY</v>
          </cell>
          <cell r="G2384" t="str">
            <v>QEPFS</v>
          </cell>
          <cell r="H2384">
            <v>0.42225999999999997</v>
          </cell>
          <cell r="I2384" t="str">
            <v>SWGA</v>
          </cell>
        </row>
        <row r="2385">
          <cell r="A2385" t="str">
            <v>073502</v>
          </cell>
          <cell r="B2385" t="str">
            <v>ES LAUZER B 2 DK</v>
          </cell>
          <cell r="C2385" t="str">
            <v>1059</v>
          </cell>
          <cell r="D2385" t="str">
            <v>MID BAXTER (WY)</v>
          </cell>
          <cell r="E2385" t="str">
            <v>PC</v>
          </cell>
          <cell r="F2385" t="str">
            <v>WY</v>
          </cell>
          <cell r="G2385" t="str">
            <v>QEPFS</v>
          </cell>
          <cell r="H2385">
            <v>0.42225999999999997</v>
          </cell>
          <cell r="I2385" t="str">
            <v>SWGA</v>
          </cell>
        </row>
        <row r="2386">
          <cell r="A2386" t="str">
            <v>234825</v>
          </cell>
          <cell r="B2386" t="str">
            <v>BATTLE 10-21 EAGLE</v>
          </cell>
          <cell r="C2386" t="str">
            <v>1026</v>
          </cell>
          <cell r="D2386" t="str">
            <v>MILK RIVER (MT)</v>
          </cell>
          <cell r="E2386" t="str">
            <v>PC</v>
          </cell>
          <cell r="F2386" t="str">
            <v>MT</v>
          </cell>
          <cell r="G2386" t="str">
            <v>QEPFS</v>
          </cell>
          <cell r="H2386">
            <v>0.42225999999999997</v>
          </cell>
          <cell r="I2386" t="str">
            <v>SWGA</v>
          </cell>
        </row>
        <row r="2387">
          <cell r="A2387" t="str">
            <v>308921</v>
          </cell>
          <cell r="B2387" t="str">
            <v>NIERENBERG 26-3 BOW ISLE</v>
          </cell>
          <cell r="C2387" t="str">
            <v>1026</v>
          </cell>
          <cell r="D2387" t="str">
            <v>MILK RIVER (MT)</v>
          </cell>
          <cell r="E2387" t="str">
            <v>PC</v>
          </cell>
          <cell r="F2387" t="str">
            <v>MT</v>
          </cell>
          <cell r="G2387" t="str">
            <v>QEPFS</v>
          </cell>
          <cell r="H2387">
            <v>0.42225999999999997</v>
          </cell>
          <cell r="I2387" t="str">
            <v>SWGA</v>
          </cell>
        </row>
        <row r="2388">
          <cell r="A2388" t="str">
            <v>361404</v>
          </cell>
          <cell r="B2388" t="str">
            <v>F WILSON 27 WAS</v>
          </cell>
          <cell r="C2388" t="str">
            <v>1063</v>
          </cell>
          <cell r="D2388" t="str">
            <v>MOSU (CO)</v>
          </cell>
          <cell r="E2388" t="str">
            <v>EHR</v>
          </cell>
          <cell r="F2388" t="str">
            <v>CO</v>
          </cell>
          <cell r="G2388" t="str">
            <v>QEPFS</v>
          </cell>
          <cell r="H2388">
            <v>0.42225999999999997</v>
          </cell>
          <cell r="I2388" t="str">
            <v>SWGA</v>
          </cell>
        </row>
        <row r="2389">
          <cell r="A2389" t="str">
            <v>359704</v>
          </cell>
          <cell r="B2389" t="str">
            <v>F WILSON 27-E WAS</v>
          </cell>
          <cell r="C2389" t="str">
            <v>1063</v>
          </cell>
          <cell r="D2389" t="str">
            <v>MOSU (CO)</v>
          </cell>
          <cell r="E2389" t="str">
            <v>D24</v>
          </cell>
          <cell r="F2389" t="str">
            <v>CO</v>
          </cell>
          <cell r="G2389" t="str">
            <v>QEPFS</v>
          </cell>
          <cell r="H2389">
            <v>0.42225999999999997</v>
          </cell>
          <cell r="I2389" t="str">
            <v>SWGA</v>
          </cell>
        </row>
        <row r="2390">
          <cell r="A2390" t="str">
            <v>359804</v>
          </cell>
          <cell r="B2390" t="str">
            <v>F WILSON 29-E WAS</v>
          </cell>
          <cell r="C2390" t="str">
            <v>1063</v>
          </cell>
          <cell r="D2390" t="str">
            <v>MOSU (CO)</v>
          </cell>
          <cell r="E2390" t="str">
            <v>EHR</v>
          </cell>
          <cell r="F2390" t="str">
            <v>CO</v>
          </cell>
          <cell r="G2390" t="str">
            <v>QEPFS</v>
          </cell>
          <cell r="H2390">
            <v>0.42225999999999997</v>
          </cell>
          <cell r="I2390" t="str">
            <v>SWGA</v>
          </cell>
        </row>
        <row r="2391">
          <cell r="A2391" t="str">
            <v>359604</v>
          </cell>
          <cell r="B2391" t="str">
            <v>F WILSON 30-E WAS</v>
          </cell>
          <cell r="C2391" t="str">
            <v>1063</v>
          </cell>
          <cell r="D2391" t="str">
            <v>MOSU (CO)</v>
          </cell>
          <cell r="E2391" t="str">
            <v>EHR</v>
          </cell>
          <cell r="F2391" t="str">
            <v>CO</v>
          </cell>
          <cell r="G2391" t="str">
            <v>QEPFS</v>
          </cell>
          <cell r="H2391">
            <v>0.42225999999999997</v>
          </cell>
          <cell r="I2391" t="str">
            <v>SWGA</v>
          </cell>
        </row>
        <row r="2392">
          <cell r="A2392" t="str">
            <v>320404</v>
          </cell>
          <cell r="B2392" t="str">
            <v>F WILSON 31-E WAS</v>
          </cell>
          <cell r="C2392" t="str">
            <v>1063</v>
          </cell>
          <cell r="D2392" t="str">
            <v>MOSU (CO)</v>
          </cell>
          <cell r="E2392" t="str">
            <v>EHR</v>
          </cell>
          <cell r="F2392" t="str">
            <v>CO</v>
          </cell>
          <cell r="G2392" t="str">
            <v>QEPFS</v>
          </cell>
          <cell r="H2392">
            <v>0.42225999999999997</v>
          </cell>
          <cell r="I2392" t="str">
            <v>SWGA</v>
          </cell>
        </row>
        <row r="2393">
          <cell r="A2393" t="str">
            <v>050004</v>
          </cell>
          <cell r="B2393" t="str">
            <v>F WILSON A 18 WAS</v>
          </cell>
          <cell r="C2393" t="str">
            <v>1063</v>
          </cell>
          <cell r="D2393" t="str">
            <v>MOSU (CO)</v>
          </cell>
          <cell r="E2393" t="str">
            <v>EHR</v>
          </cell>
          <cell r="F2393" t="str">
            <v>CO</v>
          </cell>
          <cell r="G2393" t="str">
            <v>QEPFS</v>
          </cell>
          <cell r="H2393">
            <v>0.42225999999999997</v>
          </cell>
          <cell r="I2393" t="str">
            <v>SWGA</v>
          </cell>
        </row>
        <row r="2394">
          <cell r="A2394" t="str">
            <v>249804</v>
          </cell>
          <cell r="B2394" t="str">
            <v>F WILSON A 5 WAS</v>
          </cell>
          <cell r="C2394" t="str">
            <v>1063</v>
          </cell>
          <cell r="D2394" t="str">
            <v>MOSU (CO)</v>
          </cell>
          <cell r="E2394" t="str">
            <v>EHR</v>
          </cell>
          <cell r="F2394" t="str">
            <v>CO</v>
          </cell>
          <cell r="G2394" t="str">
            <v>QEPFS</v>
          </cell>
          <cell r="H2394">
            <v>0.42225999999999997</v>
          </cell>
          <cell r="I2394" t="str">
            <v>SWGA</v>
          </cell>
        </row>
        <row r="2395">
          <cell r="A2395" t="str">
            <v>249904</v>
          </cell>
          <cell r="B2395" t="str">
            <v>F WILSON A 7 WAS</v>
          </cell>
          <cell r="C2395" t="str">
            <v>1063</v>
          </cell>
          <cell r="D2395" t="str">
            <v>MOSU (CO)</v>
          </cell>
          <cell r="E2395" t="str">
            <v>EHR</v>
          </cell>
          <cell r="F2395" t="str">
            <v>CO</v>
          </cell>
          <cell r="G2395" t="str">
            <v>QEPFS</v>
          </cell>
          <cell r="H2395">
            <v>0.42225999999999997</v>
          </cell>
          <cell r="I2395" t="str">
            <v>SWGA</v>
          </cell>
        </row>
        <row r="2396">
          <cell r="A2396" t="str">
            <v>250004</v>
          </cell>
          <cell r="B2396" t="str">
            <v>F WILSON A 8 WAS</v>
          </cell>
          <cell r="C2396" t="str">
            <v>1063</v>
          </cell>
          <cell r="D2396" t="str">
            <v>MOSU (CO)</v>
          </cell>
          <cell r="E2396" t="str">
            <v>EHR</v>
          </cell>
          <cell r="F2396" t="str">
            <v>CO</v>
          </cell>
          <cell r="G2396" t="str">
            <v>QEPFS</v>
          </cell>
          <cell r="H2396">
            <v>0.42225999999999997</v>
          </cell>
          <cell r="I2396" t="str">
            <v>SWGA</v>
          </cell>
        </row>
        <row r="2397">
          <cell r="A2397" t="str">
            <v>049204</v>
          </cell>
          <cell r="B2397" t="str">
            <v>F WILSON B 10 WAS</v>
          </cell>
          <cell r="C2397" t="str">
            <v>1063</v>
          </cell>
          <cell r="D2397" t="str">
            <v>MOSU (CO)</v>
          </cell>
          <cell r="E2397" t="str">
            <v>EHR</v>
          </cell>
          <cell r="F2397" t="str">
            <v>CO</v>
          </cell>
          <cell r="G2397" t="str">
            <v>QEPFS</v>
          </cell>
          <cell r="H2397">
            <v>0.42225999999999997</v>
          </cell>
          <cell r="I2397" t="str">
            <v>SWGA</v>
          </cell>
        </row>
        <row r="2398">
          <cell r="A2398" t="str">
            <v>049504</v>
          </cell>
          <cell r="B2398" t="str">
            <v>F WILSON B 13 WAS</v>
          </cell>
          <cell r="C2398" t="str">
            <v>1063</v>
          </cell>
          <cell r="D2398" t="str">
            <v>MOSU (CO)</v>
          </cell>
          <cell r="E2398" t="str">
            <v>EHR</v>
          </cell>
          <cell r="F2398" t="str">
            <v>CO</v>
          </cell>
          <cell r="G2398" t="str">
            <v>QEPFS</v>
          </cell>
          <cell r="H2398">
            <v>0.42225999999999997</v>
          </cell>
          <cell r="I2398" t="str">
            <v>SWGA</v>
          </cell>
        </row>
        <row r="2399">
          <cell r="A2399" t="str">
            <v>250404</v>
          </cell>
          <cell r="B2399" t="str">
            <v>F WILSON B 14 WAS</v>
          </cell>
          <cell r="C2399" t="str">
            <v>1063</v>
          </cell>
          <cell r="D2399" t="str">
            <v>MOSU (CO)</v>
          </cell>
          <cell r="E2399" t="str">
            <v>D24</v>
          </cell>
          <cell r="F2399" t="str">
            <v>CO</v>
          </cell>
          <cell r="G2399" t="str">
            <v>QEPFS</v>
          </cell>
          <cell r="H2399">
            <v>0.42225999999999997</v>
          </cell>
          <cell r="I2399" t="str">
            <v>SWGA</v>
          </cell>
        </row>
        <row r="2400">
          <cell r="A2400" t="str">
            <v>049804</v>
          </cell>
          <cell r="B2400" t="str">
            <v>F WILSON B 16 WAS</v>
          </cell>
          <cell r="C2400" t="str">
            <v>1063</v>
          </cell>
          <cell r="D2400" t="str">
            <v>MOSU (CO)</v>
          </cell>
          <cell r="E2400" t="str">
            <v>D24</v>
          </cell>
          <cell r="F2400" t="str">
            <v>CO</v>
          </cell>
          <cell r="G2400" t="str">
            <v>QEPFS</v>
          </cell>
          <cell r="H2400">
            <v>0.42225999999999997</v>
          </cell>
          <cell r="I2400" t="str">
            <v>SWGA</v>
          </cell>
        </row>
        <row r="2401">
          <cell r="A2401" t="str">
            <v>050604</v>
          </cell>
          <cell r="B2401" t="str">
            <v>F WILSON B 23 WAS</v>
          </cell>
          <cell r="C2401" t="str">
            <v>1063</v>
          </cell>
          <cell r="D2401" t="str">
            <v>MOSU (CO)</v>
          </cell>
          <cell r="E2401" t="str">
            <v>EHR</v>
          </cell>
          <cell r="F2401" t="str">
            <v>CO</v>
          </cell>
          <cell r="G2401" t="str">
            <v>QEPFS</v>
          </cell>
          <cell r="H2401">
            <v>0.42225999999999997</v>
          </cell>
          <cell r="I2401" t="str">
            <v>SWGA</v>
          </cell>
        </row>
        <row r="2402">
          <cell r="A2402" t="str">
            <v>250204</v>
          </cell>
          <cell r="B2402" t="str">
            <v>F WILSON B 4 WAS</v>
          </cell>
          <cell r="C2402" t="str">
            <v>1063</v>
          </cell>
          <cell r="D2402" t="str">
            <v>MOSU (CO)</v>
          </cell>
          <cell r="E2402" t="str">
            <v>EHR</v>
          </cell>
          <cell r="F2402" t="str">
            <v>CO</v>
          </cell>
          <cell r="G2402" t="str">
            <v>QEPFS</v>
          </cell>
          <cell r="H2402">
            <v>0.42225999999999997</v>
          </cell>
          <cell r="I2402" t="str">
            <v>SWGA</v>
          </cell>
        </row>
        <row r="2403">
          <cell r="A2403" t="str">
            <v>250604</v>
          </cell>
          <cell r="B2403" t="str">
            <v>F WILSON MONITOR B 19 WAS</v>
          </cell>
          <cell r="C2403" t="str">
            <v>1063</v>
          </cell>
          <cell r="D2403" t="str">
            <v>MOSU (CO)</v>
          </cell>
          <cell r="E2403" t="str">
            <v>EHR</v>
          </cell>
          <cell r="F2403" t="str">
            <v>CO</v>
          </cell>
          <cell r="G2403" t="str">
            <v>QEPFS</v>
          </cell>
          <cell r="H2403">
            <v>0.42225999999999997</v>
          </cell>
          <cell r="I2403" t="str">
            <v>SWGA</v>
          </cell>
        </row>
        <row r="2404">
          <cell r="A2404" t="str">
            <v>253904</v>
          </cell>
          <cell r="B2404" t="str">
            <v>G KUYKENDALL A 1 WAS</v>
          </cell>
          <cell r="C2404" t="str">
            <v>1063</v>
          </cell>
          <cell r="D2404" t="str">
            <v>MOSU (CO)</v>
          </cell>
          <cell r="E2404" t="str">
            <v>EHR</v>
          </cell>
          <cell r="F2404" t="str">
            <v>CO</v>
          </cell>
          <cell r="G2404" t="str">
            <v>QEPFS</v>
          </cell>
          <cell r="H2404">
            <v>0.42225999999999997</v>
          </cell>
          <cell r="I2404" t="str">
            <v>SWGA</v>
          </cell>
        </row>
        <row r="2405">
          <cell r="A2405" t="str">
            <v>254004</v>
          </cell>
          <cell r="B2405" t="str">
            <v>G KUYKENDALL A 3 WAS</v>
          </cell>
          <cell r="C2405" t="str">
            <v>1063</v>
          </cell>
          <cell r="D2405" t="str">
            <v>MOSU (CO)</v>
          </cell>
          <cell r="E2405" t="str">
            <v>EHR</v>
          </cell>
          <cell r="F2405" t="str">
            <v>CO</v>
          </cell>
          <cell r="G2405" t="str">
            <v>QEPFS</v>
          </cell>
          <cell r="H2405">
            <v>0.42225999999999997</v>
          </cell>
          <cell r="I2405" t="str">
            <v>SWGA</v>
          </cell>
        </row>
        <row r="2406">
          <cell r="A2406" t="str">
            <v>254104</v>
          </cell>
          <cell r="B2406" t="str">
            <v>G KUYKENDALL A 6 WAS</v>
          </cell>
          <cell r="C2406" t="str">
            <v>1063</v>
          </cell>
          <cell r="D2406" t="str">
            <v>MOSU (CO)</v>
          </cell>
          <cell r="E2406" t="str">
            <v>EHR</v>
          </cell>
          <cell r="F2406" t="str">
            <v>CO</v>
          </cell>
          <cell r="G2406" t="str">
            <v>QEPFS</v>
          </cell>
          <cell r="H2406">
            <v>0.42225999999999997</v>
          </cell>
          <cell r="I2406" t="str">
            <v>SWGA</v>
          </cell>
        </row>
        <row r="2407">
          <cell r="A2407" t="str">
            <v>254204</v>
          </cell>
          <cell r="B2407" t="str">
            <v>G KUYKENDALL A 7 WAS</v>
          </cell>
          <cell r="C2407" t="str">
            <v>1063</v>
          </cell>
          <cell r="D2407" t="str">
            <v>MOSU (CO)</v>
          </cell>
          <cell r="E2407" t="str">
            <v>EHR</v>
          </cell>
          <cell r="F2407" t="str">
            <v>CO</v>
          </cell>
          <cell r="G2407" t="str">
            <v>QEPFS</v>
          </cell>
          <cell r="H2407">
            <v>0.42225999999999997</v>
          </cell>
          <cell r="I2407" t="str">
            <v>SWGA</v>
          </cell>
        </row>
        <row r="2408">
          <cell r="A2408" t="str">
            <v>447317</v>
          </cell>
          <cell r="B2408" t="str">
            <v>WEDGE 3 ALMOND</v>
          </cell>
          <cell r="C2408" t="str">
            <v>1082</v>
          </cell>
          <cell r="D2408" t="str">
            <v>MULLIGAN DRAW (WY)</v>
          </cell>
          <cell r="E2408" t="str">
            <v>C100</v>
          </cell>
          <cell r="F2408" t="str">
            <v>WY</v>
          </cell>
          <cell r="G2408" t="str">
            <v>QEPFS</v>
          </cell>
          <cell r="H2408">
            <v>0.42225999999999997</v>
          </cell>
          <cell r="I2408" t="str">
            <v>SWGA</v>
          </cell>
        </row>
        <row r="2409">
          <cell r="A2409" t="str">
            <v>447417</v>
          </cell>
          <cell r="B2409" t="str">
            <v>WEDGE 4 ALMOND</v>
          </cell>
          <cell r="C2409" t="str">
            <v>1082</v>
          </cell>
          <cell r="D2409" t="str">
            <v>MULLIGAN DRAW (WY)</v>
          </cell>
          <cell r="E2409" t="str">
            <v>C100</v>
          </cell>
          <cell r="F2409" t="str">
            <v>WY</v>
          </cell>
          <cell r="G2409" t="str">
            <v>QEPFS</v>
          </cell>
          <cell r="H2409">
            <v>0.42225999999999997</v>
          </cell>
          <cell r="I2409" t="str">
            <v>SWGA</v>
          </cell>
        </row>
        <row r="2410">
          <cell r="A2410" t="str">
            <v>280204</v>
          </cell>
          <cell r="B2410" t="str">
            <v>UTE TRAIL UNIT 1 WAS</v>
          </cell>
          <cell r="C2410" t="str">
            <v>1041</v>
          </cell>
          <cell r="D2410" t="str">
            <v>NAT BUTTES (UT)</v>
          </cell>
          <cell r="E2410" t="str">
            <v>PC</v>
          </cell>
          <cell r="F2410" t="str">
            <v>UT</v>
          </cell>
          <cell r="G2410" t="str">
            <v>QEPFS</v>
          </cell>
          <cell r="H2410">
            <v>0.42225999999999997</v>
          </cell>
          <cell r="I2410" t="str">
            <v>SWGA</v>
          </cell>
        </row>
        <row r="2411">
          <cell r="A2411" t="str">
            <v>280304</v>
          </cell>
          <cell r="B2411" t="str">
            <v>UTE TRAIL UNIT 7 WAS</v>
          </cell>
          <cell r="C2411" t="str">
            <v>1041</v>
          </cell>
          <cell r="D2411" t="str">
            <v>NAT BUTTES (UT)</v>
          </cell>
          <cell r="E2411" t="str">
            <v>PC</v>
          </cell>
          <cell r="F2411" t="str">
            <v>UT</v>
          </cell>
          <cell r="G2411" t="str">
            <v>QEPFS</v>
          </cell>
          <cell r="H2411">
            <v>0.42225999999999997</v>
          </cell>
          <cell r="I2411" t="str">
            <v>SWGA</v>
          </cell>
        </row>
        <row r="2412">
          <cell r="A2412" t="str">
            <v>280404</v>
          </cell>
          <cell r="B2412" t="str">
            <v>UTE TRAIL UNIT 83 WAS</v>
          </cell>
          <cell r="C2412" t="str">
            <v>1041</v>
          </cell>
          <cell r="D2412" t="str">
            <v>NAT BUTTES (UT)</v>
          </cell>
          <cell r="E2412" t="str">
            <v>PC</v>
          </cell>
          <cell r="F2412" t="str">
            <v>UT</v>
          </cell>
          <cell r="G2412" t="str">
            <v>QEPFS</v>
          </cell>
          <cell r="H2412">
            <v>0.42225999999999997</v>
          </cell>
          <cell r="I2412" t="str">
            <v>SWGA</v>
          </cell>
        </row>
        <row r="2413">
          <cell r="A2413" t="str">
            <v>280504</v>
          </cell>
          <cell r="B2413" t="str">
            <v>UTE TRAIL UNIT 88 WAS</v>
          </cell>
          <cell r="C2413" t="str">
            <v>1041</v>
          </cell>
          <cell r="D2413" t="str">
            <v>NAT BUTTES (UT)</v>
          </cell>
          <cell r="E2413" t="str">
            <v>PC</v>
          </cell>
          <cell r="F2413" t="str">
            <v>UT</v>
          </cell>
          <cell r="G2413" t="str">
            <v>QEPFS</v>
          </cell>
          <cell r="H2413">
            <v>0.42225999999999997</v>
          </cell>
          <cell r="I2413" t="str">
            <v>SWGA</v>
          </cell>
        </row>
        <row r="2414">
          <cell r="A2414" t="str">
            <v>243109</v>
          </cell>
          <cell r="B2414" t="str">
            <v>CAMERON UP SOUR 1 NUGGET</v>
          </cell>
          <cell r="C2414" t="str">
            <v>1042</v>
          </cell>
          <cell r="D2414" t="str">
            <v>NO BAXTER (WY)</v>
          </cell>
          <cell r="E2414" t="str">
            <v>PC</v>
          </cell>
          <cell r="F2414" t="str">
            <v>WY</v>
          </cell>
          <cell r="G2414" t="str">
            <v>QEPFS</v>
          </cell>
          <cell r="H2414">
            <v>0.42225999999999997</v>
          </cell>
          <cell r="I2414" t="str">
            <v>SWGA</v>
          </cell>
        </row>
        <row r="2415">
          <cell r="A2415" t="str">
            <v>080609</v>
          </cell>
          <cell r="B2415" t="str">
            <v>CAMERON UP SOUR 3 NUGGET</v>
          </cell>
          <cell r="C2415" t="str">
            <v>1042</v>
          </cell>
          <cell r="D2415" t="str">
            <v>NO BAXTER (WY)</v>
          </cell>
          <cell r="E2415" t="str">
            <v>PC</v>
          </cell>
          <cell r="F2415" t="str">
            <v>WY</v>
          </cell>
          <cell r="G2415" t="str">
            <v>QEPFS</v>
          </cell>
          <cell r="H2415">
            <v>0.42225999999999997</v>
          </cell>
          <cell r="I2415" t="str">
            <v>SWGA</v>
          </cell>
        </row>
        <row r="2416">
          <cell r="A2416" t="str">
            <v>080702</v>
          </cell>
          <cell r="B2416" t="str">
            <v>GW CAPPERS A 2 DK</v>
          </cell>
          <cell r="C2416" t="str">
            <v>1042</v>
          </cell>
          <cell r="D2416" t="str">
            <v>NO BAXTER (WY)</v>
          </cell>
          <cell r="E2416" t="str">
            <v>PC</v>
          </cell>
          <cell r="F2416" t="str">
            <v>WY</v>
          </cell>
          <cell r="G2416" t="str">
            <v>QEPFS</v>
          </cell>
          <cell r="H2416">
            <v>0.42225999999999997</v>
          </cell>
          <cell r="I2416" t="str">
            <v>SWGA</v>
          </cell>
        </row>
        <row r="2417">
          <cell r="A2417" t="str">
            <v>080802</v>
          </cell>
          <cell r="B2417" t="str">
            <v>GW CAPPERS B 3 DK</v>
          </cell>
          <cell r="C2417" t="str">
            <v>1042</v>
          </cell>
          <cell r="D2417" t="str">
            <v>NO BAXTER (WY)</v>
          </cell>
          <cell r="E2417" t="str">
            <v>PC</v>
          </cell>
          <cell r="F2417" t="str">
            <v>WY</v>
          </cell>
          <cell r="G2417" t="str">
            <v>QEPFS</v>
          </cell>
          <cell r="H2417">
            <v>0.42225999999999997</v>
          </cell>
          <cell r="I2417" t="str">
            <v>SWGA</v>
          </cell>
        </row>
        <row r="2418">
          <cell r="A2418" t="str">
            <v>491010</v>
          </cell>
          <cell r="B2418" t="str">
            <v>LEMANN GOVT 2 MORR</v>
          </cell>
          <cell r="C2418" t="str">
            <v>1042</v>
          </cell>
          <cell r="D2418" t="str">
            <v>NO BAXTER (WY)</v>
          </cell>
          <cell r="E2418" t="str">
            <v>ABANDONED</v>
          </cell>
          <cell r="F2418" t="str">
            <v>WY</v>
          </cell>
          <cell r="G2418" t="str">
            <v>QEPFS</v>
          </cell>
          <cell r="H2418">
            <v>0.42225999999999997</v>
          </cell>
          <cell r="I2418" t="str">
            <v>SWGA</v>
          </cell>
        </row>
        <row r="2419">
          <cell r="A2419" t="str">
            <v>081010</v>
          </cell>
          <cell r="B2419" t="str">
            <v>MFS CHAMPLIN 11-8 MORR</v>
          </cell>
          <cell r="C2419" t="str">
            <v>1042</v>
          </cell>
          <cell r="D2419" t="str">
            <v>NO BAXTER (WY)</v>
          </cell>
          <cell r="E2419" t="str">
            <v>PC</v>
          </cell>
          <cell r="F2419" t="str">
            <v>WY</v>
          </cell>
          <cell r="G2419" t="str">
            <v>QEPFS</v>
          </cell>
          <cell r="H2419">
            <v>0.42225999999999997</v>
          </cell>
          <cell r="I2419" t="str">
            <v>SWGA</v>
          </cell>
        </row>
        <row r="2420">
          <cell r="A2420" t="str">
            <v>361510</v>
          </cell>
          <cell r="B2420" t="str">
            <v>NORTH BAXTER 1-24 MORR</v>
          </cell>
          <cell r="C2420" t="str">
            <v>1042</v>
          </cell>
          <cell r="D2420" t="str">
            <v>NO BAXTER (WY)</v>
          </cell>
          <cell r="E2420" t="str">
            <v>PC</v>
          </cell>
          <cell r="F2420" t="str">
            <v>WY</v>
          </cell>
          <cell r="G2420" t="str">
            <v>QEPFS</v>
          </cell>
          <cell r="H2420">
            <v>0.42225999999999997</v>
          </cell>
          <cell r="I2420" t="str">
            <v>SWGA</v>
          </cell>
        </row>
        <row r="2421">
          <cell r="A2421" t="str">
            <v>080910</v>
          </cell>
          <cell r="B2421" t="str">
            <v>NORTH BAXTER 14-1 MORR</v>
          </cell>
          <cell r="C2421" t="str">
            <v>1042</v>
          </cell>
          <cell r="D2421" t="str">
            <v>NO BAXTER (WY)</v>
          </cell>
          <cell r="E2421" t="str">
            <v>PC</v>
          </cell>
          <cell r="F2421" t="str">
            <v>WY</v>
          </cell>
          <cell r="G2421" t="str">
            <v>QEPFS</v>
          </cell>
          <cell r="H2421">
            <v>0.42225999999999997</v>
          </cell>
          <cell r="I2421" t="str">
            <v>SWGA</v>
          </cell>
        </row>
        <row r="2422">
          <cell r="A2422" t="str">
            <v>081602</v>
          </cell>
          <cell r="B2422" t="str">
            <v>OF FEATHERSTONE 1 DK</v>
          </cell>
          <cell r="C2422" t="str">
            <v>1042</v>
          </cell>
          <cell r="D2422" t="str">
            <v>NO BAXTER (WY)</v>
          </cell>
          <cell r="E2422" t="str">
            <v>PC</v>
          </cell>
          <cell r="F2422" t="str">
            <v>WY</v>
          </cell>
          <cell r="G2422" t="str">
            <v>QEPFS</v>
          </cell>
          <cell r="H2422">
            <v>0.42225999999999997</v>
          </cell>
          <cell r="I2422" t="str">
            <v>SWGA</v>
          </cell>
        </row>
        <row r="2423">
          <cell r="A2423" t="str">
            <v>081702</v>
          </cell>
          <cell r="B2423" t="str">
            <v>TERESA LAURUNEN 1 DK</v>
          </cell>
          <cell r="C2423" t="str">
            <v>1042</v>
          </cell>
          <cell r="D2423" t="str">
            <v>NO BAXTER (WY)</v>
          </cell>
          <cell r="E2423" t="str">
            <v>PC</v>
          </cell>
          <cell r="F2423" t="str">
            <v>WY</v>
          </cell>
          <cell r="G2423" t="str">
            <v>QEPFS</v>
          </cell>
          <cell r="H2423">
            <v>0.42225999999999997</v>
          </cell>
          <cell r="I2423" t="str">
            <v>SWGA</v>
          </cell>
        </row>
        <row r="2424">
          <cell r="A2424" t="str">
            <v>081701</v>
          </cell>
          <cell r="B2424" t="str">
            <v>TERESA LAURUNEN 1 FR</v>
          </cell>
          <cell r="C2424" t="str">
            <v>1042</v>
          </cell>
          <cell r="D2424" t="str">
            <v>NO BAXTER (WY)</v>
          </cell>
          <cell r="E2424" t="str">
            <v>PC</v>
          </cell>
          <cell r="F2424" t="str">
            <v>WY</v>
          </cell>
          <cell r="G2424" t="str">
            <v>QEPFS</v>
          </cell>
          <cell r="H2424">
            <v>0.42225999999999997</v>
          </cell>
          <cell r="I2424" t="str">
            <v>SWGA</v>
          </cell>
        </row>
        <row r="2425">
          <cell r="A2425" t="str">
            <v>225902</v>
          </cell>
          <cell r="B2425" t="str">
            <v>UP 11 19 104 A1 1 DK</v>
          </cell>
          <cell r="C2425" t="str">
            <v>1042</v>
          </cell>
          <cell r="D2425" t="str">
            <v>NO BAXTER (WY)</v>
          </cell>
          <cell r="E2425" t="str">
            <v>PC</v>
          </cell>
          <cell r="F2425" t="str">
            <v>WY</v>
          </cell>
          <cell r="G2425" t="str">
            <v>QEPFS</v>
          </cell>
          <cell r="H2425">
            <v>0.42225999999999997</v>
          </cell>
          <cell r="I2425" t="str">
            <v>SWGA</v>
          </cell>
        </row>
        <row r="2426">
          <cell r="A2426" t="str">
            <v>081310</v>
          </cell>
          <cell r="B2426" t="str">
            <v>UP 11 19 104 A1 3 MORR</v>
          </cell>
          <cell r="C2426" t="str">
            <v>1042</v>
          </cell>
          <cell r="D2426" t="str">
            <v>NO BAXTER (WY)</v>
          </cell>
          <cell r="E2426" t="str">
            <v>PC</v>
          </cell>
          <cell r="F2426" t="str">
            <v>WY</v>
          </cell>
          <cell r="G2426" t="str">
            <v>QEPFS</v>
          </cell>
          <cell r="H2426">
            <v>0.42225999999999997</v>
          </cell>
          <cell r="I2426" t="str">
            <v>SWGA</v>
          </cell>
        </row>
        <row r="2427">
          <cell r="A2427" t="str">
            <v>081202</v>
          </cell>
          <cell r="B2427" t="str">
            <v>UP 11 19 104 A2 2 DK</v>
          </cell>
          <cell r="C2427" t="str">
            <v>1042</v>
          </cell>
          <cell r="D2427" t="str">
            <v>NO BAXTER (WY)</v>
          </cell>
          <cell r="E2427" t="str">
            <v>PC</v>
          </cell>
          <cell r="F2427" t="str">
            <v>WY</v>
          </cell>
          <cell r="G2427" t="str">
            <v>QEPFS</v>
          </cell>
          <cell r="H2427">
            <v>0.42225999999999997</v>
          </cell>
          <cell r="I2427" t="str">
            <v>SWGA</v>
          </cell>
        </row>
        <row r="2428">
          <cell r="A2428" t="str">
            <v>081402</v>
          </cell>
          <cell r="B2428" t="str">
            <v>UP 23 20 104 1 DK</v>
          </cell>
          <cell r="C2428" t="str">
            <v>1042</v>
          </cell>
          <cell r="D2428" t="str">
            <v>NO BAXTER (WY)</v>
          </cell>
          <cell r="E2428" t="str">
            <v>PC</v>
          </cell>
          <cell r="F2428" t="str">
            <v>WY</v>
          </cell>
          <cell r="G2428" t="str">
            <v>QEPFS</v>
          </cell>
          <cell r="H2428">
            <v>0.42225999999999997</v>
          </cell>
          <cell r="I2428" t="str">
            <v>SWGA</v>
          </cell>
        </row>
        <row r="2429">
          <cell r="A2429" t="str">
            <v>081502</v>
          </cell>
          <cell r="B2429" t="str">
            <v>UP 35 20 104 1 DK</v>
          </cell>
          <cell r="C2429" t="str">
            <v>1042</v>
          </cell>
          <cell r="D2429" t="str">
            <v>NO BAXTER (WY)</v>
          </cell>
          <cell r="E2429" t="str">
            <v>PC</v>
          </cell>
          <cell r="F2429" t="str">
            <v>WY</v>
          </cell>
          <cell r="G2429" t="str">
            <v>QEPFS</v>
          </cell>
          <cell r="H2429">
            <v>0.42225999999999997</v>
          </cell>
          <cell r="I2429" t="str">
            <v>SWGA</v>
          </cell>
        </row>
        <row r="2430">
          <cell r="A2430" t="str">
            <v>568700</v>
          </cell>
          <cell r="B2430" t="str">
            <v>UPRR 11-9</v>
          </cell>
          <cell r="C2430" t="str">
            <v>1042</v>
          </cell>
          <cell r="D2430" t="str">
            <v>NO BAXTER (WY)</v>
          </cell>
          <cell r="E2430" t="str">
            <v>D24</v>
          </cell>
          <cell r="F2430" t="str">
            <v>WY</v>
          </cell>
          <cell r="G2430" t="str">
            <v>QEPFS</v>
          </cell>
          <cell r="H2430">
            <v>0.42225999999999997</v>
          </cell>
          <cell r="I2430" t="str">
            <v>SWGA</v>
          </cell>
        </row>
        <row r="2431">
          <cell r="A2431" t="str">
            <v>561900</v>
          </cell>
          <cell r="B2431" t="str">
            <v>UPRR 23-2</v>
          </cell>
          <cell r="C2431" t="str">
            <v>1042</v>
          </cell>
          <cell r="D2431" t="str">
            <v>NO BAXTER (WY)</v>
          </cell>
          <cell r="E2431" t="str">
            <v>D24</v>
          </cell>
          <cell r="F2431" t="str">
            <v>WY</v>
          </cell>
          <cell r="G2431" t="str">
            <v>QEPFS</v>
          </cell>
          <cell r="H2431">
            <v>0.42225999999999997</v>
          </cell>
          <cell r="I2431" t="str">
            <v>SWGA</v>
          </cell>
        </row>
        <row r="2432">
          <cell r="A2432" t="str">
            <v>266019</v>
          </cell>
          <cell r="B2432" t="str">
            <v>NORTH CARLSBAD 1 MORROW</v>
          </cell>
          <cell r="C2432" t="str">
            <v>1053</v>
          </cell>
          <cell r="D2432" t="str">
            <v>NO CARLSBAD (NM)</v>
          </cell>
          <cell r="E2432" t="str">
            <v>D24</v>
          </cell>
          <cell r="F2432" t="str">
            <v>NM</v>
          </cell>
          <cell r="G2432" t="str">
            <v>QEPFS</v>
          </cell>
          <cell r="H2432">
            <v>0.42225999999999997</v>
          </cell>
          <cell r="I2432" t="str">
            <v>SWGA</v>
          </cell>
        </row>
        <row r="2433">
          <cell r="A2433" t="str">
            <v>517355</v>
          </cell>
          <cell r="B2433" t="str">
            <v>NORTH COPPER RIDGE 16-1 CBM</v>
          </cell>
          <cell r="C2433" t="str">
            <v>1092</v>
          </cell>
          <cell r="D2433" t="str">
            <v>NO COPPER RIDGE (WY)</v>
          </cell>
          <cell r="E2433" t="str">
            <v>D24NC</v>
          </cell>
          <cell r="F2433" t="str">
            <v>WY</v>
          </cell>
          <cell r="G2433" t="str">
            <v>QEPFS</v>
          </cell>
          <cell r="H2433">
            <v>0.42225999999999997</v>
          </cell>
          <cell r="I2433" t="str">
            <v>SWGA</v>
          </cell>
        </row>
        <row r="2434">
          <cell r="A2434" t="str">
            <v>499055</v>
          </cell>
          <cell r="B2434" t="str">
            <v>NORTH COPPER RIDGE 17-1 CBM</v>
          </cell>
          <cell r="C2434" t="str">
            <v>1092</v>
          </cell>
          <cell r="D2434" t="str">
            <v>NO COPPER RIDGE (WY)</v>
          </cell>
          <cell r="E2434" t="str">
            <v>D24NC</v>
          </cell>
          <cell r="F2434" t="str">
            <v>WY</v>
          </cell>
          <cell r="G2434" t="str">
            <v>QEPFS</v>
          </cell>
          <cell r="H2434">
            <v>0.42225999999999997</v>
          </cell>
          <cell r="I2434" t="str">
            <v>SWGA</v>
          </cell>
        </row>
        <row r="2435">
          <cell r="A2435" t="str">
            <v>506655</v>
          </cell>
          <cell r="B2435" t="str">
            <v>NORTH COPPER RIDGE 3-3 CBM</v>
          </cell>
          <cell r="C2435" t="str">
            <v>1092</v>
          </cell>
          <cell r="D2435" t="str">
            <v>NO COPPER RIDGE (WY)</v>
          </cell>
          <cell r="E2435" t="str">
            <v>D24NC</v>
          </cell>
          <cell r="F2435" t="str">
            <v>WY</v>
          </cell>
          <cell r="G2435" t="str">
            <v>QEPFS</v>
          </cell>
          <cell r="H2435">
            <v>0.42225999999999997</v>
          </cell>
          <cell r="I2435" t="str">
            <v>SWGA</v>
          </cell>
        </row>
        <row r="2436">
          <cell r="A2436" t="str">
            <v>501655</v>
          </cell>
          <cell r="B2436" t="str">
            <v>NORTH COPPER RIDGE 9-1 CBM</v>
          </cell>
          <cell r="C2436" t="str">
            <v>1092</v>
          </cell>
          <cell r="D2436" t="str">
            <v>NO COPPER RIDGE (WY)</v>
          </cell>
          <cell r="E2436" t="str">
            <v>D24NC</v>
          </cell>
          <cell r="F2436" t="str">
            <v>WY</v>
          </cell>
          <cell r="G2436" t="str">
            <v>QEPFS</v>
          </cell>
          <cell r="H2436">
            <v>0.42225999999999997</v>
          </cell>
          <cell r="I2436" t="str">
            <v>SWGA</v>
          </cell>
        </row>
        <row r="2437">
          <cell r="A2437" t="str">
            <v>498855</v>
          </cell>
          <cell r="B2437" t="str">
            <v>NORTH COPPER RIDGE 9-3 CBM</v>
          </cell>
          <cell r="C2437" t="str">
            <v>1092</v>
          </cell>
          <cell r="D2437" t="str">
            <v>NO COPPER RIDGE (WY)</v>
          </cell>
          <cell r="E2437" t="str">
            <v>D24NC</v>
          </cell>
          <cell r="F2437" t="str">
            <v>WY</v>
          </cell>
          <cell r="G2437" t="str">
            <v>QEPFS</v>
          </cell>
          <cell r="H2437">
            <v>0.42225999999999997</v>
          </cell>
          <cell r="I2437" t="str">
            <v>SWGA</v>
          </cell>
        </row>
        <row r="2438">
          <cell r="A2438" t="str">
            <v>498955</v>
          </cell>
          <cell r="B2438" t="str">
            <v>NORTH COPPER RIDGE 9-4 CBM</v>
          </cell>
          <cell r="C2438" t="str">
            <v>1092</v>
          </cell>
          <cell r="D2438" t="str">
            <v>NO COPPER RIDGE (WY)</v>
          </cell>
          <cell r="E2438" t="str">
            <v>D24NC</v>
          </cell>
          <cell r="F2438" t="str">
            <v>WY</v>
          </cell>
          <cell r="G2438" t="str">
            <v>QEPFS</v>
          </cell>
          <cell r="H2438">
            <v>0.42225999999999997</v>
          </cell>
          <cell r="I2438" t="str">
            <v>SWGA</v>
          </cell>
        </row>
        <row r="2439">
          <cell r="A2439" t="str">
            <v>499155</v>
          </cell>
          <cell r="B2439" t="str">
            <v>NORTH COPPER RIDGE MONTR 1 CBM</v>
          </cell>
          <cell r="C2439" t="str">
            <v>1092</v>
          </cell>
          <cell r="D2439" t="str">
            <v>NO COPPER RIDGE (WY)</v>
          </cell>
          <cell r="E2439" t="str">
            <v>D24NC</v>
          </cell>
          <cell r="F2439" t="str">
            <v>WY</v>
          </cell>
          <cell r="G2439" t="str">
            <v>QEPFS</v>
          </cell>
          <cell r="H2439">
            <v>0.42225999999999997</v>
          </cell>
          <cell r="I2439" t="str">
            <v>SWGA</v>
          </cell>
        </row>
        <row r="2440">
          <cell r="A2440" t="str">
            <v>410634</v>
          </cell>
          <cell r="B2440" t="str">
            <v>CELSIUS STATE 4-2 SNBRST</v>
          </cell>
          <cell r="C2440" t="str">
            <v>1024</v>
          </cell>
          <cell r="D2440" t="str">
            <v>NW KVN SNBRST (MT)</v>
          </cell>
          <cell r="E2440" t="str">
            <v>C100</v>
          </cell>
          <cell r="F2440" t="str">
            <v>MT</v>
          </cell>
          <cell r="G2440" t="str">
            <v>QEPFS</v>
          </cell>
          <cell r="H2440">
            <v>0.42225999999999997</v>
          </cell>
          <cell r="I2440" t="str">
            <v>SWGA</v>
          </cell>
        </row>
        <row r="2441">
          <cell r="A2441" t="str">
            <v>405327</v>
          </cell>
          <cell r="B2441" t="str">
            <v>CELSIUS STATE 4-4 NISKU</v>
          </cell>
          <cell r="C2441" t="str">
            <v>1024</v>
          </cell>
          <cell r="D2441" t="str">
            <v>NW KVN SNBRST (MT)</v>
          </cell>
          <cell r="E2441" t="str">
            <v>PC</v>
          </cell>
          <cell r="F2441" t="str">
            <v>MT</v>
          </cell>
          <cell r="G2441" t="str">
            <v>QEPFS</v>
          </cell>
          <cell r="H2441">
            <v>0.42225999999999997</v>
          </cell>
          <cell r="I2441" t="str">
            <v>SWGA</v>
          </cell>
        </row>
        <row r="2442">
          <cell r="A2442" t="str">
            <v>257121</v>
          </cell>
          <cell r="B2442" t="str">
            <v>KIEHLBAUCH 2 BOW ISLE</v>
          </cell>
          <cell r="C2442" t="str">
            <v>1024</v>
          </cell>
          <cell r="D2442" t="str">
            <v>NW KVN SNBRST (MT)</v>
          </cell>
          <cell r="E2442" t="str">
            <v>PC</v>
          </cell>
          <cell r="F2442" t="str">
            <v>MT</v>
          </cell>
          <cell r="G2442" t="str">
            <v>QEPFS</v>
          </cell>
          <cell r="H2442">
            <v>0.42225999999999997</v>
          </cell>
          <cell r="I2442" t="str">
            <v>SWGA</v>
          </cell>
        </row>
        <row r="2443">
          <cell r="A2443" t="str">
            <v>043113</v>
          </cell>
          <cell r="B2443" t="str">
            <v>PATTERSON CANYON 1 ISMAY</v>
          </cell>
          <cell r="C2443" t="str">
            <v>1043</v>
          </cell>
          <cell r="D2443" t="str">
            <v>PATTERSON CYN (UT)</v>
          </cell>
          <cell r="E2443" t="str">
            <v>PW</v>
          </cell>
          <cell r="F2443" t="str">
            <v>UT</v>
          </cell>
          <cell r="G2443" t="str">
            <v>SOLD</v>
          </cell>
          <cell r="H2443">
            <v>0.42225999999999997</v>
          </cell>
          <cell r="I2443" t="str">
            <v>SOLD</v>
          </cell>
        </row>
        <row r="2444">
          <cell r="A2444" t="str">
            <v>085113</v>
          </cell>
          <cell r="B2444" t="str">
            <v>PATTERSON CANYON 3 ISMAY</v>
          </cell>
          <cell r="C2444" t="str">
            <v>1043</v>
          </cell>
          <cell r="D2444" t="str">
            <v>PATTERSON CYN (UT)</v>
          </cell>
          <cell r="E2444" t="str">
            <v>PW</v>
          </cell>
          <cell r="F2444" t="str">
            <v>UT</v>
          </cell>
          <cell r="G2444" t="str">
            <v>SOLD</v>
          </cell>
          <cell r="H2444">
            <v>0.42225999999999997</v>
          </cell>
          <cell r="I2444" t="str">
            <v>SOLD</v>
          </cell>
        </row>
        <row r="2445">
          <cell r="A2445" t="str">
            <v>488908</v>
          </cell>
          <cell r="B2445" t="str">
            <v>PATTERSON CANYON 2 DES CR</v>
          </cell>
          <cell r="C2445" t="str">
            <v>1086</v>
          </cell>
          <cell r="D2445" t="str">
            <v>PATTERSON UN (UT)</v>
          </cell>
          <cell r="E2445" t="str">
            <v>ABANDONED</v>
          </cell>
          <cell r="F2445" t="str">
            <v>UT</v>
          </cell>
          <cell r="G2445" t="str">
            <v>SOLD</v>
          </cell>
          <cell r="H2445">
            <v>0.42225999999999997</v>
          </cell>
          <cell r="I2445" t="str">
            <v>SOLD</v>
          </cell>
        </row>
        <row r="2446">
          <cell r="A2446" t="str">
            <v>084213</v>
          </cell>
          <cell r="B2446" t="str">
            <v>PATTERSON UNIT 1 ISMAY</v>
          </cell>
          <cell r="C2446" t="str">
            <v>1086</v>
          </cell>
          <cell r="D2446" t="str">
            <v>PATTERSON UN (UT)</v>
          </cell>
          <cell r="E2446" t="str">
            <v>PW</v>
          </cell>
          <cell r="F2446" t="str">
            <v>UT</v>
          </cell>
          <cell r="G2446" t="str">
            <v>SOLD</v>
          </cell>
          <cell r="H2446">
            <v>0.42225999999999997</v>
          </cell>
          <cell r="I2446" t="str">
            <v>SOLD</v>
          </cell>
        </row>
        <row r="2447">
          <cell r="A2447" t="str">
            <v>168713</v>
          </cell>
          <cell r="B2447" t="str">
            <v>PATTERSON UNIT 3 ISMAY</v>
          </cell>
          <cell r="C2447" t="str">
            <v>1086</v>
          </cell>
          <cell r="D2447" t="str">
            <v>PATTERSON UN (UT)</v>
          </cell>
          <cell r="E2447" t="str">
            <v>D21</v>
          </cell>
          <cell r="F2447" t="str">
            <v>UT</v>
          </cell>
          <cell r="G2447" t="str">
            <v>SOLD</v>
          </cell>
          <cell r="H2447">
            <v>0.42225999999999997</v>
          </cell>
          <cell r="I2447" t="str">
            <v>SOLD</v>
          </cell>
        </row>
        <row r="2448">
          <cell r="A2448" t="str">
            <v>156013</v>
          </cell>
          <cell r="B2448" t="str">
            <v>PATTERSON UNIT 4 ISMAY</v>
          </cell>
          <cell r="C2448" t="str">
            <v>1086</v>
          </cell>
          <cell r="D2448" t="str">
            <v>PATTERSON UN (UT)</v>
          </cell>
          <cell r="E2448" t="str">
            <v>C7</v>
          </cell>
          <cell r="F2448" t="str">
            <v>UT</v>
          </cell>
          <cell r="G2448" t="str">
            <v>SOLD</v>
          </cell>
          <cell r="H2448">
            <v>0.42225999999999997</v>
          </cell>
          <cell r="I2448" t="str">
            <v>SOLD</v>
          </cell>
        </row>
        <row r="2449">
          <cell r="A2449" t="str">
            <v>183813</v>
          </cell>
          <cell r="B2449" t="str">
            <v>PATTERSON UNIT 5 ISMAY</v>
          </cell>
          <cell r="C2449" t="str">
            <v>1086</v>
          </cell>
          <cell r="D2449" t="str">
            <v>PATTERSON UN (UT)</v>
          </cell>
          <cell r="E2449" t="str">
            <v>D21</v>
          </cell>
          <cell r="F2449" t="str">
            <v>UT</v>
          </cell>
          <cell r="G2449" t="str">
            <v>SOLD</v>
          </cell>
          <cell r="H2449">
            <v>0.42225999999999997</v>
          </cell>
          <cell r="I2449" t="str">
            <v>SOLD</v>
          </cell>
        </row>
        <row r="2450">
          <cell r="A2450" t="str">
            <v>489008</v>
          </cell>
          <cell r="B2450" t="str">
            <v>PATTERSON UNIT 6 DES CR</v>
          </cell>
          <cell r="C2450" t="str">
            <v>1086</v>
          </cell>
          <cell r="D2450" t="str">
            <v>PATTERSON UN (UT)</v>
          </cell>
          <cell r="E2450" t="str">
            <v>ABANDONED</v>
          </cell>
          <cell r="F2450" t="str">
            <v>UT</v>
          </cell>
          <cell r="G2450" t="str">
            <v>SOLD</v>
          </cell>
          <cell r="H2450">
            <v>0.42225999999999997</v>
          </cell>
          <cell r="I2450" t="str">
            <v>SOLD</v>
          </cell>
        </row>
        <row r="2451">
          <cell r="A2451" t="str">
            <v>203708</v>
          </cell>
          <cell r="B2451" t="str">
            <v>PATTERSON UNIT 9 DES CR</v>
          </cell>
          <cell r="C2451" t="str">
            <v>1086</v>
          </cell>
          <cell r="D2451" t="str">
            <v>PATTERSON UN (UT)</v>
          </cell>
          <cell r="E2451" t="str">
            <v>C7</v>
          </cell>
          <cell r="F2451" t="str">
            <v>UT</v>
          </cell>
          <cell r="G2451" t="str">
            <v>SOLD</v>
          </cell>
          <cell r="H2451">
            <v>0.42225999999999997</v>
          </cell>
          <cell r="I2451" t="str">
            <v>SOLD</v>
          </cell>
        </row>
        <row r="2452">
          <cell r="A2452" t="str">
            <v>203713</v>
          </cell>
          <cell r="B2452" t="str">
            <v>PATTERSON UNIT 9 ISMAY</v>
          </cell>
          <cell r="C2452" t="str">
            <v>1086</v>
          </cell>
          <cell r="D2452" t="str">
            <v>PATTERSON UN (UT)</v>
          </cell>
          <cell r="E2452" t="str">
            <v>C7</v>
          </cell>
          <cell r="F2452" t="str">
            <v>UT</v>
          </cell>
          <cell r="G2452" t="str">
            <v>SOLD</v>
          </cell>
          <cell r="H2452">
            <v>0.42225999999999997</v>
          </cell>
          <cell r="I2452" t="str">
            <v>SOLD</v>
          </cell>
        </row>
        <row r="2453">
          <cell r="A2453" t="str">
            <v>523826</v>
          </cell>
          <cell r="B2453" t="str">
            <v>STEWART POINT 15-29 LANCE</v>
          </cell>
          <cell r="C2453" t="str">
            <v>1089</v>
          </cell>
          <cell r="D2453" t="str">
            <v>PINEDALE (WY)</v>
          </cell>
          <cell r="E2453" t="str">
            <v>C7</v>
          </cell>
          <cell r="F2453" t="str">
            <v>WY</v>
          </cell>
          <cell r="G2453" t="str">
            <v>QEPFS</v>
          </cell>
          <cell r="H2453">
            <v>0.42225999999999997</v>
          </cell>
          <cell r="I2453" t="str">
            <v>SWGA+REND</v>
          </cell>
        </row>
        <row r="2454">
          <cell r="A2454" t="str">
            <v>526526</v>
          </cell>
          <cell r="B2454" t="str">
            <v>MESA 10-17D LANCE</v>
          </cell>
          <cell r="C2454" t="str">
            <v>1038</v>
          </cell>
          <cell r="D2454" t="str">
            <v>PINEDALE(WY)</v>
          </cell>
          <cell r="E2454" t="str">
            <v>C7</v>
          </cell>
          <cell r="F2454" t="str">
            <v>WY</v>
          </cell>
          <cell r="G2454" t="str">
            <v>QEPFS</v>
          </cell>
          <cell r="H2454">
            <v>0.42225999999999997</v>
          </cell>
          <cell r="I2454" t="str">
            <v>SWGA+REND</v>
          </cell>
        </row>
        <row r="2455">
          <cell r="A2455" t="str">
            <v>530826</v>
          </cell>
          <cell r="B2455" t="str">
            <v>MESA 10-20D LANCE</v>
          </cell>
          <cell r="C2455" t="str">
            <v>1038</v>
          </cell>
          <cell r="D2455" t="str">
            <v>PINEDALE(WY)</v>
          </cell>
          <cell r="E2455" t="str">
            <v>C7</v>
          </cell>
          <cell r="F2455" t="str">
            <v>WY</v>
          </cell>
          <cell r="G2455" t="str">
            <v>QEPFS</v>
          </cell>
          <cell r="H2455">
            <v>0.42225999999999997</v>
          </cell>
          <cell r="I2455" t="str">
            <v>SWGA+REND</v>
          </cell>
        </row>
        <row r="2456">
          <cell r="A2456" t="str">
            <v>590826</v>
          </cell>
          <cell r="B2456" t="str">
            <v>MESA 10-30 WDW</v>
          </cell>
          <cell r="C2456" t="str">
            <v>1038</v>
          </cell>
          <cell r="D2456" t="str">
            <v>PINEDALE(WY)</v>
          </cell>
          <cell r="E2456" t="str">
            <v>D24</v>
          </cell>
          <cell r="F2456" t="str">
            <v>WY</v>
          </cell>
          <cell r="G2456" t="str">
            <v>QEPFS</v>
          </cell>
          <cell r="H2456">
            <v>0.42225999999999997</v>
          </cell>
          <cell r="I2456" t="str">
            <v>SWGA+REND</v>
          </cell>
        </row>
        <row r="2457">
          <cell r="A2457" t="str">
            <v>501726</v>
          </cell>
          <cell r="B2457" t="str">
            <v>MESA 10-8D LANCE</v>
          </cell>
          <cell r="C2457" t="str">
            <v>1038</v>
          </cell>
          <cell r="D2457" t="str">
            <v>PINEDALE(WY)</v>
          </cell>
          <cell r="E2457" t="str">
            <v>C7</v>
          </cell>
          <cell r="F2457" t="str">
            <v>WY</v>
          </cell>
          <cell r="G2457" t="str">
            <v>QEPFS</v>
          </cell>
          <cell r="H2457">
            <v>0.42225999999999997</v>
          </cell>
          <cell r="I2457" t="str">
            <v>SWGA+REND</v>
          </cell>
        </row>
        <row r="2458">
          <cell r="A2458" t="str">
            <v>567026</v>
          </cell>
          <cell r="B2458" t="str">
            <v>MESA 10A1-17 LANCE</v>
          </cell>
          <cell r="C2458" t="str">
            <v>1038</v>
          </cell>
          <cell r="D2458" t="str">
            <v>PINEDALE(WY)</v>
          </cell>
          <cell r="E2458" t="str">
            <v>C7</v>
          </cell>
          <cell r="F2458" t="str">
            <v>WY</v>
          </cell>
          <cell r="G2458" t="str">
            <v>QEPFS</v>
          </cell>
          <cell r="H2458">
            <v>0.42225999999999997</v>
          </cell>
          <cell r="I2458" t="str">
            <v>SWGA+REND</v>
          </cell>
        </row>
        <row r="2459">
          <cell r="A2459" t="str">
            <v>531126</v>
          </cell>
          <cell r="B2459" t="str">
            <v xml:space="preserve">MESA 10A-20D LANCE </v>
          </cell>
          <cell r="C2459" t="str">
            <v>1038</v>
          </cell>
          <cell r="D2459" t="str">
            <v>PINEDALE(WY)</v>
          </cell>
          <cell r="E2459" t="str">
            <v>C7</v>
          </cell>
          <cell r="F2459" t="str">
            <v>WY</v>
          </cell>
          <cell r="G2459" t="str">
            <v>QEPFS</v>
          </cell>
          <cell r="H2459">
            <v>0.42225999999999997</v>
          </cell>
          <cell r="I2459" t="str">
            <v>SWGA+REND</v>
          </cell>
        </row>
        <row r="2460">
          <cell r="A2460" t="str">
            <v>577126</v>
          </cell>
          <cell r="B2460" t="str">
            <v>MESA 10A2-20 LANCE</v>
          </cell>
          <cell r="C2460" t="str">
            <v>1038</v>
          </cell>
          <cell r="D2460" t="str">
            <v>PINEDALE(WY)</v>
          </cell>
          <cell r="E2460" t="str">
            <v>C7</v>
          </cell>
          <cell r="F2460" t="str">
            <v>WY</v>
          </cell>
          <cell r="G2460" t="str">
            <v>QEPFS</v>
          </cell>
          <cell r="H2460">
            <v>0.42225999999999997</v>
          </cell>
          <cell r="I2460" t="str">
            <v>SWGA+REND</v>
          </cell>
        </row>
        <row r="2461">
          <cell r="A2461" t="str">
            <v>534326</v>
          </cell>
          <cell r="B2461" t="str">
            <v>MESA 10A-8D LANCE</v>
          </cell>
          <cell r="C2461" t="str">
            <v>1038</v>
          </cell>
          <cell r="D2461" t="str">
            <v>PINEDALE(WY)</v>
          </cell>
          <cell r="E2461" t="str">
            <v>C7</v>
          </cell>
          <cell r="F2461" t="str">
            <v>WY</v>
          </cell>
          <cell r="G2461" t="str">
            <v>QEPFS</v>
          </cell>
          <cell r="H2461">
            <v>0.42225999999999997</v>
          </cell>
          <cell r="I2461" t="str">
            <v>SWGA+REND</v>
          </cell>
        </row>
        <row r="2462">
          <cell r="A2462" t="str">
            <v>571026</v>
          </cell>
          <cell r="B2462" t="str">
            <v>MESA 10B2-20 LANCE</v>
          </cell>
          <cell r="C2462" t="str">
            <v>1038</v>
          </cell>
          <cell r="D2462" t="str">
            <v>PINEDALE(WY)</v>
          </cell>
          <cell r="E2462" t="str">
            <v>C7</v>
          </cell>
          <cell r="F2462" t="str">
            <v>WY</v>
          </cell>
          <cell r="G2462" t="str">
            <v>QEPFS</v>
          </cell>
          <cell r="H2462">
            <v>0.42225999999999997</v>
          </cell>
          <cell r="I2462" t="str">
            <v>SWGA+REND</v>
          </cell>
        </row>
        <row r="2463">
          <cell r="A2463" t="str">
            <v>567326</v>
          </cell>
          <cell r="B2463" t="str">
            <v>MESA 10C1-17 LANCE</v>
          </cell>
          <cell r="C2463" t="str">
            <v>1038</v>
          </cell>
          <cell r="D2463" t="str">
            <v>PINEDALE(WY)</v>
          </cell>
          <cell r="E2463" t="str">
            <v>C7</v>
          </cell>
          <cell r="F2463" t="str">
            <v>WY</v>
          </cell>
          <cell r="G2463" t="str">
            <v>QEPFS</v>
          </cell>
          <cell r="H2463">
            <v>0.42225999999999997</v>
          </cell>
          <cell r="I2463" t="str">
            <v>SWGA+REND</v>
          </cell>
        </row>
        <row r="2464">
          <cell r="A2464" t="str">
            <v>537426</v>
          </cell>
          <cell r="B2464" t="str">
            <v>MESA 10C1-19 LANCE</v>
          </cell>
          <cell r="C2464" t="str">
            <v>1038</v>
          </cell>
          <cell r="D2464" t="str">
            <v>PINEDALE(WY)</v>
          </cell>
          <cell r="E2464" t="str">
            <v>C7</v>
          </cell>
          <cell r="F2464" t="str">
            <v>WY</v>
          </cell>
          <cell r="G2464" t="str">
            <v>QEPFS</v>
          </cell>
          <cell r="H2464">
            <v>0.42225999999999997</v>
          </cell>
          <cell r="I2464" t="str">
            <v>SWGA+REND</v>
          </cell>
        </row>
        <row r="2465">
          <cell r="A2465" t="str">
            <v>549026</v>
          </cell>
          <cell r="B2465" t="str">
            <v>MESA 10C1-20 LANCE</v>
          </cell>
          <cell r="C2465" t="str">
            <v>1038</v>
          </cell>
          <cell r="D2465" t="str">
            <v>PINEDALE(WY)</v>
          </cell>
          <cell r="E2465" t="str">
            <v>C7</v>
          </cell>
          <cell r="F2465" t="str">
            <v>WY</v>
          </cell>
          <cell r="G2465" t="str">
            <v>QEPFS</v>
          </cell>
          <cell r="H2465">
            <v>0.42225999999999997</v>
          </cell>
          <cell r="I2465" t="str">
            <v>SWGA+REND</v>
          </cell>
        </row>
        <row r="2466">
          <cell r="A2466" t="str">
            <v>577226</v>
          </cell>
          <cell r="B2466" t="str">
            <v>MESA 10C2-20 LANCE</v>
          </cell>
          <cell r="C2466" t="str">
            <v>1038</v>
          </cell>
          <cell r="D2466" t="str">
            <v>PINEDALE(WY)</v>
          </cell>
          <cell r="E2466" t="str">
            <v>C7</v>
          </cell>
          <cell r="F2466" t="str">
            <v>WY</v>
          </cell>
          <cell r="G2466" t="str">
            <v>QEPFS</v>
          </cell>
          <cell r="H2466">
            <v>0.42225999999999997</v>
          </cell>
          <cell r="I2466" t="str">
            <v>SWGA+REND</v>
          </cell>
        </row>
        <row r="2467">
          <cell r="A2467" t="str">
            <v>567226</v>
          </cell>
          <cell r="B2467" t="str">
            <v>MESA 10D1-17 LANCE</v>
          </cell>
          <cell r="C2467" t="str">
            <v>1038</v>
          </cell>
          <cell r="D2467" t="str">
            <v>PINEDALE(WY)</v>
          </cell>
          <cell r="E2467" t="str">
            <v>C7</v>
          </cell>
          <cell r="F2467" t="str">
            <v>WY</v>
          </cell>
          <cell r="G2467" t="str">
            <v>QEPFS</v>
          </cell>
          <cell r="H2467">
            <v>0.42225999999999997</v>
          </cell>
          <cell r="I2467" t="str">
            <v>SWGA+REND</v>
          </cell>
        </row>
        <row r="2468">
          <cell r="A2468" t="str">
            <v>585426</v>
          </cell>
          <cell r="B2468" t="str">
            <v>MESA 10D1-19 LANCE</v>
          </cell>
          <cell r="C2468" t="str">
            <v>1038</v>
          </cell>
          <cell r="D2468" t="str">
            <v>PINEDALE(WY)</v>
          </cell>
          <cell r="E2468" t="str">
            <v>C7</v>
          </cell>
          <cell r="F2468" t="str">
            <v>WY</v>
          </cell>
          <cell r="G2468" t="str">
            <v>QEPFS</v>
          </cell>
          <cell r="H2468">
            <v>0.42225999999999997</v>
          </cell>
          <cell r="I2468" t="str">
            <v>SWGA+REND</v>
          </cell>
        </row>
        <row r="2469">
          <cell r="A2469" t="str">
            <v>549326</v>
          </cell>
          <cell r="B2469" t="str">
            <v>MESA 10D1-20 LANCE</v>
          </cell>
          <cell r="C2469" t="str">
            <v>1038</v>
          </cell>
          <cell r="D2469" t="str">
            <v>PINEDALE(WY)</v>
          </cell>
          <cell r="E2469" t="str">
            <v>C7</v>
          </cell>
          <cell r="F2469" t="str">
            <v>WY</v>
          </cell>
          <cell r="G2469" t="str">
            <v>QEPFS</v>
          </cell>
          <cell r="H2469">
            <v>0.42225999999999997</v>
          </cell>
          <cell r="I2469" t="str">
            <v>SWGA+REND</v>
          </cell>
        </row>
        <row r="2470">
          <cell r="A2470" t="str">
            <v>585626</v>
          </cell>
          <cell r="B2470" t="str">
            <v>MESA 10D2-19 LANCE</v>
          </cell>
          <cell r="C2470" t="str">
            <v>1038</v>
          </cell>
          <cell r="D2470" t="str">
            <v>PINEDALE(WY)</v>
          </cell>
          <cell r="E2470" t="str">
            <v>C7</v>
          </cell>
          <cell r="F2470" t="str">
            <v>WY</v>
          </cell>
          <cell r="G2470" t="str">
            <v>QEPFS</v>
          </cell>
          <cell r="H2470">
            <v>0.42225999999999997</v>
          </cell>
          <cell r="I2470" t="str">
            <v>SWGA+REND</v>
          </cell>
        </row>
        <row r="2471">
          <cell r="A2471" t="str">
            <v>503026</v>
          </cell>
          <cell r="B2471" t="str">
            <v>MESA 11-17 LANCE</v>
          </cell>
          <cell r="C2471" t="str">
            <v>1038</v>
          </cell>
          <cell r="D2471" t="str">
            <v>PINEDALE(WY)</v>
          </cell>
          <cell r="E2471" t="str">
            <v>C7</v>
          </cell>
          <cell r="F2471" t="str">
            <v>WY</v>
          </cell>
          <cell r="G2471" t="str">
            <v>QEPFS</v>
          </cell>
          <cell r="H2471">
            <v>0.42225999999999997</v>
          </cell>
          <cell r="I2471" t="str">
            <v>SWGA+REND</v>
          </cell>
        </row>
        <row r="2472">
          <cell r="A2472" t="str">
            <v>478926</v>
          </cell>
          <cell r="B2472" t="str">
            <v>MESA 11-20 LANCE</v>
          </cell>
          <cell r="C2472" t="str">
            <v>1038</v>
          </cell>
          <cell r="D2472" t="str">
            <v>PINEDALE(WY)</v>
          </cell>
          <cell r="E2472" t="str">
            <v>C7</v>
          </cell>
          <cell r="F2472" t="str">
            <v>WY</v>
          </cell>
          <cell r="G2472" t="str">
            <v>QEPFS</v>
          </cell>
          <cell r="H2472">
            <v>0.42225999999999997</v>
          </cell>
          <cell r="I2472" t="str">
            <v>SWGA+REND</v>
          </cell>
        </row>
        <row r="2473">
          <cell r="A2473" t="str">
            <v>526226</v>
          </cell>
          <cell r="B2473" t="str">
            <v>MESA 11-21D LANCE</v>
          </cell>
          <cell r="C2473" t="str">
            <v>1038</v>
          </cell>
          <cell r="D2473" t="str">
            <v>PINEDALE(WY)</v>
          </cell>
          <cell r="E2473" t="str">
            <v>C7</v>
          </cell>
          <cell r="F2473" t="str">
            <v>WY</v>
          </cell>
          <cell r="G2473" t="str">
            <v>QEPFS</v>
          </cell>
          <cell r="H2473">
            <v>0.42225999999999997</v>
          </cell>
          <cell r="I2473" t="str">
            <v>SWGA+REND</v>
          </cell>
        </row>
        <row r="2474">
          <cell r="A2474" t="str">
            <v>590726</v>
          </cell>
          <cell r="B2474" t="str">
            <v>MESA 11-30 WDW</v>
          </cell>
          <cell r="C2474" t="str">
            <v>1038</v>
          </cell>
          <cell r="D2474" t="str">
            <v>PINEDALE(WY)</v>
          </cell>
          <cell r="E2474" t="str">
            <v>D24</v>
          </cell>
          <cell r="F2474" t="str">
            <v>WY</v>
          </cell>
          <cell r="G2474" t="str">
            <v>QEPFS</v>
          </cell>
          <cell r="H2474">
            <v>0.42225999999999997</v>
          </cell>
          <cell r="I2474" t="str">
            <v>SWGA+REND</v>
          </cell>
        </row>
        <row r="2475">
          <cell r="A2475" t="str">
            <v>530626</v>
          </cell>
          <cell r="B2475" t="str">
            <v>MESA 1-17D LANCE</v>
          </cell>
          <cell r="C2475" t="str">
            <v>1038</v>
          </cell>
          <cell r="D2475" t="str">
            <v>PINEDALE(WY)</v>
          </cell>
          <cell r="E2475" t="str">
            <v>C7</v>
          </cell>
          <cell r="F2475" t="str">
            <v>WY</v>
          </cell>
          <cell r="G2475" t="str">
            <v>QEPFS</v>
          </cell>
          <cell r="H2475">
            <v>0.42225999999999997</v>
          </cell>
          <cell r="I2475" t="str">
            <v>SWGA+REND</v>
          </cell>
        </row>
        <row r="2476">
          <cell r="A2476" t="str">
            <v>508226</v>
          </cell>
          <cell r="B2476" t="str">
            <v>MESA 11-8D LANCE</v>
          </cell>
          <cell r="C2476" t="str">
            <v>1038</v>
          </cell>
          <cell r="D2476" t="str">
            <v>PINEDALE(WY)</v>
          </cell>
          <cell r="E2476" t="str">
            <v>C7</v>
          </cell>
          <cell r="F2476" t="str">
            <v>WY</v>
          </cell>
          <cell r="G2476" t="str">
            <v>QEPFS</v>
          </cell>
          <cell r="H2476">
            <v>0.42225999999999997</v>
          </cell>
          <cell r="I2476" t="str">
            <v>SWGA+REND</v>
          </cell>
        </row>
        <row r="2477">
          <cell r="A2477" t="str">
            <v>526126</v>
          </cell>
          <cell r="B2477" t="str">
            <v>MESA 11-9 LANCE</v>
          </cell>
          <cell r="C2477" t="str">
            <v>1038</v>
          </cell>
          <cell r="D2477" t="str">
            <v>PINEDALE(WY)</v>
          </cell>
          <cell r="E2477" t="str">
            <v>C7</v>
          </cell>
          <cell r="F2477" t="str">
            <v>WY</v>
          </cell>
          <cell r="G2477" t="str">
            <v>QEPFS</v>
          </cell>
          <cell r="H2477">
            <v>0.42225999999999997</v>
          </cell>
          <cell r="I2477" t="str">
            <v>SWGA+REND</v>
          </cell>
        </row>
        <row r="2478">
          <cell r="A2478" t="str">
            <v>549126</v>
          </cell>
          <cell r="B2478" t="str">
            <v>MESA 11A1-20 LANCE</v>
          </cell>
          <cell r="C2478" t="str">
            <v>1038</v>
          </cell>
          <cell r="D2478" t="str">
            <v>PINEDALE(WY)</v>
          </cell>
          <cell r="E2478" t="str">
            <v>C7</v>
          </cell>
          <cell r="F2478" t="str">
            <v>WY</v>
          </cell>
          <cell r="G2478" t="str">
            <v>QEPFS</v>
          </cell>
          <cell r="H2478">
            <v>0.42225999999999997</v>
          </cell>
          <cell r="I2478" t="str">
            <v>SWGA+REND</v>
          </cell>
        </row>
        <row r="2479">
          <cell r="A2479" t="str">
            <v>526026</v>
          </cell>
          <cell r="B2479" t="str">
            <v>MESA 11A-21D LANCE</v>
          </cell>
          <cell r="C2479" t="str">
            <v>1038</v>
          </cell>
          <cell r="D2479" t="str">
            <v>PINEDALE(WY)</v>
          </cell>
          <cell r="E2479" t="str">
            <v>C7</v>
          </cell>
          <cell r="F2479" t="str">
            <v>WY</v>
          </cell>
          <cell r="G2479" t="str">
            <v>QEPFS</v>
          </cell>
          <cell r="H2479">
            <v>0.42225999999999997</v>
          </cell>
          <cell r="I2479" t="str">
            <v>SWGA+REND</v>
          </cell>
        </row>
        <row r="2480">
          <cell r="A2480" t="str">
            <v>574026</v>
          </cell>
          <cell r="B2480" t="str">
            <v>MESA 11A2-20 LANCE</v>
          </cell>
          <cell r="C2480" t="str">
            <v>1038</v>
          </cell>
          <cell r="D2480" t="str">
            <v>PINEDALE(WY)</v>
          </cell>
          <cell r="E2480" t="str">
            <v>C7</v>
          </cell>
          <cell r="F2480" t="str">
            <v>WY</v>
          </cell>
          <cell r="G2480" t="str">
            <v>QEPFS</v>
          </cell>
          <cell r="H2480">
            <v>0.42225999999999997</v>
          </cell>
          <cell r="I2480" t="str">
            <v>SWGA+REND</v>
          </cell>
        </row>
        <row r="2481">
          <cell r="A2481" t="str">
            <v>534926</v>
          </cell>
          <cell r="B2481" t="str">
            <v>MESA 11A-8D LANCE</v>
          </cell>
          <cell r="C2481" t="str">
            <v>1038</v>
          </cell>
          <cell r="D2481" t="str">
            <v>PINEDALE(WY)</v>
          </cell>
          <cell r="E2481" t="str">
            <v>C7</v>
          </cell>
          <cell r="F2481" t="str">
            <v>WY</v>
          </cell>
          <cell r="G2481" t="str">
            <v>QEPFS</v>
          </cell>
          <cell r="H2481">
            <v>0.42225999999999997</v>
          </cell>
          <cell r="I2481" t="str">
            <v>SWGA+REND</v>
          </cell>
        </row>
        <row r="2482">
          <cell r="A2482" t="str">
            <v>569326</v>
          </cell>
          <cell r="B2482" t="str">
            <v>MESA 11B1-17 LANCE</v>
          </cell>
          <cell r="C2482" t="str">
            <v>1038</v>
          </cell>
          <cell r="D2482" t="str">
            <v>PINEDALE(WY)</v>
          </cell>
          <cell r="E2482" t="str">
            <v>C7</v>
          </cell>
          <cell r="F2482" t="str">
            <v>WY</v>
          </cell>
          <cell r="G2482" t="str">
            <v>QEPFS</v>
          </cell>
          <cell r="H2482">
            <v>0.42225999999999997</v>
          </cell>
          <cell r="I2482" t="str">
            <v>SWGA+REND</v>
          </cell>
        </row>
        <row r="2483">
          <cell r="A2483" t="str">
            <v>571126</v>
          </cell>
          <cell r="B2483" t="str">
            <v>MESA 11B1-20 LANCE</v>
          </cell>
          <cell r="C2483" t="str">
            <v>1038</v>
          </cell>
          <cell r="D2483" t="str">
            <v>PINEDALE(WY)</v>
          </cell>
          <cell r="E2483" t="str">
            <v>C7</v>
          </cell>
          <cell r="F2483" t="str">
            <v>WY</v>
          </cell>
          <cell r="G2483" t="str">
            <v>QEPFS</v>
          </cell>
          <cell r="H2483">
            <v>0.42225999999999997</v>
          </cell>
          <cell r="I2483" t="str">
            <v>SWGA+REND</v>
          </cell>
        </row>
        <row r="2484">
          <cell r="A2484" t="str">
            <v>570626</v>
          </cell>
          <cell r="B2484" t="str">
            <v>MESA 11B2-20 LANCE</v>
          </cell>
          <cell r="C2484" t="str">
            <v>1038</v>
          </cell>
          <cell r="D2484" t="str">
            <v>PINEDALE(WY)</v>
          </cell>
          <cell r="E2484" t="str">
            <v>C7</v>
          </cell>
          <cell r="F2484" t="str">
            <v>WY</v>
          </cell>
          <cell r="G2484" t="str">
            <v>QEPFS</v>
          </cell>
          <cell r="H2484">
            <v>0.42225999999999997</v>
          </cell>
          <cell r="I2484" t="str">
            <v>SWGA+REND</v>
          </cell>
        </row>
        <row r="2485">
          <cell r="A2485" t="str">
            <v>574126</v>
          </cell>
          <cell r="B2485" t="str">
            <v>MESA 11B2-21 LANCE</v>
          </cell>
          <cell r="C2485" t="str">
            <v>1038</v>
          </cell>
          <cell r="D2485" t="str">
            <v>PINEDALE(WY)</v>
          </cell>
          <cell r="E2485" t="str">
            <v>C7</v>
          </cell>
          <cell r="F2485" t="str">
            <v>WY</v>
          </cell>
          <cell r="G2485" t="str">
            <v>QEPFS</v>
          </cell>
          <cell r="H2485">
            <v>0.42225999999999997</v>
          </cell>
          <cell r="I2485" t="str">
            <v>SWGA+REND</v>
          </cell>
        </row>
        <row r="2486">
          <cell r="A2486" t="str">
            <v>536726</v>
          </cell>
          <cell r="B2486" t="str">
            <v>MESA 11C1-15 LANCE</v>
          </cell>
          <cell r="C2486" t="str">
            <v>1038</v>
          </cell>
          <cell r="D2486" t="str">
            <v>PINEDALE(WY)</v>
          </cell>
          <cell r="E2486" t="str">
            <v>C7</v>
          </cell>
          <cell r="F2486" t="str">
            <v>WY</v>
          </cell>
          <cell r="G2486" t="str">
            <v>QEPFS</v>
          </cell>
          <cell r="H2486">
            <v>0.42225999999999997</v>
          </cell>
          <cell r="I2486" t="str">
            <v>SWGA+REND</v>
          </cell>
        </row>
        <row r="2487">
          <cell r="A2487" t="str">
            <v>566926</v>
          </cell>
          <cell r="B2487" t="str">
            <v>MESA 11C1-17 LANCE</v>
          </cell>
          <cell r="C2487" t="str">
            <v>1038</v>
          </cell>
          <cell r="D2487" t="str">
            <v>PINEDALE(WY)</v>
          </cell>
          <cell r="E2487" t="str">
            <v>C7</v>
          </cell>
          <cell r="F2487" t="str">
            <v>WY</v>
          </cell>
          <cell r="G2487" t="str">
            <v>QEPFS</v>
          </cell>
          <cell r="H2487">
            <v>0.42225999999999997</v>
          </cell>
          <cell r="I2487" t="str">
            <v>SWGA+REND</v>
          </cell>
        </row>
        <row r="2488">
          <cell r="A2488" t="str">
            <v>574226</v>
          </cell>
          <cell r="B2488" t="str">
            <v>MESA 11C1-20 LANCE</v>
          </cell>
          <cell r="C2488" t="str">
            <v>1038</v>
          </cell>
          <cell r="D2488" t="str">
            <v>PINEDALE(WY)</v>
          </cell>
          <cell r="E2488" t="str">
            <v>C7</v>
          </cell>
          <cell r="F2488" t="str">
            <v>WY</v>
          </cell>
          <cell r="G2488" t="str">
            <v>QEPFS</v>
          </cell>
          <cell r="H2488">
            <v>0.42225999999999997</v>
          </cell>
          <cell r="I2488" t="str">
            <v>SWGA+REND</v>
          </cell>
        </row>
        <row r="2489">
          <cell r="A2489" t="str">
            <v>525926</v>
          </cell>
          <cell r="B2489" t="str">
            <v>MESA 11C-17D LANCE</v>
          </cell>
          <cell r="C2489" t="str">
            <v>1038</v>
          </cell>
          <cell r="D2489" t="str">
            <v>PINEDALE(WY)</v>
          </cell>
          <cell r="E2489" t="str">
            <v>C7</v>
          </cell>
          <cell r="F2489" t="str">
            <v>WY</v>
          </cell>
          <cell r="G2489" t="str">
            <v>QEPFS</v>
          </cell>
          <cell r="H2489">
            <v>0.42225999999999997</v>
          </cell>
          <cell r="I2489" t="str">
            <v>SWGA+REND</v>
          </cell>
        </row>
        <row r="2490">
          <cell r="A2490" t="str">
            <v>574426</v>
          </cell>
          <cell r="B2490" t="str">
            <v>MESA 11C2-20 LANCE</v>
          </cell>
          <cell r="C2490" t="str">
            <v>1038</v>
          </cell>
          <cell r="D2490" t="str">
            <v>PINEDALE(WY)</v>
          </cell>
          <cell r="E2490" t="str">
            <v>C7</v>
          </cell>
          <cell r="F2490" t="str">
            <v>WY</v>
          </cell>
          <cell r="G2490" t="str">
            <v>QEPFS</v>
          </cell>
          <cell r="H2490">
            <v>0.42225999999999997</v>
          </cell>
          <cell r="I2490" t="str">
            <v>SWGA+REND</v>
          </cell>
        </row>
        <row r="2491">
          <cell r="A2491" t="str">
            <v>580426</v>
          </cell>
          <cell r="B2491" t="str">
            <v>MESA 11C2-21 LANCE</v>
          </cell>
          <cell r="C2491" t="str">
            <v>1038</v>
          </cell>
          <cell r="D2491" t="str">
            <v>PINEDALE(WY)</v>
          </cell>
          <cell r="E2491" t="str">
            <v>C7</v>
          </cell>
          <cell r="F2491" t="str">
            <v>WY</v>
          </cell>
          <cell r="G2491" t="str">
            <v>QEPFS</v>
          </cell>
          <cell r="H2491">
            <v>0.42225999999999997</v>
          </cell>
          <cell r="I2491" t="str">
            <v>SWGA+REND</v>
          </cell>
        </row>
        <row r="2492">
          <cell r="A2492" t="str">
            <v>549226</v>
          </cell>
          <cell r="B2492" t="str">
            <v>MESA 11D1-20 LANCE</v>
          </cell>
          <cell r="C2492" t="str">
            <v>1038</v>
          </cell>
          <cell r="D2492" t="str">
            <v>PINEDALE(WY)</v>
          </cell>
          <cell r="E2492" t="str">
            <v>C7</v>
          </cell>
          <cell r="F2492" t="str">
            <v>WY</v>
          </cell>
          <cell r="G2492" t="str">
            <v>QEPFS</v>
          </cell>
          <cell r="H2492">
            <v>0.42225999999999997</v>
          </cell>
          <cell r="I2492" t="str">
            <v>SWGA+REND</v>
          </cell>
        </row>
        <row r="2493">
          <cell r="A2493" t="str">
            <v>556126</v>
          </cell>
          <cell r="B2493" t="str">
            <v>MESA 11D1-21 LANCE</v>
          </cell>
          <cell r="C2493" t="str">
            <v>1038</v>
          </cell>
          <cell r="D2493" t="str">
            <v>PINEDALE(WY)</v>
          </cell>
          <cell r="E2493" t="str">
            <v>C7</v>
          </cell>
          <cell r="F2493" t="str">
            <v>WY</v>
          </cell>
          <cell r="G2493" t="str">
            <v>QEPFS</v>
          </cell>
          <cell r="H2493">
            <v>0.42225999999999997</v>
          </cell>
          <cell r="I2493" t="str">
            <v>SWGA+REND</v>
          </cell>
        </row>
        <row r="2494">
          <cell r="A2494" t="str">
            <v>554926</v>
          </cell>
          <cell r="B2494" t="str">
            <v>MESA 11D1-6 LANCE</v>
          </cell>
          <cell r="C2494" t="str">
            <v>1038</v>
          </cell>
          <cell r="D2494" t="str">
            <v>PINEDALE(WY)</v>
          </cell>
          <cell r="E2494" t="str">
            <v>C7</v>
          </cell>
          <cell r="F2494" t="str">
            <v>WY</v>
          </cell>
          <cell r="G2494" t="str">
            <v>QEPFS</v>
          </cell>
          <cell r="H2494">
            <v>0.42225999999999997</v>
          </cell>
          <cell r="I2494" t="str">
            <v>SWGA+REND</v>
          </cell>
        </row>
        <row r="2495">
          <cell r="A2495" t="str">
            <v>531526</v>
          </cell>
          <cell r="B2495" t="str">
            <v>MESA 11D-20D LANCE</v>
          </cell>
          <cell r="C2495" t="str">
            <v>1038</v>
          </cell>
          <cell r="D2495" t="str">
            <v>PINEDALE(WY)</v>
          </cell>
          <cell r="E2495" t="str">
            <v>C7</v>
          </cell>
          <cell r="F2495" t="str">
            <v>WY</v>
          </cell>
          <cell r="G2495" t="str">
            <v>QEPFS</v>
          </cell>
          <cell r="H2495">
            <v>0.42225999999999997</v>
          </cell>
          <cell r="I2495" t="str">
            <v>SWGA+REND</v>
          </cell>
        </row>
        <row r="2496">
          <cell r="A2496" t="str">
            <v>517426</v>
          </cell>
          <cell r="B2496" t="str">
            <v>MESA 1-20D LANCE</v>
          </cell>
          <cell r="C2496" t="str">
            <v>1038</v>
          </cell>
          <cell r="D2496" t="str">
            <v>PINEDALE(WY)</v>
          </cell>
          <cell r="E2496" t="str">
            <v>C7</v>
          </cell>
          <cell r="F2496" t="str">
            <v>WY</v>
          </cell>
          <cell r="G2496" t="str">
            <v>QEPFS</v>
          </cell>
          <cell r="H2496">
            <v>0.42225999999999997</v>
          </cell>
          <cell r="I2496" t="str">
            <v>SWGA+REND</v>
          </cell>
        </row>
        <row r="2497">
          <cell r="A2497" t="str">
            <v>508326</v>
          </cell>
          <cell r="B2497" t="str">
            <v>MESA 12-17D LANCE</v>
          </cell>
          <cell r="C2497" t="str">
            <v>1038</v>
          </cell>
          <cell r="D2497" t="str">
            <v>PINEDALE(WY)</v>
          </cell>
          <cell r="E2497" t="str">
            <v>C7</v>
          </cell>
          <cell r="F2497" t="str">
            <v>WY</v>
          </cell>
          <cell r="G2497" t="str">
            <v>QEPFS</v>
          </cell>
          <cell r="H2497">
            <v>0.42225999999999997</v>
          </cell>
          <cell r="I2497" t="str">
            <v>SWGA+REND</v>
          </cell>
        </row>
        <row r="2498">
          <cell r="A2498" t="str">
            <v>502126</v>
          </cell>
          <cell r="B2498" t="str">
            <v>MESA 12-21D LANCE</v>
          </cell>
          <cell r="C2498" t="str">
            <v>1038</v>
          </cell>
          <cell r="D2498" t="str">
            <v>PINEDALE(WY)</v>
          </cell>
          <cell r="E2498" t="str">
            <v>C7</v>
          </cell>
          <cell r="F2498" t="str">
            <v>WY</v>
          </cell>
          <cell r="G2498" t="str">
            <v>QEPFS</v>
          </cell>
          <cell r="H2498">
            <v>0.42225999999999997</v>
          </cell>
          <cell r="I2498" t="str">
            <v>SWGA+REND</v>
          </cell>
        </row>
        <row r="2499">
          <cell r="A2499" t="str">
            <v>525826</v>
          </cell>
          <cell r="B2499" t="str">
            <v>MESA 12-9D LANCE</v>
          </cell>
          <cell r="C2499" t="str">
            <v>1038</v>
          </cell>
          <cell r="D2499" t="str">
            <v>PINEDALE(WY)</v>
          </cell>
          <cell r="E2499" t="str">
            <v>C7</v>
          </cell>
          <cell r="F2499" t="str">
            <v>WY</v>
          </cell>
          <cell r="G2499" t="str">
            <v>QEPFS</v>
          </cell>
          <cell r="H2499">
            <v>0.42225999999999997</v>
          </cell>
          <cell r="I2499" t="str">
            <v>SWGA+REND</v>
          </cell>
        </row>
        <row r="2500">
          <cell r="A2500" t="str">
            <v>570726</v>
          </cell>
          <cell r="B2500" t="str">
            <v>MESA 12A1-17 LANCE</v>
          </cell>
          <cell r="C2500" t="str">
            <v>1038</v>
          </cell>
          <cell r="D2500" t="str">
            <v>PINEDALE(WY)</v>
          </cell>
          <cell r="E2500" t="str">
            <v>C7</v>
          </cell>
          <cell r="F2500" t="str">
            <v>WY</v>
          </cell>
          <cell r="G2500" t="str">
            <v>QEPFS</v>
          </cell>
          <cell r="H2500">
            <v>0.42225999999999997</v>
          </cell>
          <cell r="I2500" t="str">
            <v>SWGA+REND</v>
          </cell>
        </row>
        <row r="2501">
          <cell r="A2501" t="str">
            <v>574626</v>
          </cell>
          <cell r="B2501" t="str">
            <v>MESA 12A1-20 LANCE</v>
          </cell>
          <cell r="C2501" t="str">
            <v>1038</v>
          </cell>
          <cell r="D2501" t="str">
            <v>PINEDALE(WY)</v>
          </cell>
          <cell r="E2501" t="str">
            <v>C7</v>
          </cell>
          <cell r="F2501" t="str">
            <v>WY</v>
          </cell>
          <cell r="G2501" t="str">
            <v>QEPFS</v>
          </cell>
          <cell r="H2501">
            <v>0.42225999999999997</v>
          </cell>
          <cell r="I2501" t="str">
            <v>SWGA+REND</v>
          </cell>
        </row>
        <row r="2502">
          <cell r="A2502" t="str">
            <v>571226</v>
          </cell>
          <cell r="B2502" t="str">
            <v>MESA 12A1-21 LANCE</v>
          </cell>
          <cell r="C2502" t="str">
            <v>1038</v>
          </cell>
          <cell r="D2502" t="str">
            <v>PINEDALE(WY)</v>
          </cell>
          <cell r="E2502" t="str">
            <v>C7</v>
          </cell>
          <cell r="F2502" t="str">
            <v>WY</v>
          </cell>
          <cell r="G2502" t="str">
            <v>QEPFS</v>
          </cell>
          <cell r="H2502">
            <v>0.42225999999999997</v>
          </cell>
          <cell r="I2502" t="str">
            <v>SWGA+REND</v>
          </cell>
        </row>
        <row r="2503">
          <cell r="A2503" t="str">
            <v>571326</v>
          </cell>
          <cell r="B2503" t="str">
            <v>MESA 12A2-20 LANCE</v>
          </cell>
          <cell r="C2503" t="str">
            <v>1038</v>
          </cell>
          <cell r="D2503" t="str">
            <v>PINEDALE(WY)</v>
          </cell>
          <cell r="E2503" t="str">
            <v>C7</v>
          </cell>
          <cell r="F2503" t="str">
            <v>WY</v>
          </cell>
          <cell r="G2503" t="str">
            <v>QEPFS</v>
          </cell>
          <cell r="H2503">
            <v>0.42225999999999997</v>
          </cell>
          <cell r="I2503" t="str">
            <v>SWGA+REND</v>
          </cell>
        </row>
        <row r="2504">
          <cell r="A2504" t="str">
            <v>601326</v>
          </cell>
          <cell r="B2504" t="str">
            <v>MESA 12A2-21 LANCE</v>
          </cell>
          <cell r="C2504" t="str">
            <v>1038</v>
          </cell>
          <cell r="D2504" t="str">
            <v>PINEDALE(WY)</v>
          </cell>
          <cell r="E2504" t="str">
            <v>C7</v>
          </cell>
          <cell r="F2504" t="str">
            <v>WY</v>
          </cell>
          <cell r="G2504" t="str">
            <v>QEPFS</v>
          </cell>
          <cell r="H2504">
            <v>0.42225999999999997</v>
          </cell>
          <cell r="I2504" t="str">
            <v>SWGA+REND</v>
          </cell>
        </row>
        <row r="2505">
          <cell r="A2505" t="str">
            <v>602426</v>
          </cell>
          <cell r="B2505" t="str">
            <v>MESA 12B1-20 LANCE</v>
          </cell>
          <cell r="C2505" t="str">
            <v>1038</v>
          </cell>
          <cell r="D2505" t="str">
            <v>PINEDALE(WY)</v>
          </cell>
          <cell r="E2505" t="str">
            <v>C7</v>
          </cell>
          <cell r="F2505" t="str">
            <v>WY</v>
          </cell>
          <cell r="G2505" t="str">
            <v>QEPFS</v>
          </cell>
          <cell r="H2505">
            <v>0.42225999999999997</v>
          </cell>
          <cell r="I2505" t="str">
            <v>SWGA+REND</v>
          </cell>
        </row>
        <row r="2506">
          <cell r="A2506" t="str">
            <v>525726</v>
          </cell>
          <cell r="B2506" t="str">
            <v>MESA 12B-21D LANCE</v>
          </cell>
          <cell r="C2506" t="str">
            <v>1038</v>
          </cell>
          <cell r="D2506" t="str">
            <v>PINEDALE(WY)</v>
          </cell>
          <cell r="E2506" t="str">
            <v>C7</v>
          </cell>
          <cell r="F2506" t="str">
            <v>WY</v>
          </cell>
          <cell r="G2506" t="str">
            <v>QEPFS</v>
          </cell>
          <cell r="H2506">
            <v>0.42225999999999997</v>
          </cell>
          <cell r="I2506" t="str">
            <v>SWGA+REND</v>
          </cell>
        </row>
        <row r="2507">
          <cell r="A2507" t="str">
            <v>602626</v>
          </cell>
          <cell r="B2507" t="str">
            <v>MESA 12B2-20 LANCE</v>
          </cell>
          <cell r="C2507" t="str">
            <v>1038</v>
          </cell>
          <cell r="D2507" t="str">
            <v>PINEDALE(WY)</v>
          </cell>
          <cell r="E2507" t="str">
            <v>C7</v>
          </cell>
          <cell r="F2507" t="str">
            <v>WY</v>
          </cell>
          <cell r="G2507" t="str">
            <v>QEPFS</v>
          </cell>
          <cell r="H2507">
            <v>0.42225999999999997</v>
          </cell>
          <cell r="I2507" t="str">
            <v>SWGA+REND</v>
          </cell>
        </row>
        <row r="2508">
          <cell r="A2508" t="str">
            <v>602726</v>
          </cell>
          <cell r="B2508" t="str">
            <v>MESA 12C1-20 LANCE</v>
          </cell>
          <cell r="C2508" t="str">
            <v>1038</v>
          </cell>
          <cell r="D2508" t="str">
            <v>PINEDALE(WY)</v>
          </cell>
          <cell r="E2508" t="str">
            <v>C7</v>
          </cell>
          <cell r="F2508" t="str">
            <v>WY</v>
          </cell>
          <cell r="G2508" t="str">
            <v>QEPFS</v>
          </cell>
          <cell r="H2508">
            <v>0.42225999999999997</v>
          </cell>
          <cell r="I2508" t="str">
            <v>SWGA+REND</v>
          </cell>
        </row>
        <row r="2509">
          <cell r="A2509" t="str">
            <v>594826</v>
          </cell>
          <cell r="B2509" t="str">
            <v>MESA 12C1-6 LANCE</v>
          </cell>
          <cell r="C2509" t="str">
            <v>1038</v>
          </cell>
          <cell r="D2509" t="str">
            <v>PINEDALE(WY)</v>
          </cell>
          <cell r="E2509" t="str">
            <v>C7</v>
          </cell>
          <cell r="F2509" t="str">
            <v>WY</v>
          </cell>
          <cell r="G2509" t="str">
            <v>QEPFS</v>
          </cell>
          <cell r="H2509">
            <v>0.42225999999999997</v>
          </cell>
          <cell r="I2509" t="str">
            <v>SWGA+REND</v>
          </cell>
        </row>
        <row r="2510">
          <cell r="A2510" t="str">
            <v>602826</v>
          </cell>
          <cell r="B2510" t="str">
            <v>MESA 12C2-20 LANCE</v>
          </cell>
          <cell r="C2510" t="str">
            <v>1038</v>
          </cell>
          <cell r="D2510" t="str">
            <v>PINEDALE(WY)</v>
          </cell>
          <cell r="E2510" t="str">
            <v>C7</v>
          </cell>
          <cell r="F2510" t="str">
            <v>WY</v>
          </cell>
          <cell r="G2510" t="str">
            <v>QEPFS</v>
          </cell>
          <cell r="H2510">
            <v>0.42225999999999997</v>
          </cell>
          <cell r="I2510" t="str">
            <v>SWGA+REND</v>
          </cell>
        </row>
        <row r="2511">
          <cell r="A2511" t="str">
            <v>601526</v>
          </cell>
          <cell r="B2511" t="str">
            <v>MESA 12C3-21 LANCE</v>
          </cell>
          <cell r="C2511" t="str">
            <v>1038</v>
          </cell>
          <cell r="D2511" t="str">
            <v>PINEDALE(WY)</v>
          </cell>
          <cell r="E2511" t="str">
            <v>C7</v>
          </cell>
          <cell r="F2511" t="str">
            <v>WY</v>
          </cell>
          <cell r="G2511" t="str">
            <v>QEPFS</v>
          </cell>
          <cell r="H2511">
            <v>0.42225999999999997</v>
          </cell>
          <cell r="I2511" t="str">
            <v>SWGA+REND</v>
          </cell>
        </row>
        <row r="2512">
          <cell r="A2512" t="str">
            <v>601426</v>
          </cell>
          <cell r="B2512" t="str">
            <v>MESA 12C4-21 LANCE</v>
          </cell>
          <cell r="C2512" t="str">
            <v>1038</v>
          </cell>
          <cell r="D2512" t="str">
            <v>PINEDALE(WY)</v>
          </cell>
          <cell r="E2512" t="str">
            <v>C7</v>
          </cell>
          <cell r="F2512" t="str">
            <v>WY</v>
          </cell>
          <cell r="G2512" t="str">
            <v>QEPFS</v>
          </cell>
          <cell r="H2512">
            <v>0.42225999999999997</v>
          </cell>
          <cell r="I2512" t="str">
            <v>SWGA+REND</v>
          </cell>
        </row>
        <row r="2513">
          <cell r="A2513" t="str">
            <v>574326</v>
          </cell>
          <cell r="B2513" t="str">
            <v>MESA 12D1-20 LANCE</v>
          </cell>
          <cell r="C2513" t="str">
            <v>1038</v>
          </cell>
          <cell r="D2513" t="str">
            <v>PINEDALE(WY)</v>
          </cell>
          <cell r="E2513" t="str">
            <v>C7</v>
          </cell>
          <cell r="F2513" t="str">
            <v>WY</v>
          </cell>
          <cell r="G2513" t="str">
            <v>QEPFS</v>
          </cell>
          <cell r="H2513">
            <v>0.42225999999999997</v>
          </cell>
          <cell r="I2513" t="str">
            <v>SWGA+REND</v>
          </cell>
        </row>
        <row r="2514">
          <cell r="A2514" t="str">
            <v>571426</v>
          </cell>
          <cell r="B2514" t="str">
            <v>MESA 12D1-21 LANCE</v>
          </cell>
          <cell r="C2514" t="str">
            <v>1038</v>
          </cell>
          <cell r="D2514" t="str">
            <v>PINEDALE(WY)</v>
          </cell>
          <cell r="E2514" t="str">
            <v>C7</v>
          </cell>
          <cell r="F2514" t="str">
            <v>WY</v>
          </cell>
          <cell r="G2514" t="str">
            <v>QEPFS</v>
          </cell>
          <cell r="H2514">
            <v>0.42225999999999997</v>
          </cell>
          <cell r="I2514" t="str">
            <v>SWGA+REND</v>
          </cell>
        </row>
        <row r="2515">
          <cell r="A2515" t="str">
            <v>571526</v>
          </cell>
          <cell r="B2515" t="str">
            <v>MESA 12D2-20 LANCE</v>
          </cell>
          <cell r="C2515" t="str">
            <v>1038</v>
          </cell>
          <cell r="D2515" t="str">
            <v>PINEDALE(WY)</v>
          </cell>
          <cell r="E2515" t="str">
            <v>C7</v>
          </cell>
          <cell r="F2515" t="str">
            <v>WY</v>
          </cell>
          <cell r="G2515" t="str">
            <v>QEPFS</v>
          </cell>
          <cell r="H2515">
            <v>0.42225999999999997</v>
          </cell>
          <cell r="I2515" t="str">
            <v>SWGA+REND</v>
          </cell>
        </row>
        <row r="2516">
          <cell r="A2516" t="str">
            <v>502026</v>
          </cell>
          <cell r="B2516" t="str">
            <v>MESA 13-21D LANCE</v>
          </cell>
          <cell r="C2516" t="str">
            <v>1038</v>
          </cell>
          <cell r="D2516" t="str">
            <v>PINEDALE(WY)</v>
          </cell>
          <cell r="E2516" t="str">
            <v>C7</v>
          </cell>
          <cell r="F2516" t="str">
            <v>WY</v>
          </cell>
          <cell r="G2516" t="str">
            <v>QEPFS</v>
          </cell>
          <cell r="H2516">
            <v>0.42225999999999997</v>
          </cell>
          <cell r="I2516" t="str">
            <v>SWGA+REND</v>
          </cell>
        </row>
        <row r="2517">
          <cell r="A2517" t="str">
            <v>577326</v>
          </cell>
          <cell r="B2517" t="str">
            <v>MESA 13A1-20 LANCE</v>
          </cell>
          <cell r="C2517" t="str">
            <v>1038</v>
          </cell>
          <cell r="D2517" t="str">
            <v>PINEDALE(WY)</v>
          </cell>
          <cell r="E2517" t="str">
            <v>C7</v>
          </cell>
          <cell r="F2517" t="str">
            <v>WY</v>
          </cell>
          <cell r="G2517" t="str">
            <v>QEPFS</v>
          </cell>
          <cell r="H2517">
            <v>0.42225999999999997</v>
          </cell>
          <cell r="I2517" t="str">
            <v>SWGA+REND</v>
          </cell>
        </row>
        <row r="2518">
          <cell r="A2518" t="str">
            <v>571626</v>
          </cell>
          <cell r="B2518" t="str">
            <v>MESA 13A1-21 LANCE</v>
          </cell>
          <cell r="C2518" t="str">
            <v>1038</v>
          </cell>
          <cell r="D2518" t="str">
            <v>PINEDALE(WY)</v>
          </cell>
          <cell r="E2518" t="str">
            <v>C7</v>
          </cell>
          <cell r="F2518" t="str">
            <v>WY</v>
          </cell>
          <cell r="G2518" t="str">
            <v>QEPFS</v>
          </cell>
          <cell r="H2518">
            <v>0.42225999999999997</v>
          </cell>
          <cell r="I2518" t="str">
            <v>SWGA+REND</v>
          </cell>
        </row>
        <row r="2519">
          <cell r="A2519" t="str">
            <v>571726</v>
          </cell>
          <cell r="B2519" t="str">
            <v>MESA 13A2-20 LANCE</v>
          </cell>
          <cell r="C2519" t="str">
            <v>1038</v>
          </cell>
          <cell r="D2519" t="str">
            <v>PINEDALE(WY)</v>
          </cell>
          <cell r="E2519" t="str">
            <v>C7</v>
          </cell>
          <cell r="F2519" t="str">
            <v>WY</v>
          </cell>
          <cell r="G2519" t="str">
            <v>QEPFS</v>
          </cell>
          <cell r="H2519">
            <v>0.42225999999999997</v>
          </cell>
          <cell r="I2519" t="str">
            <v>SWGA+REND</v>
          </cell>
        </row>
        <row r="2520">
          <cell r="A2520" t="str">
            <v>534226</v>
          </cell>
          <cell r="B2520" t="str">
            <v>MESA 13A-8D LANCE</v>
          </cell>
          <cell r="C2520" t="str">
            <v>1038</v>
          </cell>
          <cell r="D2520" t="str">
            <v>PINEDALE(WY)</v>
          </cell>
          <cell r="E2520" t="str">
            <v>C7</v>
          </cell>
          <cell r="F2520" t="str">
            <v>WY</v>
          </cell>
          <cell r="G2520" t="str">
            <v>QEPFS</v>
          </cell>
          <cell r="H2520">
            <v>0.42225999999999997</v>
          </cell>
          <cell r="I2520" t="str">
            <v>SWGA+REND</v>
          </cell>
        </row>
        <row r="2521">
          <cell r="A2521" t="str">
            <v>528326</v>
          </cell>
          <cell r="B2521" t="str">
            <v>MESA 13B 3-5 LANCE</v>
          </cell>
          <cell r="C2521" t="str">
            <v>1038</v>
          </cell>
          <cell r="D2521" t="str">
            <v>PINEDALE(WY)</v>
          </cell>
          <cell r="E2521" t="str">
            <v>D24</v>
          </cell>
          <cell r="F2521" t="str">
            <v>WY</v>
          </cell>
          <cell r="G2521" t="str">
            <v>QEPFS</v>
          </cell>
          <cell r="H2521">
            <v>0.42225999999999997</v>
          </cell>
          <cell r="I2521" t="str">
            <v>SWGA+REND</v>
          </cell>
        </row>
        <row r="2522">
          <cell r="A2522" t="str">
            <v>603826</v>
          </cell>
          <cell r="B2522" t="str">
            <v>MESA 13B1-20 LANCE</v>
          </cell>
          <cell r="C2522" t="str">
            <v>1038</v>
          </cell>
          <cell r="D2522" t="str">
            <v>PINEDALE(WY)</v>
          </cell>
          <cell r="E2522" t="str">
            <v>C7</v>
          </cell>
          <cell r="F2522" t="str">
            <v>WY</v>
          </cell>
          <cell r="G2522" t="str">
            <v>QEPFS</v>
          </cell>
          <cell r="H2522">
            <v>0.42225999999999997</v>
          </cell>
          <cell r="I2522" t="str">
            <v>SWGA+REND</v>
          </cell>
        </row>
        <row r="2523">
          <cell r="A2523" t="str">
            <v>586326</v>
          </cell>
          <cell r="B2523" t="str">
            <v>MESA 13B2-20 LANCE</v>
          </cell>
          <cell r="C2523" t="str">
            <v>1038</v>
          </cell>
          <cell r="D2523" t="str">
            <v>PINEDALE(WY)</v>
          </cell>
          <cell r="E2523" t="str">
            <v>C7</v>
          </cell>
          <cell r="F2523" t="str">
            <v>WY</v>
          </cell>
          <cell r="G2523" t="str">
            <v>QEPFS</v>
          </cell>
          <cell r="H2523">
            <v>0.42225999999999997</v>
          </cell>
          <cell r="I2523" t="str">
            <v>SWGA+REND</v>
          </cell>
        </row>
        <row r="2524">
          <cell r="A2524" t="str">
            <v>552126</v>
          </cell>
          <cell r="B2524" t="str">
            <v>MESA 13C1-17 LANCE</v>
          </cell>
          <cell r="C2524" t="str">
            <v>1038</v>
          </cell>
          <cell r="D2524" t="str">
            <v>PINEDALE(WY)</v>
          </cell>
          <cell r="E2524" t="str">
            <v>C7</v>
          </cell>
          <cell r="F2524" t="str">
            <v>WY</v>
          </cell>
          <cell r="G2524" t="str">
            <v>QEPFS</v>
          </cell>
          <cell r="H2524">
            <v>0.42225999999999997</v>
          </cell>
          <cell r="I2524" t="str">
            <v>SWGA+REND</v>
          </cell>
        </row>
        <row r="2525">
          <cell r="A2525" t="str">
            <v>566426</v>
          </cell>
          <cell r="B2525" t="str">
            <v>MESA 13C1-8 LANCE</v>
          </cell>
          <cell r="C2525" t="str">
            <v>1038</v>
          </cell>
          <cell r="D2525" t="str">
            <v>PINEDALE(WY)</v>
          </cell>
          <cell r="E2525" t="str">
            <v>C7</v>
          </cell>
          <cell r="F2525" t="str">
            <v>WY</v>
          </cell>
          <cell r="G2525" t="str">
            <v>QEPFS</v>
          </cell>
          <cell r="H2525">
            <v>0.42225999999999997</v>
          </cell>
          <cell r="I2525" t="str">
            <v>SWGA+REND</v>
          </cell>
        </row>
        <row r="2526">
          <cell r="A2526" t="str">
            <v>526326</v>
          </cell>
          <cell r="B2526" t="str">
            <v>MESA 13C-20D LANCE</v>
          </cell>
          <cell r="C2526" t="str">
            <v>1038</v>
          </cell>
          <cell r="D2526" t="str">
            <v>PINEDALE(WY)</v>
          </cell>
          <cell r="E2526" t="str">
            <v>C7</v>
          </cell>
          <cell r="F2526" t="str">
            <v>WY</v>
          </cell>
          <cell r="G2526" t="str">
            <v>QEPFS</v>
          </cell>
          <cell r="H2526">
            <v>0.42225999999999997</v>
          </cell>
          <cell r="I2526" t="str">
            <v>SWGA+REND</v>
          </cell>
        </row>
        <row r="2527">
          <cell r="A2527" t="str">
            <v>607126</v>
          </cell>
          <cell r="B2527" t="str">
            <v>MESA 13C2-20 LANCE</v>
          </cell>
          <cell r="C2527" t="str">
            <v>1038</v>
          </cell>
          <cell r="D2527" t="str">
            <v>PINEDALE(WY)</v>
          </cell>
          <cell r="E2527" t="str">
            <v>C7</v>
          </cell>
          <cell r="F2527" t="str">
            <v>WY</v>
          </cell>
          <cell r="G2527" t="str">
            <v>QEPFS</v>
          </cell>
          <cell r="H2527">
            <v>0.42225999999999997</v>
          </cell>
          <cell r="I2527" t="str">
            <v>SWGA+REND</v>
          </cell>
        </row>
        <row r="2528">
          <cell r="A2528" t="str">
            <v>600626</v>
          </cell>
          <cell r="B2528" t="str">
            <v>MESA 13C2-21 LANCE</v>
          </cell>
          <cell r="C2528" t="str">
            <v>1038</v>
          </cell>
          <cell r="D2528" t="str">
            <v>PINEDALE(WY)</v>
          </cell>
          <cell r="E2528" t="str">
            <v>C7</v>
          </cell>
          <cell r="F2528" t="str">
            <v>WY</v>
          </cell>
          <cell r="G2528" t="str">
            <v>QEPFS</v>
          </cell>
          <cell r="H2528">
            <v>0.42225999999999997</v>
          </cell>
          <cell r="I2528" t="str">
            <v>SWGA+REND</v>
          </cell>
        </row>
        <row r="2529">
          <cell r="A2529" t="str">
            <v>551026</v>
          </cell>
          <cell r="B2529" t="str">
            <v>MESA 13D1-17 LANCE</v>
          </cell>
          <cell r="C2529" t="str">
            <v>1038</v>
          </cell>
          <cell r="D2529" t="str">
            <v>PINEDALE(WY)</v>
          </cell>
          <cell r="E2529" t="str">
            <v>C7</v>
          </cell>
          <cell r="F2529" t="str">
            <v>WY</v>
          </cell>
          <cell r="G2529" t="str">
            <v>QEPFS</v>
          </cell>
          <cell r="H2529">
            <v>0.42225999999999997</v>
          </cell>
          <cell r="I2529" t="str">
            <v>SWGA+REND</v>
          </cell>
        </row>
        <row r="2530">
          <cell r="A2530" t="str">
            <v>577426</v>
          </cell>
          <cell r="B2530" t="str">
            <v>MESA 13D1-20 LANCE</v>
          </cell>
          <cell r="C2530" t="str">
            <v>1038</v>
          </cell>
          <cell r="D2530" t="str">
            <v>PINEDALE(WY)</v>
          </cell>
          <cell r="E2530" t="str">
            <v>C7</v>
          </cell>
          <cell r="F2530" t="str">
            <v>WY</v>
          </cell>
          <cell r="G2530" t="str">
            <v>QEPFS</v>
          </cell>
          <cell r="H2530">
            <v>0.42225999999999997</v>
          </cell>
          <cell r="I2530" t="str">
            <v>SWGA+REND</v>
          </cell>
        </row>
        <row r="2531">
          <cell r="A2531" t="str">
            <v>565126</v>
          </cell>
          <cell r="B2531" t="str">
            <v>MESA 13D1-8 LANCE</v>
          </cell>
          <cell r="C2531" t="str">
            <v>1038</v>
          </cell>
          <cell r="D2531" t="str">
            <v>PINEDALE(WY)</v>
          </cell>
          <cell r="E2531" t="str">
            <v>C7</v>
          </cell>
          <cell r="F2531" t="str">
            <v>WY</v>
          </cell>
          <cell r="G2531" t="str">
            <v>QEPFS</v>
          </cell>
          <cell r="H2531">
            <v>0.42225999999999997</v>
          </cell>
          <cell r="I2531" t="str">
            <v>SWGA+REND</v>
          </cell>
        </row>
        <row r="2532">
          <cell r="A2532" t="str">
            <v>525626</v>
          </cell>
          <cell r="B2532" t="str">
            <v>MESA 13D-21D LANCE</v>
          </cell>
          <cell r="C2532" t="str">
            <v>1038</v>
          </cell>
          <cell r="D2532" t="str">
            <v>PINEDALE(WY)</v>
          </cell>
          <cell r="E2532" t="str">
            <v>C7</v>
          </cell>
          <cell r="F2532" t="str">
            <v>WY</v>
          </cell>
          <cell r="G2532" t="str">
            <v>QEPFS</v>
          </cell>
          <cell r="H2532">
            <v>0.42225999999999997</v>
          </cell>
          <cell r="I2532" t="str">
            <v>SWGA+REND</v>
          </cell>
        </row>
        <row r="2533">
          <cell r="A2533" t="str">
            <v>571826</v>
          </cell>
          <cell r="B2533" t="str">
            <v>MESA 13D2-20 LANCE</v>
          </cell>
          <cell r="C2533" t="str">
            <v>1038</v>
          </cell>
          <cell r="D2533" t="str">
            <v>PINEDALE(WY)</v>
          </cell>
          <cell r="E2533" t="str">
            <v>C7</v>
          </cell>
          <cell r="F2533" t="str">
            <v>WY</v>
          </cell>
          <cell r="G2533" t="str">
            <v>QEPFS</v>
          </cell>
          <cell r="H2533">
            <v>0.42225999999999997</v>
          </cell>
          <cell r="I2533" t="str">
            <v>SWGA+REND</v>
          </cell>
        </row>
        <row r="2534">
          <cell r="A2534" t="str">
            <v>600926</v>
          </cell>
          <cell r="B2534" t="str">
            <v>MESA 13D2-21 LANCE</v>
          </cell>
          <cell r="C2534" t="str">
            <v>1038</v>
          </cell>
          <cell r="D2534" t="str">
            <v>PINEDALE(WY)</v>
          </cell>
          <cell r="E2534" t="str">
            <v>C7</v>
          </cell>
          <cell r="F2534" t="str">
            <v>WY</v>
          </cell>
          <cell r="G2534" t="str">
            <v>QEPFS</v>
          </cell>
          <cell r="H2534">
            <v>0.42225999999999997</v>
          </cell>
          <cell r="I2534" t="str">
            <v>SWGA+REND</v>
          </cell>
        </row>
        <row r="2535">
          <cell r="A2535" t="str">
            <v>594926</v>
          </cell>
          <cell r="B2535" t="str">
            <v>MESA 13E1-6 LANCE</v>
          </cell>
          <cell r="C2535" t="str">
            <v>1038</v>
          </cell>
          <cell r="D2535" t="str">
            <v>PINEDALE(WY)</v>
          </cell>
          <cell r="E2535" t="str">
            <v>C7</v>
          </cell>
          <cell r="F2535" t="str">
            <v>WY</v>
          </cell>
          <cell r="G2535" t="str">
            <v>QEPFS</v>
          </cell>
          <cell r="H2535">
            <v>0.42225999999999997</v>
          </cell>
          <cell r="I2535" t="str">
            <v>SWGA+REND</v>
          </cell>
        </row>
        <row r="2536">
          <cell r="A2536" t="str">
            <v>502526</v>
          </cell>
          <cell r="B2536" t="str">
            <v>MESA 14-17D LANCE</v>
          </cell>
          <cell r="C2536" t="str">
            <v>1038</v>
          </cell>
          <cell r="D2536" t="str">
            <v>PINEDALE(WY)</v>
          </cell>
          <cell r="E2536" t="str">
            <v>C7</v>
          </cell>
          <cell r="F2536" t="str">
            <v>WY</v>
          </cell>
          <cell r="G2536" t="str">
            <v>QEPFS</v>
          </cell>
          <cell r="H2536">
            <v>0.42225999999999997</v>
          </cell>
          <cell r="I2536" t="str">
            <v>SWGA+REND</v>
          </cell>
        </row>
        <row r="2537">
          <cell r="A2537" t="str">
            <v>508426</v>
          </cell>
          <cell r="B2537" t="str">
            <v>MESA 14-20D LANCE</v>
          </cell>
          <cell r="C2537" t="str">
            <v>1038</v>
          </cell>
          <cell r="D2537" t="str">
            <v>PINEDALE(WY)</v>
          </cell>
          <cell r="E2537" t="str">
            <v>C7</v>
          </cell>
          <cell r="F2537" t="str">
            <v>WY</v>
          </cell>
          <cell r="G2537" t="str">
            <v>QEPFS</v>
          </cell>
          <cell r="H2537">
            <v>0.42225999999999997</v>
          </cell>
          <cell r="I2537" t="str">
            <v>SWGA+REND</v>
          </cell>
        </row>
        <row r="2538">
          <cell r="A2538" t="str">
            <v>502326</v>
          </cell>
          <cell r="B2538" t="str">
            <v>MESA 14-21D LANCE</v>
          </cell>
          <cell r="C2538" t="str">
            <v>1038</v>
          </cell>
          <cell r="D2538" t="str">
            <v>PINEDALE(WY)</v>
          </cell>
          <cell r="E2538" t="str">
            <v>C7</v>
          </cell>
          <cell r="F2538" t="str">
            <v>WY</v>
          </cell>
          <cell r="G2538" t="str">
            <v>QEPFS</v>
          </cell>
          <cell r="H2538">
            <v>0.42225999999999997</v>
          </cell>
          <cell r="I2538" t="str">
            <v>SWGA+REND</v>
          </cell>
        </row>
        <row r="2539">
          <cell r="A2539" t="str">
            <v>533426</v>
          </cell>
          <cell r="B2539" t="str">
            <v>MESA 14-8D LANCE</v>
          </cell>
          <cell r="C2539" t="str">
            <v>1038</v>
          </cell>
          <cell r="D2539" t="str">
            <v>PINEDALE(WY)</v>
          </cell>
          <cell r="E2539" t="str">
            <v>C7</v>
          </cell>
          <cell r="F2539" t="str">
            <v>WY</v>
          </cell>
          <cell r="G2539" t="str">
            <v>QEPFS</v>
          </cell>
          <cell r="H2539">
            <v>0.42225999999999997</v>
          </cell>
          <cell r="I2539" t="str">
            <v>SWGA+REND</v>
          </cell>
        </row>
        <row r="2540">
          <cell r="A2540" t="str">
            <v>566826</v>
          </cell>
          <cell r="B2540" t="str">
            <v>MESA 14A1-17 LANCE</v>
          </cell>
          <cell r="C2540" t="str">
            <v>1038</v>
          </cell>
          <cell r="D2540" t="str">
            <v>PINEDALE(WY)</v>
          </cell>
          <cell r="E2540" t="str">
            <v>C7</v>
          </cell>
          <cell r="F2540" t="str">
            <v>WY</v>
          </cell>
          <cell r="G2540" t="str">
            <v>QEPFS</v>
          </cell>
          <cell r="H2540">
            <v>0.42225999999999997</v>
          </cell>
          <cell r="I2540" t="str">
            <v>SWGA+REND</v>
          </cell>
        </row>
        <row r="2541">
          <cell r="A2541" t="str">
            <v>601626</v>
          </cell>
          <cell r="B2541" t="str">
            <v>MESA 14A1-20 LANCE</v>
          </cell>
          <cell r="C2541" t="str">
            <v>1038</v>
          </cell>
          <cell r="D2541" t="str">
            <v>PINEDALE(WY)</v>
          </cell>
          <cell r="E2541" t="str">
            <v>C7</v>
          </cell>
          <cell r="F2541" t="str">
            <v>WY</v>
          </cell>
          <cell r="G2541" t="str">
            <v>QEPFS</v>
          </cell>
          <cell r="H2541">
            <v>0.42225999999999997</v>
          </cell>
          <cell r="I2541" t="str">
            <v>SWGA+REND</v>
          </cell>
        </row>
        <row r="2542">
          <cell r="A2542" t="str">
            <v>571926</v>
          </cell>
          <cell r="B2542" t="str">
            <v>MESA 14A1-21 LANCE</v>
          </cell>
          <cell r="C2542" t="str">
            <v>1038</v>
          </cell>
          <cell r="D2542" t="str">
            <v>PINEDALE(WY)</v>
          </cell>
          <cell r="E2542" t="str">
            <v>C7</v>
          </cell>
          <cell r="F2542" t="str">
            <v>WY</v>
          </cell>
          <cell r="G2542" t="str">
            <v>QEPFS</v>
          </cell>
          <cell r="H2542">
            <v>0.42225999999999997</v>
          </cell>
          <cell r="I2542" t="str">
            <v>SWGA+REND</v>
          </cell>
        </row>
        <row r="2543">
          <cell r="A2543" t="str">
            <v>526726</v>
          </cell>
          <cell r="B2543" t="str">
            <v>MESA 14A-21D LANCE</v>
          </cell>
          <cell r="C2543" t="str">
            <v>1038</v>
          </cell>
          <cell r="D2543" t="str">
            <v>PINEDALE(WY)</v>
          </cell>
          <cell r="E2543" t="str">
            <v>C7</v>
          </cell>
          <cell r="F2543" t="str">
            <v>WY</v>
          </cell>
          <cell r="G2543" t="str">
            <v>QEPFS</v>
          </cell>
          <cell r="H2543">
            <v>0.42225999999999997</v>
          </cell>
          <cell r="I2543" t="str">
            <v>SWGA+REND</v>
          </cell>
        </row>
        <row r="2544">
          <cell r="A2544" t="str">
            <v>577526</v>
          </cell>
          <cell r="B2544" t="str">
            <v>MESA 14A2-20 LANCE</v>
          </cell>
          <cell r="C2544" t="str">
            <v>1038</v>
          </cell>
          <cell r="D2544" t="str">
            <v>PINEDALE(WY)</v>
          </cell>
          <cell r="E2544" t="str">
            <v>C7</v>
          </cell>
          <cell r="F2544" t="str">
            <v>WY</v>
          </cell>
          <cell r="G2544" t="str">
            <v>QEPFS</v>
          </cell>
          <cell r="H2544">
            <v>0.42225999999999997</v>
          </cell>
          <cell r="I2544" t="str">
            <v>SWGA+REND</v>
          </cell>
        </row>
        <row r="2545">
          <cell r="A2545" t="str">
            <v>525526</v>
          </cell>
          <cell r="B2545" t="str">
            <v>MESA 14A-8D LANCE</v>
          </cell>
          <cell r="C2545" t="str">
            <v>1038</v>
          </cell>
          <cell r="D2545" t="str">
            <v>PINEDALE(WY)</v>
          </cell>
          <cell r="E2545" t="str">
            <v>C7</v>
          </cell>
          <cell r="F2545" t="str">
            <v>WY</v>
          </cell>
          <cell r="G2545" t="str">
            <v>QEPFS</v>
          </cell>
          <cell r="H2545">
            <v>0.42225999999999997</v>
          </cell>
          <cell r="I2545" t="str">
            <v>SWGA+REND</v>
          </cell>
        </row>
        <row r="2546">
          <cell r="A2546" t="str">
            <v>577626</v>
          </cell>
          <cell r="B2546" t="str">
            <v>MESA 14B1-20 LANCE</v>
          </cell>
          <cell r="C2546" t="str">
            <v>1038</v>
          </cell>
          <cell r="D2546" t="str">
            <v>PINEDALE(WY)</v>
          </cell>
          <cell r="E2546" t="str">
            <v>C7</v>
          </cell>
          <cell r="F2546" t="str">
            <v>WY</v>
          </cell>
          <cell r="G2546" t="str">
            <v>QEPFS</v>
          </cell>
          <cell r="H2546">
            <v>0.42225999999999997</v>
          </cell>
          <cell r="I2546" t="str">
            <v>SWGA+REND</v>
          </cell>
        </row>
        <row r="2547">
          <cell r="A2547" t="str">
            <v>577726</v>
          </cell>
          <cell r="B2547" t="str">
            <v>MESA 14B2-20 LANCE</v>
          </cell>
          <cell r="C2547" t="str">
            <v>1038</v>
          </cell>
          <cell r="D2547" t="str">
            <v>PINEDALE(WY)</v>
          </cell>
          <cell r="E2547" t="str">
            <v>C7</v>
          </cell>
          <cell r="F2547" t="str">
            <v>WY</v>
          </cell>
          <cell r="G2547" t="str">
            <v>QEPFS</v>
          </cell>
          <cell r="H2547">
            <v>0.42225999999999997</v>
          </cell>
          <cell r="I2547" t="str">
            <v>SWGA+REND</v>
          </cell>
        </row>
        <row r="2548">
          <cell r="A2548" t="str">
            <v>574526</v>
          </cell>
          <cell r="B2548" t="str">
            <v>MESA 14B2-21 LANCE</v>
          </cell>
          <cell r="C2548" t="str">
            <v>1038</v>
          </cell>
          <cell r="D2548" t="str">
            <v>PINEDALE(WY)</v>
          </cell>
          <cell r="E2548" t="str">
            <v>C7</v>
          </cell>
          <cell r="F2548" t="str">
            <v>WY</v>
          </cell>
          <cell r="G2548" t="str">
            <v>QEPFS</v>
          </cell>
          <cell r="H2548">
            <v>0.42225999999999997</v>
          </cell>
          <cell r="I2548" t="str">
            <v>SWGA+REND</v>
          </cell>
        </row>
        <row r="2549">
          <cell r="A2549" t="str">
            <v>551126</v>
          </cell>
          <cell r="B2549" t="str">
            <v>MESA 14C1-17 LANCE</v>
          </cell>
          <cell r="C2549" t="str">
            <v>1038</v>
          </cell>
          <cell r="D2549" t="str">
            <v>PINEDALE(WY)</v>
          </cell>
          <cell r="E2549" t="str">
            <v>C7</v>
          </cell>
          <cell r="F2549" t="str">
            <v>WY</v>
          </cell>
          <cell r="G2549" t="str">
            <v>QEPFS</v>
          </cell>
          <cell r="H2549">
            <v>0.42225999999999997</v>
          </cell>
          <cell r="I2549" t="str">
            <v>SWGA+REND</v>
          </cell>
        </row>
        <row r="2550">
          <cell r="A2550" t="str">
            <v>577826</v>
          </cell>
          <cell r="B2550" t="str">
            <v>MESA 14C1-20 LANCE</v>
          </cell>
          <cell r="C2550" t="str">
            <v>1038</v>
          </cell>
          <cell r="D2550" t="str">
            <v>PINEDALE(WY)</v>
          </cell>
          <cell r="E2550" t="str">
            <v>C7</v>
          </cell>
          <cell r="F2550" t="str">
            <v>WY</v>
          </cell>
          <cell r="G2550" t="str">
            <v>QEPFS</v>
          </cell>
          <cell r="H2550">
            <v>0.42225999999999997</v>
          </cell>
          <cell r="I2550" t="str">
            <v>SWGA+REND</v>
          </cell>
        </row>
        <row r="2551">
          <cell r="A2551" t="str">
            <v>556326</v>
          </cell>
          <cell r="B2551" t="str">
            <v>MESA 14C1-21 LANCE</v>
          </cell>
          <cell r="C2551" t="str">
            <v>1038</v>
          </cell>
          <cell r="D2551" t="str">
            <v>PINEDALE(WY)</v>
          </cell>
          <cell r="E2551" t="str">
            <v>C7</v>
          </cell>
          <cell r="F2551" t="str">
            <v>WY</v>
          </cell>
          <cell r="G2551" t="str">
            <v>QEPFS</v>
          </cell>
          <cell r="H2551">
            <v>0.42225999999999997</v>
          </cell>
          <cell r="I2551" t="str">
            <v>SWGA+REND</v>
          </cell>
        </row>
        <row r="2552">
          <cell r="A2552" t="str">
            <v>551226</v>
          </cell>
          <cell r="B2552" t="str">
            <v>MESA 14C2-17 LANCE</v>
          </cell>
          <cell r="C2552" t="str">
            <v>1038</v>
          </cell>
          <cell r="D2552" t="str">
            <v>PINEDALE(WY)</v>
          </cell>
          <cell r="E2552" t="str">
            <v>C7</v>
          </cell>
          <cell r="F2552" t="str">
            <v>WY</v>
          </cell>
          <cell r="G2552" t="str">
            <v>QEPFS</v>
          </cell>
          <cell r="H2552">
            <v>0.42225999999999997</v>
          </cell>
          <cell r="I2552" t="str">
            <v>SWGA+REND</v>
          </cell>
        </row>
        <row r="2553">
          <cell r="A2553" t="str">
            <v>577926</v>
          </cell>
          <cell r="B2553" t="str">
            <v>MESA 14C2-20 LANCE</v>
          </cell>
          <cell r="C2553" t="str">
            <v>1038</v>
          </cell>
          <cell r="D2553" t="str">
            <v>PINEDALE(WY)</v>
          </cell>
          <cell r="E2553" t="str">
            <v>C7</v>
          </cell>
          <cell r="F2553" t="str">
            <v>WY</v>
          </cell>
          <cell r="G2553" t="str">
            <v>QEPFS</v>
          </cell>
          <cell r="H2553">
            <v>0.42225999999999997</v>
          </cell>
          <cell r="I2553" t="str">
            <v>SWGA+REND</v>
          </cell>
        </row>
        <row r="2554">
          <cell r="A2554" t="str">
            <v>572026</v>
          </cell>
          <cell r="B2554" t="str">
            <v>MESA 14C2-21 LANCE</v>
          </cell>
          <cell r="C2554" t="str">
            <v>1038</v>
          </cell>
          <cell r="D2554" t="str">
            <v>PINEDALE(WY)</v>
          </cell>
          <cell r="E2554" t="str">
            <v>C7</v>
          </cell>
          <cell r="F2554" t="str">
            <v>WY</v>
          </cell>
          <cell r="G2554" t="str">
            <v>QEPFS</v>
          </cell>
          <cell r="H2554">
            <v>0.42225999999999997</v>
          </cell>
          <cell r="I2554" t="str">
            <v>SWGA+REND</v>
          </cell>
        </row>
        <row r="2555">
          <cell r="A2555" t="str">
            <v>576126</v>
          </cell>
          <cell r="B2555" t="str">
            <v>MESA 14D1-17 LANCE</v>
          </cell>
          <cell r="C2555" t="str">
            <v>1038</v>
          </cell>
          <cell r="D2555" t="str">
            <v>PINEDALE(WY)</v>
          </cell>
          <cell r="E2555" t="str">
            <v>C7</v>
          </cell>
          <cell r="F2555" t="str">
            <v>WY</v>
          </cell>
          <cell r="G2555" t="str">
            <v>QEPFS</v>
          </cell>
          <cell r="H2555">
            <v>0.42225999999999997</v>
          </cell>
          <cell r="I2555" t="str">
            <v>SWGA+REND</v>
          </cell>
        </row>
        <row r="2556">
          <cell r="A2556" t="str">
            <v>556226</v>
          </cell>
          <cell r="B2556" t="str">
            <v>MESA 14D1-21 LANCE</v>
          </cell>
          <cell r="C2556" t="str">
            <v>1038</v>
          </cell>
          <cell r="D2556" t="str">
            <v>PINEDALE(WY)</v>
          </cell>
          <cell r="E2556" t="str">
            <v>C7</v>
          </cell>
          <cell r="F2556" t="str">
            <v>WY</v>
          </cell>
          <cell r="G2556" t="str">
            <v>QEPFS</v>
          </cell>
          <cell r="H2556">
            <v>0.42225999999999997</v>
          </cell>
          <cell r="I2556" t="str">
            <v>SWGA+REND</v>
          </cell>
        </row>
        <row r="2557">
          <cell r="A2557" t="str">
            <v>565426</v>
          </cell>
          <cell r="B2557" t="str">
            <v>MESA 14D1-8 LANCE</v>
          </cell>
          <cell r="C2557" t="str">
            <v>1038</v>
          </cell>
          <cell r="D2557" t="str">
            <v>PINEDALE(WY)</v>
          </cell>
          <cell r="E2557" t="str">
            <v>C7</v>
          </cell>
          <cell r="F2557" t="str">
            <v>WY</v>
          </cell>
          <cell r="G2557" t="str">
            <v>QEPFS</v>
          </cell>
          <cell r="H2557">
            <v>0.42225999999999997</v>
          </cell>
          <cell r="I2557" t="str">
            <v>SWGA+REND</v>
          </cell>
        </row>
        <row r="2558">
          <cell r="A2558" t="str">
            <v>531626</v>
          </cell>
          <cell r="B2558" t="str">
            <v>MESA 14D-20D LANCE</v>
          </cell>
          <cell r="C2558" t="str">
            <v>1038</v>
          </cell>
          <cell r="D2558" t="str">
            <v>PINEDALE(WY)</v>
          </cell>
          <cell r="E2558" t="str">
            <v>C7</v>
          </cell>
          <cell r="F2558" t="str">
            <v>WY</v>
          </cell>
          <cell r="G2558" t="str">
            <v>QEPFS</v>
          </cell>
          <cell r="H2558">
            <v>0.42225999999999997</v>
          </cell>
          <cell r="I2558" t="str">
            <v>SWGA+REND</v>
          </cell>
        </row>
        <row r="2559">
          <cell r="A2559" t="str">
            <v>603926</v>
          </cell>
          <cell r="B2559" t="str">
            <v>MESA 14D2-20 LANCE</v>
          </cell>
          <cell r="C2559" t="str">
            <v>1038</v>
          </cell>
          <cell r="D2559" t="str">
            <v>PINEDALE(WY)</v>
          </cell>
          <cell r="E2559" t="str">
            <v>C7</v>
          </cell>
          <cell r="F2559" t="str">
            <v>WY</v>
          </cell>
          <cell r="G2559" t="str">
            <v>QEPFS</v>
          </cell>
          <cell r="H2559">
            <v>0.42225999999999997</v>
          </cell>
          <cell r="I2559" t="str">
            <v>SWGA+REND</v>
          </cell>
        </row>
        <row r="2560">
          <cell r="A2560" t="str">
            <v>525426</v>
          </cell>
          <cell r="B2560" t="str">
            <v>MESA 15-17D LANCE</v>
          </cell>
          <cell r="C2560" t="str">
            <v>1038</v>
          </cell>
          <cell r="D2560" t="str">
            <v>PINEDALE(WY)</v>
          </cell>
          <cell r="E2560" t="str">
            <v>C7</v>
          </cell>
          <cell r="F2560" t="str">
            <v>WY</v>
          </cell>
          <cell r="G2560" t="str">
            <v>QEPFS</v>
          </cell>
          <cell r="H2560">
            <v>0.42225999999999997</v>
          </cell>
          <cell r="I2560" t="str">
            <v>SWGA+REND</v>
          </cell>
        </row>
        <row r="2561">
          <cell r="A2561" t="str">
            <v>498226</v>
          </cell>
          <cell r="B2561" t="str">
            <v>MESA 15-20 LANCE</v>
          </cell>
          <cell r="C2561" t="str">
            <v>1038</v>
          </cell>
          <cell r="D2561" t="str">
            <v>PINEDALE(WY)</v>
          </cell>
          <cell r="E2561" t="str">
            <v>C7</v>
          </cell>
          <cell r="F2561" t="str">
            <v>WY</v>
          </cell>
          <cell r="G2561" t="str">
            <v>QEPFS</v>
          </cell>
          <cell r="H2561">
            <v>0.42225999999999997</v>
          </cell>
          <cell r="I2561" t="str">
            <v>SWGA+REND</v>
          </cell>
        </row>
        <row r="2562">
          <cell r="A2562" t="str">
            <v>585326</v>
          </cell>
          <cell r="B2562" t="str">
            <v>MESA 15A1-19 LANCE</v>
          </cell>
          <cell r="C2562" t="str">
            <v>1038</v>
          </cell>
          <cell r="D2562" t="str">
            <v>PINEDALE(WY)</v>
          </cell>
          <cell r="E2562" t="str">
            <v>C7</v>
          </cell>
          <cell r="F2562" t="str">
            <v>WY</v>
          </cell>
          <cell r="G2562" t="str">
            <v>QEPFS</v>
          </cell>
          <cell r="H2562">
            <v>0.42225999999999997</v>
          </cell>
          <cell r="I2562" t="str">
            <v>SWGA+REND</v>
          </cell>
        </row>
        <row r="2563">
          <cell r="A2563" t="str">
            <v>578026</v>
          </cell>
          <cell r="B2563" t="str">
            <v>MESA 15A1-20 LANCE</v>
          </cell>
          <cell r="C2563" t="str">
            <v>1038</v>
          </cell>
          <cell r="D2563" t="str">
            <v>PINEDALE(WY)</v>
          </cell>
          <cell r="E2563" t="str">
            <v>C7</v>
          </cell>
          <cell r="F2563" t="str">
            <v>WY</v>
          </cell>
          <cell r="G2563" t="str">
            <v>QEPFS</v>
          </cell>
          <cell r="H2563">
            <v>0.42225999999999997</v>
          </cell>
          <cell r="I2563" t="str">
            <v>SWGA+REND</v>
          </cell>
        </row>
        <row r="2564">
          <cell r="A2564" t="str">
            <v>533326</v>
          </cell>
          <cell r="B2564" t="str">
            <v>MESA 15A-8D LANCE</v>
          </cell>
          <cell r="C2564" t="str">
            <v>1038</v>
          </cell>
          <cell r="D2564" t="str">
            <v>PINEDALE(WY)</v>
          </cell>
          <cell r="E2564" t="str">
            <v>C7</v>
          </cell>
          <cell r="F2564" t="str">
            <v>WY</v>
          </cell>
          <cell r="G2564" t="str">
            <v>QEPFS</v>
          </cell>
          <cell r="H2564">
            <v>0.42225999999999997</v>
          </cell>
          <cell r="I2564" t="str">
            <v>SWGA+REND</v>
          </cell>
        </row>
        <row r="2565">
          <cell r="A2565" t="str">
            <v>536326</v>
          </cell>
          <cell r="B2565" t="str">
            <v>MESA 15AD-17D LANCE</v>
          </cell>
          <cell r="C2565" t="str">
            <v>1038</v>
          </cell>
          <cell r="D2565" t="str">
            <v>PINEDALE(WY)</v>
          </cell>
          <cell r="E2565" t="str">
            <v>C7</v>
          </cell>
          <cell r="F2565" t="str">
            <v>WY</v>
          </cell>
          <cell r="G2565" t="str">
            <v>QEPFS</v>
          </cell>
          <cell r="H2565">
            <v>0.42225999999999997</v>
          </cell>
          <cell r="I2565" t="str">
            <v>SWGA+REND</v>
          </cell>
        </row>
        <row r="2566">
          <cell r="A2566" t="str">
            <v>548726</v>
          </cell>
          <cell r="B2566" t="str">
            <v>MESA 15B2-20 LANCE</v>
          </cell>
          <cell r="C2566" t="str">
            <v>1038</v>
          </cell>
          <cell r="D2566" t="str">
            <v>PINEDALE(WY)</v>
          </cell>
          <cell r="E2566" t="str">
            <v>C7</v>
          </cell>
          <cell r="F2566" t="str">
            <v>WY</v>
          </cell>
          <cell r="G2566" t="str">
            <v>QEPFS</v>
          </cell>
          <cell r="H2566">
            <v>0.42225999999999997</v>
          </cell>
          <cell r="I2566" t="str">
            <v>SWGA+REND</v>
          </cell>
        </row>
        <row r="2567">
          <cell r="A2567" t="str">
            <v>536426</v>
          </cell>
          <cell r="B2567" t="str">
            <v>MESA 15BC-17D LANCE</v>
          </cell>
          <cell r="C2567" t="str">
            <v>1038</v>
          </cell>
          <cell r="D2567" t="str">
            <v>PINEDALE(WY)</v>
          </cell>
          <cell r="E2567" t="str">
            <v>C7</v>
          </cell>
          <cell r="F2567" t="str">
            <v>WY</v>
          </cell>
          <cell r="G2567" t="str">
            <v>QEPFS</v>
          </cell>
          <cell r="H2567">
            <v>0.42225999999999997</v>
          </cell>
          <cell r="I2567" t="str">
            <v>SWGA+REND</v>
          </cell>
        </row>
        <row r="2568">
          <cell r="A2568" t="str">
            <v>548826</v>
          </cell>
          <cell r="B2568" t="str">
            <v>MESA 15C1-20 LANCE</v>
          </cell>
          <cell r="C2568" t="str">
            <v>1038</v>
          </cell>
          <cell r="D2568" t="str">
            <v>PINEDALE(WY)</v>
          </cell>
          <cell r="E2568" t="str">
            <v>C7</v>
          </cell>
          <cell r="F2568" t="str">
            <v>WY</v>
          </cell>
          <cell r="G2568" t="str">
            <v>QEPFS</v>
          </cell>
          <cell r="H2568">
            <v>0.42225999999999997</v>
          </cell>
          <cell r="I2568" t="str">
            <v>SWGA+REND</v>
          </cell>
        </row>
        <row r="2569">
          <cell r="A2569" t="str">
            <v>565226</v>
          </cell>
          <cell r="B2569" t="str">
            <v>MESA 15C1-8 LANCE</v>
          </cell>
          <cell r="C2569" t="str">
            <v>1038</v>
          </cell>
          <cell r="D2569" t="str">
            <v>PINEDALE(WY)</v>
          </cell>
          <cell r="E2569" t="str">
            <v>C7</v>
          </cell>
          <cell r="F2569" t="str">
            <v>WY</v>
          </cell>
          <cell r="G2569" t="str">
            <v>QEPFS</v>
          </cell>
          <cell r="H2569">
            <v>0.42225999999999997</v>
          </cell>
          <cell r="I2569" t="str">
            <v>SWGA+REND</v>
          </cell>
        </row>
        <row r="2570">
          <cell r="A2570" t="str">
            <v>578126</v>
          </cell>
          <cell r="B2570" t="str">
            <v>MESA 15C2-20 LANCE</v>
          </cell>
          <cell r="C2570" t="str">
            <v>1038</v>
          </cell>
          <cell r="D2570" t="str">
            <v>PINEDALE(WY)</v>
          </cell>
          <cell r="E2570" t="str">
            <v>C7</v>
          </cell>
          <cell r="F2570" t="str">
            <v>WY</v>
          </cell>
          <cell r="G2570" t="str">
            <v>QEPFS</v>
          </cell>
          <cell r="H2570">
            <v>0.42225999999999997</v>
          </cell>
          <cell r="I2570" t="str">
            <v>SWGA+REND</v>
          </cell>
        </row>
        <row r="2571">
          <cell r="A2571" t="str">
            <v>585826</v>
          </cell>
          <cell r="B2571" t="str">
            <v>MESA 15D1-19 LANCE</v>
          </cell>
          <cell r="C2571" t="str">
            <v>1038</v>
          </cell>
          <cell r="D2571" t="str">
            <v>PINEDALE(WY)</v>
          </cell>
          <cell r="E2571" t="str">
            <v>C7</v>
          </cell>
          <cell r="F2571" t="str">
            <v>WY</v>
          </cell>
          <cell r="G2571" t="str">
            <v>QEPFS</v>
          </cell>
          <cell r="H2571">
            <v>0.42225999999999997</v>
          </cell>
          <cell r="I2571" t="str">
            <v>SWGA+REND</v>
          </cell>
        </row>
        <row r="2572">
          <cell r="A2572" t="str">
            <v>548526</v>
          </cell>
          <cell r="B2572" t="str">
            <v xml:space="preserve">MESA 15D1-20 LANCE </v>
          </cell>
          <cell r="C2572" t="str">
            <v>1038</v>
          </cell>
          <cell r="D2572" t="str">
            <v>PINEDALE(WY)</v>
          </cell>
          <cell r="E2572" t="str">
            <v>C7</v>
          </cell>
          <cell r="F2572" t="str">
            <v>WY</v>
          </cell>
          <cell r="G2572" t="str">
            <v>QEPFS</v>
          </cell>
          <cell r="H2572">
            <v>0.42225999999999997</v>
          </cell>
          <cell r="I2572" t="str">
            <v>SWGA+REND</v>
          </cell>
        </row>
        <row r="2573">
          <cell r="A2573" t="str">
            <v>578226</v>
          </cell>
          <cell r="B2573" t="str">
            <v>MESA 15D2-20 LANCE</v>
          </cell>
          <cell r="C2573" t="str">
            <v>1038</v>
          </cell>
          <cell r="D2573" t="str">
            <v>PINEDALE(WY)</v>
          </cell>
          <cell r="E2573" t="str">
            <v>C7</v>
          </cell>
          <cell r="F2573" t="str">
            <v>WY</v>
          </cell>
          <cell r="G2573" t="str">
            <v>QEPFS</v>
          </cell>
          <cell r="H2573">
            <v>0.42225999999999997</v>
          </cell>
          <cell r="I2573" t="str">
            <v>SWGA+REND</v>
          </cell>
        </row>
        <row r="2574">
          <cell r="A2574" t="str">
            <v>489526</v>
          </cell>
          <cell r="B2574" t="str">
            <v>MESA 16-16 LANCE</v>
          </cell>
          <cell r="C2574" t="str">
            <v>1038</v>
          </cell>
          <cell r="D2574" t="str">
            <v>PINEDALE(WY)</v>
          </cell>
          <cell r="E2574" t="str">
            <v>C7</v>
          </cell>
          <cell r="F2574" t="str">
            <v>WY</v>
          </cell>
          <cell r="G2574" t="str">
            <v>QEPFS</v>
          </cell>
          <cell r="H2574">
            <v>0.42225999999999997</v>
          </cell>
          <cell r="I2574" t="str">
            <v>SWGA+REND</v>
          </cell>
        </row>
        <row r="2575">
          <cell r="A2575" t="str">
            <v>517526</v>
          </cell>
          <cell r="B2575" t="str">
            <v>MESA 16-17D LANCE</v>
          </cell>
          <cell r="C2575" t="str">
            <v>1038</v>
          </cell>
          <cell r="D2575" t="str">
            <v>PINEDALE(WY)</v>
          </cell>
          <cell r="E2575" t="str">
            <v>C7</v>
          </cell>
          <cell r="F2575" t="str">
            <v>WY</v>
          </cell>
          <cell r="G2575" t="str">
            <v>QEPFS</v>
          </cell>
          <cell r="H2575">
            <v>0.42225999999999997</v>
          </cell>
          <cell r="I2575" t="str">
            <v>SWGA+REND</v>
          </cell>
        </row>
        <row r="2576">
          <cell r="A2576" t="str">
            <v>508526</v>
          </cell>
          <cell r="B2576" t="str">
            <v>MESA 16-20D LANCE</v>
          </cell>
          <cell r="C2576" t="str">
            <v>1038</v>
          </cell>
          <cell r="D2576" t="str">
            <v>PINEDALE(WY)</v>
          </cell>
          <cell r="E2576" t="str">
            <v>C7</v>
          </cell>
          <cell r="F2576" t="str">
            <v>WY</v>
          </cell>
          <cell r="G2576" t="str">
            <v>QEPFS</v>
          </cell>
          <cell r="H2576">
            <v>0.42225999999999997</v>
          </cell>
          <cell r="I2576" t="str">
            <v>SWGA+REND</v>
          </cell>
        </row>
        <row r="2577">
          <cell r="A2577" t="str">
            <v>508626</v>
          </cell>
          <cell r="B2577" t="str">
            <v>MESA 16-8D LANCE</v>
          </cell>
          <cell r="C2577" t="str">
            <v>1038</v>
          </cell>
          <cell r="D2577" t="str">
            <v>PINEDALE(WY)</v>
          </cell>
          <cell r="E2577" t="str">
            <v>C7</v>
          </cell>
          <cell r="F2577" t="str">
            <v>WY</v>
          </cell>
          <cell r="G2577" t="str">
            <v>QEPFS</v>
          </cell>
          <cell r="H2577">
            <v>0.42225999999999997</v>
          </cell>
          <cell r="I2577" t="str">
            <v>SWGA+REND</v>
          </cell>
        </row>
        <row r="2578">
          <cell r="A2578" t="str">
            <v>581326</v>
          </cell>
          <cell r="B2578" t="str">
            <v>MESA 16A1-16 LANCE</v>
          </cell>
          <cell r="C2578" t="str">
            <v>1038</v>
          </cell>
          <cell r="D2578" t="str">
            <v>PINEDALE(WY)</v>
          </cell>
          <cell r="E2578" t="str">
            <v>C7</v>
          </cell>
          <cell r="F2578" t="str">
            <v>WY</v>
          </cell>
          <cell r="G2578" t="str">
            <v>QEPFS</v>
          </cell>
          <cell r="H2578">
            <v>0.42225999999999997</v>
          </cell>
          <cell r="I2578" t="str">
            <v>SWGA+REND</v>
          </cell>
        </row>
        <row r="2579">
          <cell r="A2579" t="str">
            <v>585726</v>
          </cell>
          <cell r="B2579" t="str">
            <v>MESA 16A1-19 LANCE</v>
          </cell>
          <cell r="C2579" t="str">
            <v>1038</v>
          </cell>
          <cell r="D2579" t="str">
            <v>PINEDALE(WY)</v>
          </cell>
          <cell r="E2579" t="str">
            <v>C7</v>
          </cell>
          <cell r="F2579" t="str">
            <v>WY</v>
          </cell>
          <cell r="G2579" t="str">
            <v>QEPFS</v>
          </cell>
          <cell r="H2579">
            <v>0.42225999999999997</v>
          </cell>
          <cell r="I2579" t="str">
            <v>SWGA+REND</v>
          </cell>
        </row>
        <row r="2580">
          <cell r="A2580" t="str">
            <v>601026</v>
          </cell>
          <cell r="B2580" t="str">
            <v>MESA 16A1-20 LANCE</v>
          </cell>
          <cell r="C2580" t="str">
            <v>1038</v>
          </cell>
          <cell r="D2580" t="str">
            <v>PINEDALE(WY)</v>
          </cell>
          <cell r="E2580" t="str">
            <v>C7</v>
          </cell>
          <cell r="F2580" t="str">
            <v>WY</v>
          </cell>
          <cell r="G2580" t="str">
            <v>QEPFS</v>
          </cell>
          <cell r="H2580">
            <v>0.42225999999999997</v>
          </cell>
          <cell r="I2580" t="str">
            <v>SWGA+REND</v>
          </cell>
        </row>
        <row r="2581">
          <cell r="A2581" t="str">
            <v>581426</v>
          </cell>
          <cell r="B2581" t="str">
            <v>MESA 16A2-16 LANCE</v>
          </cell>
          <cell r="C2581" t="str">
            <v>1038</v>
          </cell>
          <cell r="D2581" t="str">
            <v>PINEDALE(WY)</v>
          </cell>
          <cell r="E2581" t="str">
            <v>C7</v>
          </cell>
          <cell r="F2581" t="str">
            <v>WY</v>
          </cell>
          <cell r="G2581" t="str">
            <v>QEPFS</v>
          </cell>
          <cell r="H2581">
            <v>0.42225999999999997</v>
          </cell>
          <cell r="I2581" t="str">
            <v>SWGA+REND</v>
          </cell>
        </row>
        <row r="2582">
          <cell r="A2582" t="str">
            <v>585926</v>
          </cell>
          <cell r="B2582" t="str">
            <v>MESA 16A2-19 LANCE</v>
          </cell>
          <cell r="C2582" t="str">
            <v>1038</v>
          </cell>
          <cell r="D2582" t="str">
            <v>PINEDALE(WY)</v>
          </cell>
          <cell r="E2582" t="str">
            <v>C7</v>
          </cell>
          <cell r="F2582" t="str">
            <v>WY</v>
          </cell>
          <cell r="G2582" t="str">
            <v>QEPFS</v>
          </cell>
          <cell r="H2582">
            <v>0.42225999999999997</v>
          </cell>
          <cell r="I2582" t="str">
            <v>SWGA+REND</v>
          </cell>
        </row>
        <row r="2583">
          <cell r="A2583" t="str">
            <v>600826</v>
          </cell>
          <cell r="B2583" t="str">
            <v>MESA 16A2-20 LANCE</v>
          </cell>
          <cell r="C2583" t="str">
            <v>1038</v>
          </cell>
          <cell r="D2583" t="str">
            <v>PINEDALE(WY)</v>
          </cell>
          <cell r="E2583" t="str">
            <v>C7</v>
          </cell>
          <cell r="F2583" t="str">
            <v>WY</v>
          </cell>
          <cell r="G2583" t="str">
            <v>QEPFS</v>
          </cell>
          <cell r="H2583">
            <v>0.42225999999999997</v>
          </cell>
          <cell r="I2583" t="str">
            <v>SWGA+REND</v>
          </cell>
        </row>
        <row r="2584">
          <cell r="A2584" t="str">
            <v>581626</v>
          </cell>
          <cell r="B2584" t="str">
            <v>MESA 16B1-16 LANCE</v>
          </cell>
          <cell r="C2584" t="str">
            <v>1038</v>
          </cell>
          <cell r="D2584" t="str">
            <v>PINEDALE(WY)</v>
          </cell>
          <cell r="E2584" t="str">
            <v>C7</v>
          </cell>
          <cell r="F2584" t="str">
            <v>WY</v>
          </cell>
          <cell r="G2584" t="str">
            <v>QEPFS</v>
          </cell>
          <cell r="H2584">
            <v>0.42225999999999997</v>
          </cell>
          <cell r="I2584" t="str">
            <v>SWGA+REND</v>
          </cell>
        </row>
        <row r="2585">
          <cell r="A2585" t="str">
            <v>586226</v>
          </cell>
          <cell r="B2585" t="str">
            <v>MESA 16B1-19 LANCE</v>
          </cell>
          <cell r="C2585" t="str">
            <v>1038</v>
          </cell>
          <cell r="D2585" t="str">
            <v>PINEDALE(WY)</v>
          </cell>
          <cell r="E2585" t="str">
            <v>C7</v>
          </cell>
          <cell r="F2585" t="str">
            <v>WY</v>
          </cell>
          <cell r="G2585" t="str">
            <v>QEPFS</v>
          </cell>
          <cell r="H2585">
            <v>0.42225999999999997</v>
          </cell>
          <cell r="I2585" t="str">
            <v>SWGA+REND</v>
          </cell>
        </row>
        <row r="2586">
          <cell r="A2586" t="str">
            <v>601126</v>
          </cell>
          <cell r="B2586" t="str">
            <v>MESA 16B1-20 LANCE</v>
          </cell>
          <cell r="C2586" t="str">
            <v>1038</v>
          </cell>
          <cell r="D2586" t="str">
            <v>PINEDALE(WY)</v>
          </cell>
          <cell r="E2586" t="str">
            <v>C7</v>
          </cell>
          <cell r="F2586" t="str">
            <v>WY</v>
          </cell>
          <cell r="G2586" t="str">
            <v>QEPFS</v>
          </cell>
          <cell r="H2586">
            <v>0.42225999999999997</v>
          </cell>
          <cell r="I2586" t="str">
            <v>SWGA+REND</v>
          </cell>
        </row>
        <row r="2587">
          <cell r="A2587" t="str">
            <v>581526</v>
          </cell>
          <cell r="B2587" t="str">
            <v>MESA 16B2-16 LANCE</v>
          </cell>
          <cell r="C2587" t="str">
            <v>1038</v>
          </cell>
          <cell r="D2587" t="str">
            <v>PINEDALE(WY)</v>
          </cell>
          <cell r="E2587" t="str">
            <v>C7</v>
          </cell>
          <cell r="F2587" t="str">
            <v>WY</v>
          </cell>
          <cell r="G2587" t="str">
            <v>QEPFS</v>
          </cell>
          <cell r="H2587">
            <v>0.42225999999999997</v>
          </cell>
          <cell r="I2587" t="str">
            <v>SWGA+REND</v>
          </cell>
        </row>
        <row r="2588">
          <cell r="A2588" t="str">
            <v>586526</v>
          </cell>
          <cell r="B2588" t="str">
            <v>MESA 16B2-19 LANCE</v>
          </cell>
          <cell r="C2588" t="str">
            <v>1038</v>
          </cell>
          <cell r="D2588" t="str">
            <v>PINEDALE(WY)</v>
          </cell>
          <cell r="E2588" t="str">
            <v>C7</v>
          </cell>
          <cell r="F2588" t="str">
            <v>WY</v>
          </cell>
          <cell r="G2588" t="str">
            <v>QEPFS</v>
          </cell>
          <cell r="H2588">
            <v>0.42225999999999997</v>
          </cell>
          <cell r="I2588" t="str">
            <v>SWGA+REND</v>
          </cell>
        </row>
        <row r="2589">
          <cell r="A2589" t="str">
            <v>548626</v>
          </cell>
          <cell r="B2589" t="str">
            <v>MESA 16B2-20 LANCE</v>
          </cell>
          <cell r="C2589" t="str">
            <v>1038</v>
          </cell>
          <cell r="D2589" t="str">
            <v>PINEDALE(WY)</v>
          </cell>
          <cell r="E2589" t="str">
            <v>C7</v>
          </cell>
          <cell r="F2589" t="str">
            <v>WY</v>
          </cell>
          <cell r="G2589" t="str">
            <v>QEPFS</v>
          </cell>
          <cell r="H2589">
            <v>0.42225999999999997</v>
          </cell>
          <cell r="I2589" t="str">
            <v>SWGA+REND</v>
          </cell>
        </row>
        <row r="2590">
          <cell r="A2590" t="str">
            <v>585226</v>
          </cell>
          <cell r="B2590" t="str">
            <v>MESA 16C1-19 LANCE</v>
          </cell>
          <cell r="C2590" t="str">
            <v>1038</v>
          </cell>
          <cell r="D2590" t="str">
            <v>PINEDALE(WY)</v>
          </cell>
          <cell r="E2590" t="str">
            <v>C100</v>
          </cell>
          <cell r="F2590" t="str">
            <v>WY</v>
          </cell>
          <cell r="G2590" t="str">
            <v>QEPFS</v>
          </cell>
          <cell r="H2590">
            <v>0.42225999999999997</v>
          </cell>
          <cell r="I2590" t="str">
            <v>SWGA+REND</v>
          </cell>
        </row>
        <row r="2591">
          <cell r="A2591" t="str">
            <v>610226</v>
          </cell>
          <cell r="B2591" t="str">
            <v>MESA 16C1-19 LANCE C100</v>
          </cell>
          <cell r="C2591" t="str">
            <v>1038</v>
          </cell>
          <cell r="D2591" t="str">
            <v>PINEDALE(WY)</v>
          </cell>
          <cell r="E2591" t="str">
            <v>C100</v>
          </cell>
          <cell r="F2591" t="str">
            <v>WY</v>
          </cell>
          <cell r="G2591" t="str">
            <v>QEPFS</v>
          </cell>
          <cell r="H2591">
            <v>0.42225999999999997</v>
          </cell>
          <cell r="I2591" t="str">
            <v>SWGA+REND</v>
          </cell>
        </row>
        <row r="2592">
          <cell r="A2592" t="str">
            <v>600726</v>
          </cell>
          <cell r="B2592" t="str">
            <v>MESA 16C1-20 LANCE</v>
          </cell>
          <cell r="C2592" t="str">
            <v>1038</v>
          </cell>
          <cell r="D2592" t="str">
            <v>PINEDALE(WY)</v>
          </cell>
          <cell r="E2592" t="str">
            <v>C7</v>
          </cell>
          <cell r="F2592" t="str">
            <v>WY</v>
          </cell>
          <cell r="G2592" t="str">
            <v>QEPFS</v>
          </cell>
          <cell r="H2592">
            <v>0.42225999999999997</v>
          </cell>
          <cell r="I2592" t="str">
            <v>SWGA+REND</v>
          </cell>
        </row>
        <row r="2593">
          <cell r="A2593" t="str">
            <v>525326</v>
          </cell>
          <cell r="B2593" t="str">
            <v>MESA 16C-16D LANCE</v>
          </cell>
          <cell r="C2593" t="str">
            <v>1038</v>
          </cell>
          <cell r="D2593" t="str">
            <v>PINEDALE(WY)</v>
          </cell>
          <cell r="E2593" t="str">
            <v>C100</v>
          </cell>
          <cell r="F2593" t="str">
            <v>WY</v>
          </cell>
          <cell r="G2593" t="str">
            <v>QEPFS</v>
          </cell>
          <cell r="H2593">
            <v>0.42225999999999997</v>
          </cell>
          <cell r="I2593" t="str">
            <v>SWGA+REND</v>
          </cell>
        </row>
        <row r="2594">
          <cell r="A2594" t="str">
            <v>525226</v>
          </cell>
          <cell r="B2594" t="str">
            <v>MESA 16C-20D LANCE</v>
          </cell>
          <cell r="C2594" t="str">
            <v>1038</v>
          </cell>
          <cell r="D2594" t="str">
            <v>PINEDALE(WY)</v>
          </cell>
          <cell r="E2594" t="str">
            <v>C7</v>
          </cell>
          <cell r="F2594" t="str">
            <v>WY</v>
          </cell>
          <cell r="G2594" t="str">
            <v>QEPFS</v>
          </cell>
          <cell r="H2594">
            <v>0.42225999999999997</v>
          </cell>
          <cell r="I2594" t="str">
            <v>SWGA+REND</v>
          </cell>
        </row>
        <row r="2595">
          <cell r="A2595" t="str">
            <v>586126</v>
          </cell>
          <cell r="B2595" t="str">
            <v>MESA 16C2-19 LANCE</v>
          </cell>
          <cell r="C2595" t="str">
            <v>1038</v>
          </cell>
          <cell r="D2595" t="str">
            <v>PINEDALE(WY)</v>
          </cell>
          <cell r="E2595" t="str">
            <v>C7</v>
          </cell>
          <cell r="F2595" t="str">
            <v>WY</v>
          </cell>
          <cell r="G2595" t="str">
            <v>QEPFS</v>
          </cell>
          <cell r="H2595">
            <v>0.42225999999999997</v>
          </cell>
          <cell r="I2595" t="str">
            <v>SWGA+REND</v>
          </cell>
        </row>
        <row r="2596">
          <cell r="A2596" t="str">
            <v>536026</v>
          </cell>
          <cell r="B2596" t="str">
            <v>MESA 16CB-17D LANCE</v>
          </cell>
          <cell r="C2596" t="str">
            <v>1038</v>
          </cell>
          <cell r="D2596" t="str">
            <v>PINEDALE(WY)</v>
          </cell>
          <cell r="E2596" t="str">
            <v>C7</v>
          </cell>
          <cell r="F2596" t="str">
            <v>WY</v>
          </cell>
          <cell r="G2596" t="str">
            <v>QEPFS</v>
          </cell>
          <cell r="H2596">
            <v>0.42225999999999997</v>
          </cell>
          <cell r="I2596" t="str">
            <v>SWGA+REND</v>
          </cell>
        </row>
        <row r="2597">
          <cell r="A2597" t="str">
            <v>607226</v>
          </cell>
          <cell r="B2597" t="str">
            <v>MESA 16D1-19 LANCE</v>
          </cell>
          <cell r="C2597" t="str">
            <v>1038</v>
          </cell>
          <cell r="D2597" t="str">
            <v>PINEDALE(WY)</v>
          </cell>
          <cell r="E2597" t="str">
            <v>C7</v>
          </cell>
          <cell r="F2597" t="str">
            <v>WY</v>
          </cell>
          <cell r="G2597" t="str">
            <v>QEPFS</v>
          </cell>
          <cell r="H2597">
            <v>0.42225999999999997</v>
          </cell>
          <cell r="I2597" t="str">
            <v>SWGA+REND</v>
          </cell>
        </row>
        <row r="2598">
          <cell r="A2598" t="str">
            <v>548026</v>
          </cell>
          <cell r="B2598" t="str">
            <v xml:space="preserve">MESA 16D1-20 LANCE </v>
          </cell>
          <cell r="C2598" t="str">
            <v>1038</v>
          </cell>
          <cell r="D2598" t="str">
            <v>PINEDALE(WY)</v>
          </cell>
          <cell r="E2598" t="str">
            <v>C7</v>
          </cell>
          <cell r="F2598" t="str">
            <v>WY</v>
          </cell>
          <cell r="G2598" t="str">
            <v>QEPFS</v>
          </cell>
          <cell r="H2598">
            <v>0.42225999999999997</v>
          </cell>
          <cell r="I2598" t="str">
            <v>SWGA+REND</v>
          </cell>
        </row>
        <row r="2599">
          <cell r="A2599" t="str">
            <v>610126</v>
          </cell>
          <cell r="B2599" t="str">
            <v>MESA 16D2-19 LANCE C7</v>
          </cell>
          <cell r="C2599" t="str">
            <v>1038</v>
          </cell>
          <cell r="D2599" t="str">
            <v>PINEDALE(WY)</v>
          </cell>
          <cell r="E2599" t="str">
            <v>C7</v>
          </cell>
          <cell r="F2599" t="str">
            <v>WY</v>
          </cell>
          <cell r="G2599" t="str">
            <v>QEPFS</v>
          </cell>
          <cell r="H2599">
            <v>0.42225999999999997</v>
          </cell>
          <cell r="I2599" t="str">
            <v>SWGA+REND</v>
          </cell>
        </row>
        <row r="2600">
          <cell r="A2600" t="str">
            <v>529826</v>
          </cell>
          <cell r="B2600" t="str">
            <v>MESA 1A-17D LANCE</v>
          </cell>
          <cell r="C2600" t="str">
            <v>1038</v>
          </cell>
          <cell r="D2600" t="str">
            <v>PINEDALE(WY)</v>
          </cell>
          <cell r="E2600" t="str">
            <v>C7</v>
          </cell>
          <cell r="F2600" t="str">
            <v>WY</v>
          </cell>
          <cell r="G2600" t="str">
            <v>QEPFS</v>
          </cell>
          <cell r="H2600">
            <v>0.42225999999999997</v>
          </cell>
          <cell r="I2600" t="str">
            <v>SWGA+REND</v>
          </cell>
        </row>
        <row r="2601">
          <cell r="A2601" t="str">
            <v>592426</v>
          </cell>
          <cell r="B2601" t="str">
            <v>MESA 1A2-30 LANCE</v>
          </cell>
          <cell r="C2601" t="str">
            <v>1038</v>
          </cell>
          <cell r="D2601" t="str">
            <v>PINEDALE(WY)</v>
          </cell>
          <cell r="E2601" t="str">
            <v>C7</v>
          </cell>
          <cell r="F2601" t="str">
            <v>WY</v>
          </cell>
          <cell r="G2601" t="str">
            <v>QEPFS</v>
          </cell>
          <cell r="H2601">
            <v>0.42225999999999997</v>
          </cell>
          <cell r="I2601" t="str">
            <v>SWGA+REND</v>
          </cell>
        </row>
        <row r="2602">
          <cell r="A2602" t="str">
            <v>566726</v>
          </cell>
          <cell r="B2602" t="str">
            <v>MESA 1C1-17 LANCE</v>
          </cell>
          <cell r="C2602" t="str">
            <v>1038</v>
          </cell>
          <cell r="D2602" t="str">
            <v>PINEDALE(WY)</v>
          </cell>
          <cell r="E2602" t="str">
            <v>C7</v>
          </cell>
          <cell r="F2602" t="str">
            <v>WY</v>
          </cell>
          <cell r="G2602" t="str">
            <v>QEPFS</v>
          </cell>
          <cell r="H2602">
            <v>0.42225999999999997</v>
          </cell>
          <cell r="I2602" t="str">
            <v>SWGA+REND</v>
          </cell>
        </row>
        <row r="2603">
          <cell r="A2603" t="str">
            <v>576226</v>
          </cell>
          <cell r="B2603" t="str">
            <v>MESA 1C1-19 LANCE</v>
          </cell>
          <cell r="C2603" t="str">
            <v>1038</v>
          </cell>
          <cell r="D2603" t="str">
            <v>PINEDALE(WY)</v>
          </cell>
          <cell r="E2603" t="str">
            <v>C7</v>
          </cell>
          <cell r="F2603" t="str">
            <v>WY</v>
          </cell>
          <cell r="G2603" t="str">
            <v>QEPFS</v>
          </cell>
          <cell r="H2603">
            <v>0.42225999999999997</v>
          </cell>
          <cell r="I2603" t="str">
            <v>SWGA+REND</v>
          </cell>
        </row>
        <row r="2604">
          <cell r="A2604" t="str">
            <v>537526</v>
          </cell>
          <cell r="B2604" t="str">
            <v>MESA 1C1-30 LANCE</v>
          </cell>
          <cell r="C2604" t="str">
            <v>1038</v>
          </cell>
          <cell r="D2604" t="str">
            <v>PINEDALE(WY)</v>
          </cell>
          <cell r="E2604" t="str">
            <v>C100</v>
          </cell>
          <cell r="F2604" t="str">
            <v>WY</v>
          </cell>
          <cell r="G2604" t="str">
            <v>QEPFS</v>
          </cell>
          <cell r="H2604">
            <v>0.42225999999999997</v>
          </cell>
          <cell r="I2604" t="str">
            <v>SWGA+REND</v>
          </cell>
        </row>
        <row r="2605">
          <cell r="A2605" t="str">
            <v>574726</v>
          </cell>
          <cell r="B2605" t="str">
            <v>MESA 1C2-19 LANCE</v>
          </cell>
          <cell r="C2605" t="str">
            <v>1038</v>
          </cell>
          <cell r="D2605" t="str">
            <v>PINEDALE(WY)</v>
          </cell>
          <cell r="E2605" t="str">
            <v>C7</v>
          </cell>
          <cell r="F2605" t="str">
            <v>WY</v>
          </cell>
          <cell r="G2605" t="str">
            <v>QEPFS</v>
          </cell>
          <cell r="H2605">
            <v>0.42225999999999997</v>
          </cell>
          <cell r="I2605" t="str">
            <v>SWGA+REND</v>
          </cell>
        </row>
        <row r="2606">
          <cell r="A2606" t="str">
            <v>569226</v>
          </cell>
          <cell r="B2606" t="str">
            <v>MESA 1D1-17 LANCE</v>
          </cell>
          <cell r="C2606" t="str">
            <v>1038</v>
          </cell>
          <cell r="D2606" t="str">
            <v>PINEDALE(WY)</v>
          </cell>
          <cell r="E2606" t="str">
            <v>C7</v>
          </cell>
          <cell r="F2606" t="str">
            <v>WY</v>
          </cell>
          <cell r="G2606" t="str">
            <v>QEPFS</v>
          </cell>
          <cell r="H2606">
            <v>0.42225999999999997</v>
          </cell>
          <cell r="I2606" t="str">
            <v>SWGA+REND</v>
          </cell>
        </row>
        <row r="2607">
          <cell r="A2607" t="str">
            <v>574826</v>
          </cell>
          <cell r="B2607" t="str">
            <v>MESA 1D2-19 LANCE</v>
          </cell>
          <cell r="C2607" t="str">
            <v>1038</v>
          </cell>
          <cell r="D2607" t="str">
            <v>PINEDALE(WY)</v>
          </cell>
          <cell r="E2607" t="str">
            <v>C7</v>
          </cell>
          <cell r="F2607" t="str">
            <v>WY</v>
          </cell>
          <cell r="G2607" t="str">
            <v>QEPFS</v>
          </cell>
          <cell r="H2607">
            <v>0.42225999999999997</v>
          </cell>
          <cell r="I2607" t="str">
            <v>SWGA+REND</v>
          </cell>
        </row>
        <row r="2608">
          <cell r="A2608" t="str">
            <v>523126</v>
          </cell>
          <cell r="B2608" t="str">
            <v>MESA 1D-8D LANCE</v>
          </cell>
          <cell r="C2608" t="str">
            <v>1038</v>
          </cell>
          <cell r="D2608" t="str">
            <v>PINEDALE(WY)</v>
          </cell>
          <cell r="E2608" t="str">
            <v>C7</v>
          </cell>
          <cell r="F2608" t="str">
            <v>WY</v>
          </cell>
          <cell r="G2608" t="str">
            <v>QEPFS</v>
          </cell>
          <cell r="H2608">
            <v>0.42225999999999997</v>
          </cell>
          <cell r="I2608" t="str">
            <v>SWGA+REND</v>
          </cell>
        </row>
        <row r="2609">
          <cell r="A2609" t="str">
            <v>530526</v>
          </cell>
          <cell r="B2609" t="str">
            <v>MESA 2-17D LANCE</v>
          </cell>
          <cell r="C2609" t="str">
            <v>1038</v>
          </cell>
          <cell r="D2609" t="str">
            <v>PINEDALE(WY)</v>
          </cell>
          <cell r="E2609" t="str">
            <v>C7</v>
          </cell>
          <cell r="F2609" t="str">
            <v>WY</v>
          </cell>
          <cell r="G2609" t="str">
            <v>QEPFS</v>
          </cell>
          <cell r="H2609">
            <v>0.42225999999999997</v>
          </cell>
          <cell r="I2609" t="str">
            <v>SWGA+REND</v>
          </cell>
        </row>
        <row r="2610">
          <cell r="A2610" t="str">
            <v>500726</v>
          </cell>
          <cell r="B2610" t="str">
            <v>MESA 2-20D LANCE</v>
          </cell>
          <cell r="C2610" t="str">
            <v>1038</v>
          </cell>
          <cell r="D2610" t="str">
            <v>PINEDALE(WY)</v>
          </cell>
          <cell r="E2610" t="str">
            <v>C7</v>
          </cell>
          <cell r="F2610" t="str">
            <v>WY</v>
          </cell>
          <cell r="G2610" t="str">
            <v>QEPFS</v>
          </cell>
          <cell r="H2610">
            <v>0.42225999999999997</v>
          </cell>
          <cell r="I2610" t="str">
            <v>SWGA+REND</v>
          </cell>
        </row>
        <row r="2611">
          <cell r="A2611" t="str">
            <v>525126</v>
          </cell>
          <cell r="B2611" t="str">
            <v>MESA 2-21D LANCE</v>
          </cell>
          <cell r="C2611" t="str">
            <v>1038</v>
          </cell>
          <cell r="D2611" t="str">
            <v>PINEDALE(WY)</v>
          </cell>
          <cell r="E2611" t="str">
            <v>C7</v>
          </cell>
          <cell r="F2611" t="str">
            <v>WY</v>
          </cell>
          <cell r="G2611" t="str">
            <v>QEPFS</v>
          </cell>
          <cell r="H2611">
            <v>0.42225999999999997</v>
          </cell>
          <cell r="I2611" t="str">
            <v>SWGA+REND</v>
          </cell>
        </row>
        <row r="2612">
          <cell r="A2612" t="str">
            <v>548126</v>
          </cell>
          <cell r="B2612" t="str">
            <v>MESA 2A1-20 LANCE</v>
          </cell>
          <cell r="C2612" t="str">
            <v>1038</v>
          </cell>
          <cell r="D2612" t="str">
            <v>PINEDALE(WY)</v>
          </cell>
          <cell r="E2612" t="str">
            <v>C7</v>
          </cell>
          <cell r="F2612" t="str">
            <v>WY</v>
          </cell>
          <cell r="G2612" t="str">
            <v>QEPFS</v>
          </cell>
          <cell r="H2612">
            <v>0.42225999999999997</v>
          </cell>
          <cell r="I2612" t="str">
            <v>SWGA+REND</v>
          </cell>
        </row>
        <row r="2613">
          <cell r="A2613" t="str">
            <v>530726</v>
          </cell>
          <cell r="B2613" t="str">
            <v>MESA 2A-17D LANCE</v>
          </cell>
          <cell r="C2613" t="str">
            <v>1038</v>
          </cell>
          <cell r="D2613" t="str">
            <v>PINEDALE(WY)</v>
          </cell>
          <cell r="E2613" t="str">
            <v>C7</v>
          </cell>
          <cell r="F2613" t="str">
            <v>WY</v>
          </cell>
          <cell r="G2613" t="str">
            <v>QEPFS</v>
          </cell>
          <cell r="H2613">
            <v>0.42225999999999997</v>
          </cell>
          <cell r="I2613" t="str">
            <v>SWGA+REND</v>
          </cell>
        </row>
        <row r="2614">
          <cell r="A2614" t="str">
            <v>578326</v>
          </cell>
          <cell r="B2614" t="str">
            <v>MESA 2A2-20 LANCE</v>
          </cell>
          <cell r="C2614" t="str">
            <v>1038</v>
          </cell>
          <cell r="D2614" t="str">
            <v>PINEDALE(WY)</v>
          </cell>
          <cell r="E2614" t="str">
            <v>C7</v>
          </cell>
          <cell r="F2614" t="str">
            <v>WY</v>
          </cell>
          <cell r="G2614" t="str">
            <v>QEPFS</v>
          </cell>
          <cell r="H2614">
            <v>0.42225999999999997</v>
          </cell>
          <cell r="I2614" t="str">
            <v>SWGA+REND</v>
          </cell>
        </row>
        <row r="2615">
          <cell r="A2615" t="str">
            <v>578426</v>
          </cell>
          <cell r="B2615" t="str">
            <v>MESA 2B1-20 LANCE</v>
          </cell>
          <cell r="C2615" t="str">
            <v>1038</v>
          </cell>
          <cell r="D2615" t="str">
            <v>PINEDALE(WY)</v>
          </cell>
          <cell r="E2615" t="str">
            <v>C7</v>
          </cell>
          <cell r="F2615" t="str">
            <v>WY</v>
          </cell>
          <cell r="G2615" t="str">
            <v>QEPFS</v>
          </cell>
          <cell r="H2615">
            <v>0.42225999999999997</v>
          </cell>
          <cell r="I2615" t="str">
            <v>SWGA+REND</v>
          </cell>
        </row>
        <row r="2616">
          <cell r="A2616" t="str">
            <v>552926</v>
          </cell>
          <cell r="B2616" t="str">
            <v>MESA 2B1-21 LANCE</v>
          </cell>
          <cell r="C2616" t="str">
            <v>1038</v>
          </cell>
          <cell r="D2616" t="str">
            <v>PINEDALE(WY)</v>
          </cell>
          <cell r="E2616" t="str">
            <v>C7</v>
          </cell>
          <cell r="F2616" t="str">
            <v>WY</v>
          </cell>
          <cell r="G2616" t="str">
            <v>QEPFS</v>
          </cell>
          <cell r="H2616">
            <v>0.42225999999999997</v>
          </cell>
          <cell r="I2616" t="str">
            <v>SWGA+REND</v>
          </cell>
        </row>
        <row r="2617">
          <cell r="A2617" t="str">
            <v>536126</v>
          </cell>
          <cell r="B2617" t="str">
            <v>MESA 2BA-20D LANCE</v>
          </cell>
          <cell r="C2617" t="str">
            <v>1038</v>
          </cell>
          <cell r="D2617" t="str">
            <v>PINEDALE(WY)</v>
          </cell>
          <cell r="E2617" t="str">
            <v>C7</v>
          </cell>
          <cell r="F2617" t="str">
            <v>WY</v>
          </cell>
          <cell r="G2617" t="str">
            <v>QEPFS</v>
          </cell>
          <cell r="H2617">
            <v>0.42225999999999997</v>
          </cell>
          <cell r="I2617" t="str">
            <v>SWGA+REND</v>
          </cell>
        </row>
        <row r="2618">
          <cell r="A2618" t="str">
            <v>564926</v>
          </cell>
          <cell r="B2618" t="str">
            <v>MESA 2C1-17 LANCE</v>
          </cell>
          <cell r="C2618" t="str">
            <v>1038</v>
          </cell>
          <cell r="D2618" t="str">
            <v>PINEDALE(WY)</v>
          </cell>
          <cell r="E2618" t="str">
            <v>C7</v>
          </cell>
          <cell r="F2618" t="str">
            <v>WY</v>
          </cell>
          <cell r="G2618" t="str">
            <v>QEPFS</v>
          </cell>
          <cell r="H2618">
            <v>0.42225999999999997</v>
          </cell>
          <cell r="I2618" t="str">
            <v>SWGA+REND</v>
          </cell>
        </row>
        <row r="2619">
          <cell r="A2619" t="str">
            <v>578526</v>
          </cell>
          <cell r="B2619" t="str">
            <v>MESA 2C1-20 LANCE</v>
          </cell>
          <cell r="C2619" t="str">
            <v>1038</v>
          </cell>
          <cell r="D2619" t="str">
            <v>PINEDALE(WY)</v>
          </cell>
          <cell r="E2619" t="str">
            <v>C7</v>
          </cell>
          <cell r="F2619" t="str">
            <v>WY</v>
          </cell>
          <cell r="G2619" t="str">
            <v>QEPFS</v>
          </cell>
          <cell r="H2619">
            <v>0.42225999999999997</v>
          </cell>
          <cell r="I2619" t="str">
            <v>SWGA+REND</v>
          </cell>
        </row>
        <row r="2620">
          <cell r="A2620" t="str">
            <v>565326</v>
          </cell>
          <cell r="B2620" t="str">
            <v>MESA 2C2-17 LANCE</v>
          </cell>
          <cell r="C2620" t="str">
            <v>1038</v>
          </cell>
          <cell r="D2620" t="str">
            <v>PINEDALE(WY)</v>
          </cell>
          <cell r="E2620" t="str">
            <v>C7</v>
          </cell>
          <cell r="F2620" t="str">
            <v>WY</v>
          </cell>
          <cell r="G2620" t="str">
            <v>QEPFS</v>
          </cell>
          <cell r="H2620">
            <v>0.42225999999999997</v>
          </cell>
          <cell r="I2620" t="str">
            <v>SWGA+REND</v>
          </cell>
        </row>
        <row r="2621">
          <cell r="A2621" t="str">
            <v>578626</v>
          </cell>
          <cell r="B2621" t="str">
            <v>MESA 2C2-20 LANCE</v>
          </cell>
          <cell r="C2621" t="str">
            <v>1038</v>
          </cell>
          <cell r="D2621" t="str">
            <v>PINEDALE(WY)</v>
          </cell>
          <cell r="E2621" t="str">
            <v>C7</v>
          </cell>
          <cell r="F2621" t="str">
            <v>WY</v>
          </cell>
          <cell r="G2621" t="str">
            <v>QEPFS</v>
          </cell>
          <cell r="H2621">
            <v>0.42225999999999997</v>
          </cell>
          <cell r="I2621" t="str">
            <v>SWGA+REND</v>
          </cell>
        </row>
        <row r="2622">
          <cell r="A2622" t="str">
            <v>566526</v>
          </cell>
          <cell r="B2622" t="str">
            <v>MESA 2D1-17 LANCE</v>
          </cell>
          <cell r="C2622" t="str">
            <v>1038</v>
          </cell>
          <cell r="D2622" t="str">
            <v>PINEDALE(WY)</v>
          </cell>
          <cell r="E2622" t="str">
            <v>C7</v>
          </cell>
          <cell r="F2622" t="str">
            <v>WY</v>
          </cell>
          <cell r="G2622" t="str">
            <v>QEPFS</v>
          </cell>
          <cell r="H2622">
            <v>0.42225999999999997</v>
          </cell>
          <cell r="I2622" t="str">
            <v>SWGA+REND</v>
          </cell>
        </row>
        <row r="2623">
          <cell r="A2623" t="str">
            <v>574926</v>
          </cell>
          <cell r="B2623" t="str">
            <v>MESA 2D1-19 LANCE</v>
          </cell>
          <cell r="C2623" t="str">
            <v>1038</v>
          </cell>
          <cell r="D2623" t="str">
            <v>PINEDALE(WY)</v>
          </cell>
          <cell r="E2623" t="str">
            <v>C7</v>
          </cell>
          <cell r="F2623" t="str">
            <v>WY</v>
          </cell>
          <cell r="G2623" t="str">
            <v>QEPFS</v>
          </cell>
          <cell r="H2623">
            <v>0.42225999999999997</v>
          </cell>
          <cell r="I2623" t="str">
            <v>SWGA+REND</v>
          </cell>
        </row>
        <row r="2624">
          <cell r="A2624" t="str">
            <v>548226</v>
          </cell>
          <cell r="B2624" t="str">
            <v>MESA 2D1-20 LANCE</v>
          </cell>
          <cell r="C2624" t="str">
            <v>1038</v>
          </cell>
          <cell r="D2624" t="str">
            <v>PINEDALE(WY)</v>
          </cell>
          <cell r="E2624" t="str">
            <v>C7</v>
          </cell>
          <cell r="F2624" t="str">
            <v>WY</v>
          </cell>
          <cell r="G2624" t="str">
            <v>QEPFS</v>
          </cell>
          <cell r="H2624">
            <v>0.42225999999999997</v>
          </cell>
          <cell r="I2624" t="str">
            <v>SWGA+REND</v>
          </cell>
        </row>
        <row r="2625">
          <cell r="A2625" t="str">
            <v>555726</v>
          </cell>
          <cell r="B2625" t="str">
            <v>MESA 2D1-21 LANCE</v>
          </cell>
          <cell r="C2625" t="str">
            <v>1038</v>
          </cell>
          <cell r="D2625" t="str">
            <v>PINEDALE(WY)</v>
          </cell>
          <cell r="E2625" t="str">
            <v>C7</v>
          </cell>
          <cell r="F2625" t="str">
            <v>WY</v>
          </cell>
          <cell r="G2625" t="str">
            <v>QEPFS</v>
          </cell>
          <cell r="H2625">
            <v>0.42225999999999997</v>
          </cell>
          <cell r="I2625" t="str">
            <v>SWGA+REND</v>
          </cell>
        </row>
        <row r="2626">
          <cell r="A2626" t="str">
            <v>600026</v>
          </cell>
          <cell r="B2626" t="str">
            <v>MESA 2D1-22 LANCE</v>
          </cell>
          <cell r="C2626" t="str">
            <v>1038</v>
          </cell>
          <cell r="D2626" t="str">
            <v>PINEDALE(WY)</v>
          </cell>
          <cell r="E2626" t="str">
            <v>C7</v>
          </cell>
          <cell r="F2626" t="str">
            <v>WY</v>
          </cell>
          <cell r="G2626" t="str">
            <v>QEPFS</v>
          </cell>
          <cell r="H2626">
            <v>0.42225999999999997</v>
          </cell>
          <cell r="I2626" t="str">
            <v>SWGA+REND</v>
          </cell>
        </row>
        <row r="2627">
          <cell r="A2627" t="str">
            <v>575026</v>
          </cell>
          <cell r="B2627" t="str">
            <v>MESA 2D2-19 LANCE</v>
          </cell>
          <cell r="C2627" t="str">
            <v>1038</v>
          </cell>
          <cell r="D2627" t="str">
            <v>PINEDALE(WY)</v>
          </cell>
          <cell r="E2627" t="str">
            <v>C7</v>
          </cell>
          <cell r="F2627" t="str">
            <v>WY</v>
          </cell>
          <cell r="G2627" t="str">
            <v>QEPFS</v>
          </cell>
          <cell r="H2627">
            <v>0.42225999999999997</v>
          </cell>
          <cell r="I2627" t="str">
            <v>SWGA+REND</v>
          </cell>
        </row>
        <row r="2628">
          <cell r="A2628" t="str">
            <v>498126</v>
          </cell>
          <cell r="B2628" t="str">
            <v>MESA 3-17 LANCE</v>
          </cell>
          <cell r="C2628" t="str">
            <v>1038</v>
          </cell>
          <cell r="D2628" t="str">
            <v>PINEDALE(WY)</v>
          </cell>
          <cell r="E2628" t="str">
            <v>C7</v>
          </cell>
          <cell r="F2628" t="str">
            <v>WY</v>
          </cell>
          <cell r="G2628" t="str">
            <v>QEPFS</v>
          </cell>
          <cell r="H2628">
            <v>0.42225999999999997</v>
          </cell>
          <cell r="I2628" t="str">
            <v>SWGA+REND</v>
          </cell>
        </row>
        <row r="2629">
          <cell r="A2629" t="str">
            <v>480526</v>
          </cell>
          <cell r="B2629" t="str">
            <v>MESA 3-20 LANCE</v>
          </cell>
          <cell r="C2629" t="str">
            <v>1038</v>
          </cell>
          <cell r="D2629" t="str">
            <v>PINEDALE(WY)</v>
          </cell>
          <cell r="E2629" t="str">
            <v>C7</v>
          </cell>
          <cell r="F2629" t="str">
            <v>WY</v>
          </cell>
          <cell r="G2629" t="str">
            <v>QEPFS</v>
          </cell>
          <cell r="H2629">
            <v>0.42225999999999997</v>
          </cell>
          <cell r="I2629" t="str">
            <v>SWGA+REND</v>
          </cell>
        </row>
        <row r="2630">
          <cell r="A2630" t="str">
            <v>502426</v>
          </cell>
          <cell r="B2630" t="str">
            <v>MESA 3-21 LANCE</v>
          </cell>
          <cell r="C2630" t="str">
            <v>1038</v>
          </cell>
          <cell r="D2630" t="str">
            <v>PINEDALE(WY)</v>
          </cell>
          <cell r="E2630" t="str">
            <v>C7</v>
          </cell>
          <cell r="F2630" t="str">
            <v>WY</v>
          </cell>
          <cell r="G2630" t="str">
            <v>QEPFS</v>
          </cell>
          <cell r="H2630">
            <v>0.42225999999999997</v>
          </cell>
          <cell r="I2630" t="str">
            <v>SWGA+REND</v>
          </cell>
        </row>
        <row r="2631">
          <cell r="A2631" t="str">
            <v>510526</v>
          </cell>
          <cell r="B2631" t="str">
            <v>MESA 3-22D LANCE</v>
          </cell>
          <cell r="C2631" t="str">
            <v>1038</v>
          </cell>
          <cell r="D2631" t="str">
            <v>PINEDALE(WY)</v>
          </cell>
          <cell r="E2631" t="str">
            <v>C7</v>
          </cell>
          <cell r="F2631" t="str">
            <v>WY</v>
          </cell>
          <cell r="G2631" t="str">
            <v>QEPFS</v>
          </cell>
          <cell r="H2631">
            <v>0.42225999999999997</v>
          </cell>
          <cell r="I2631" t="str">
            <v>SWGA+REND</v>
          </cell>
        </row>
        <row r="2632">
          <cell r="A2632" t="str">
            <v>525026</v>
          </cell>
          <cell r="B2632" t="str">
            <v>MESA 3-22D LANCE</v>
          </cell>
          <cell r="C2632" t="str">
            <v>1038</v>
          </cell>
          <cell r="D2632" t="str">
            <v>PINEDALE(WY)</v>
          </cell>
          <cell r="E2632" t="str">
            <v>C7</v>
          </cell>
          <cell r="F2632" t="str">
            <v>WY</v>
          </cell>
          <cell r="G2632" t="str">
            <v>QEPFS</v>
          </cell>
          <cell r="H2632">
            <v>0.42225999999999997</v>
          </cell>
          <cell r="I2632" t="str">
            <v>SWGA+REND</v>
          </cell>
        </row>
        <row r="2633">
          <cell r="A2633" t="str">
            <v>500526</v>
          </cell>
          <cell r="B2633" t="str">
            <v>MESA 3-8 LANCE</v>
          </cell>
          <cell r="C2633" t="str">
            <v>1038</v>
          </cell>
          <cell r="D2633" t="str">
            <v>PINEDALE(WY)</v>
          </cell>
          <cell r="E2633" t="str">
            <v>C7</v>
          </cell>
          <cell r="F2633" t="str">
            <v>WY</v>
          </cell>
          <cell r="G2633" t="str">
            <v>QEPFS</v>
          </cell>
          <cell r="H2633">
            <v>0.42225999999999997</v>
          </cell>
          <cell r="I2633" t="str">
            <v>SWGA+REND</v>
          </cell>
        </row>
        <row r="2634">
          <cell r="A2634" t="str">
            <v>565526</v>
          </cell>
          <cell r="B2634" t="str">
            <v>MESA 3A1-17 LANCE</v>
          </cell>
          <cell r="C2634" t="str">
            <v>1038</v>
          </cell>
          <cell r="D2634" t="str">
            <v>PINEDALE(WY)</v>
          </cell>
          <cell r="E2634" t="str">
            <v>C7</v>
          </cell>
          <cell r="F2634" t="str">
            <v>WY</v>
          </cell>
          <cell r="G2634" t="str">
            <v>QEPFS</v>
          </cell>
          <cell r="H2634">
            <v>0.42225999999999997</v>
          </cell>
          <cell r="I2634" t="str">
            <v>SWGA+REND</v>
          </cell>
        </row>
        <row r="2635">
          <cell r="A2635" t="str">
            <v>552226</v>
          </cell>
          <cell r="B2635" t="str">
            <v>MESA 3A1-20 LANCE</v>
          </cell>
          <cell r="C2635" t="str">
            <v>1038</v>
          </cell>
          <cell r="D2635" t="str">
            <v>PINEDALE(WY)</v>
          </cell>
          <cell r="E2635" t="str">
            <v>C7</v>
          </cell>
          <cell r="F2635" t="str">
            <v>WY</v>
          </cell>
          <cell r="G2635" t="str">
            <v>QEPFS</v>
          </cell>
          <cell r="H2635">
            <v>0.42225999999999997</v>
          </cell>
          <cell r="I2635" t="str">
            <v>SWGA+REND</v>
          </cell>
        </row>
        <row r="2636">
          <cell r="A2636" t="str">
            <v>553026</v>
          </cell>
          <cell r="B2636" t="str">
            <v>MESA 3A1-21 LANCE</v>
          </cell>
          <cell r="C2636" t="str">
            <v>1038</v>
          </cell>
          <cell r="D2636" t="str">
            <v>PINEDALE(WY)</v>
          </cell>
          <cell r="E2636" t="str">
            <v>C7</v>
          </cell>
          <cell r="F2636" t="str">
            <v>WY</v>
          </cell>
          <cell r="G2636" t="str">
            <v>QEPFS</v>
          </cell>
          <cell r="H2636">
            <v>0.42225999999999997</v>
          </cell>
          <cell r="I2636" t="str">
            <v>SWGA+REND</v>
          </cell>
        </row>
        <row r="2637">
          <cell r="A2637" t="str">
            <v>529926</v>
          </cell>
          <cell r="B2637" t="str">
            <v>MESA 3A-17D LANCE</v>
          </cell>
          <cell r="C2637" t="str">
            <v>1038</v>
          </cell>
          <cell r="D2637" t="str">
            <v>PINEDALE(WY)</v>
          </cell>
          <cell r="E2637" t="str">
            <v>C7</v>
          </cell>
          <cell r="F2637" t="str">
            <v>WY</v>
          </cell>
          <cell r="G2637" t="str">
            <v>QEPFS</v>
          </cell>
          <cell r="H2637">
            <v>0.42225999999999997</v>
          </cell>
          <cell r="I2637" t="str">
            <v>SWGA+REND</v>
          </cell>
        </row>
        <row r="2638">
          <cell r="A2638" t="str">
            <v>536226</v>
          </cell>
          <cell r="B2638" t="str">
            <v>MESA 3AD-20D LANCE</v>
          </cell>
          <cell r="C2638" t="str">
            <v>1038</v>
          </cell>
          <cell r="D2638" t="str">
            <v>PINEDALE(WY)</v>
          </cell>
          <cell r="E2638" t="str">
            <v>C7</v>
          </cell>
          <cell r="F2638" t="str">
            <v>WY</v>
          </cell>
          <cell r="G2638" t="str">
            <v>QEPFS</v>
          </cell>
          <cell r="H2638">
            <v>0.42225999999999997</v>
          </cell>
          <cell r="I2638" t="str">
            <v>SWGA+REND</v>
          </cell>
        </row>
        <row r="2639">
          <cell r="A2639" t="str">
            <v>550926</v>
          </cell>
          <cell r="B2639" t="str">
            <v>MESA 3B1-20 LANCE</v>
          </cell>
          <cell r="C2639" t="str">
            <v>1038</v>
          </cell>
          <cell r="D2639" t="str">
            <v>PINEDALE(WY)</v>
          </cell>
          <cell r="E2639" t="str">
            <v>C7</v>
          </cell>
          <cell r="F2639" t="str">
            <v>WY</v>
          </cell>
          <cell r="G2639" t="str">
            <v>QEPFS</v>
          </cell>
          <cell r="H2639">
            <v>0.42225999999999997</v>
          </cell>
          <cell r="I2639" t="str">
            <v>SWGA+REND</v>
          </cell>
        </row>
        <row r="2640">
          <cell r="A2640" t="str">
            <v>553126</v>
          </cell>
          <cell r="B2640" t="str">
            <v>MESA 3B1-21 LANCE</v>
          </cell>
          <cell r="C2640" t="str">
            <v>1038</v>
          </cell>
          <cell r="D2640" t="str">
            <v>PINEDALE(WY)</v>
          </cell>
          <cell r="E2640" t="str">
            <v>C7</v>
          </cell>
          <cell r="F2640" t="str">
            <v>WY</v>
          </cell>
          <cell r="G2640" t="str">
            <v>QEPFS</v>
          </cell>
          <cell r="H2640">
            <v>0.42225999999999997</v>
          </cell>
          <cell r="I2640" t="str">
            <v>SWGA+REND</v>
          </cell>
        </row>
        <row r="2641">
          <cell r="A2641" t="str">
            <v>524926</v>
          </cell>
          <cell r="B2641" t="str">
            <v>MESA 3B-21D LANCE</v>
          </cell>
          <cell r="C2641" t="str">
            <v>1038</v>
          </cell>
          <cell r="D2641" t="str">
            <v>PINEDALE(WY)</v>
          </cell>
          <cell r="E2641" t="str">
            <v>C7</v>
          </cell>
          <cell r="F2641" t="str">
            <v>WY</v>
          </cell>
          <cell r="G2641" t="str">
            <v>QEPFS</v>
          </cell>
          <cell r="H2641">
            <v>0.42225999999999997</v>
          </cell>
          <cell r="I2641" t="str">
            <v>SWGA+REND</v>
          </cell>
        </row>
        <row r="2642">
          <cell r="A2642" t="str">
            <v>578726</v>
          </cell>
          <cell r="B2642" t="str">
            <v>MESA 3B2-20 LANCE</v>
          </cell>
          <cell r="C2642" t="str">
            <v>1038</v>
          </cell>
          <cell r="D2642" t="str">
            <v>PINEDALE(WY)</v>
          </cell>
          <cell r="E2642" t="str">
            <v>C7</v>
          </cell>
          <cell r="F2642" t="str">
            <v>WY</v>
          </cell>
          <cell r="G2642" t="str">
            <v>QEPFS</v>
          </cell>
          <cell r="H2642">
            <v>0.42225999999999997</v>
          </cell>
          <cell r="I2642" t="str">
            <v>SWGA+REND</v>
          </cell>
        </row>
        <row r="2643">
          <cell r="A2643" t="str">
            <v>564626</v>
          </cell>
          <cell r="B2643" t="str">
            <v>MESA 3C1-17 LANCE</v>
          </cell>
          <cell r="C2643" t="str">
            <v>1038</v>
          </cell>
          <cell r="D2643" t="str">
            <v>PINEDALE(WY)</v>
          </cell>
          <cell r="E2643" t="str">
            <v>C7</v>
          </cell>
          <cell r="F2643" t="str">
            <v>WY</v>
          </cell>
          <cell r="G2643" t="str">
            <v>QEPFS</v>
          </cell>
          <cell r="H2643">
            <v>0.42225999999999997</v>
          </cell>
          <cell r="I2643" t="str">
            <v>SWGA+REND</v>
          </cell>
        </row>
        <row r="2644">
          <cell r="A2644" t="str">
            <v>575526</v>
          </cell>
          <cell r="B2644" t="str">
            <v>MESA 3C2-20 LANCE</v>
          </cell>
          <cell r="C2644" t="str">
            <v>1038</v>
          </cell>
          <cell r="D2644" t="str">
            <v>PINEDALE(WY)</v>
          </cell>
          <cell r="E2644" t="str">
            <v>C7</v>
          </cell>
          <cell r="F2644" t="str">
            <v>WY</v>
          </cell>
          <cell r="G2644" t="str">
            <v>QEPFS</v>
          </cell>
          <cell r="H2644">
            <v>0.42225999999999997</v>
          </cell>
          <cell r="I2644" t="str">
            <v>SWGA+REND</v>
          </cell>
        </row>
        <row r="2645">
          <cell r="A2645" t="str">
            <v>602026</v>
          </cell>
          <cell r="B2645" t="str">
            <v>MESA 3C2-21 LANCE</v>
          </cell>
          <cell r="C2645" t="str">
            <v>1038</v>
          </cell>
          <cell r="D2645" t="str">
            <v>PINEDALE(WY)</v>
          </cell>
          <cell r="E2645" t="str">
            <v>C7</v>
          </cell>
          <cell r="F2645" t="str">
            <v>WY</v>
          </cell>
          <cell r="G2645" t="str">
            <v>QEPFS</v>
          </cell>
          <cell r="H2645">
            <v>0.42225999999999997</v>
          </cell>
          <cell r="I2645" t="str">
            <v>SWGA+REND</v>
          </cell>
        </row>
        <row r="2646">
          <cell r="A2646" t="str">
            <v>578826</v>
          </cell>
          <cell r="B2646" t="str">
            <v>MESA 3D2-20 LANCE</v>
          </cell>
          <cell r="C2646" t="str">
            <v>1038</v>
          </cell>
          <cell r="D2646" t="str">
            <v>PINEDALE(WY)</v>
          </cell>
          <cell r="E2646" t="str">
            <v>C7</v>
          </cell>
          <cell r="F2646" t="str">
            <v>WY</v>
          </cell>
          <cell r="G2646" t="str">
            <v>QEPFS</v>
          </cell>
          <cell r="H2646">
            <v>0.42225999999999997</v>
          </cell>
          <cell r="I2646" t="str">
            <v>SWGA+REND</v>
          </cell>
        </row>
        <row r="2647">
          <cell r="A2647" t="str">
            <v>602126</v>
          </cell>
          <cell r="B2647" t="str">
            <v>MESA 3D2-21 LANCE</v>
          </cell>
          <cell r="C2647" t="str">
            <v>1038</v>
          </cell>
          <cell r="D2647" t="str">
            <v>PINEDALE(WY)</v>
          </cell>
          <cell r="E2647" t="str">
            <v>C7</v>
          </cell>
          <cell r="F2647" t="str">
            <v>WY</v>
          </cell>
          <cell r="G2647" t="str">
            <v>QEPFS</v>
          </cell>
          <cell r="H2647">
            <v>0.42225999999999997</v>
          </cell>
          <cell r="I2647" t="str">
            <v>SWGA+REND</v>
          </cell>
        </row>
        <row r="2648">
          <cell r="A2648" t="str">
            <v>517626</v>
          </cell>
          <cell r="B2648" t="str">
            <v>MESA 4-21D LANCE</v>
          </cell>
          <cell r="C2648" t="str">
            <v>1038</v>
          </cell>
          <cell r="D2648" t="str">
            <v>PINEDALE(WY)</v>
          </cell>
          <cell r="E2648" t="str">
            <v>C7</v>
          </cell>
          <cell r="F2648" t="str">
            <v>WY</v>
          </cell>
          <cell r="G2648" t="str">
            <v>QEPFS</v>
          </cell>
          <cell r="H2648">
            <v>0.42225999999999997</v>
          </cell>
          <cell r="I2648" t="str">
            <v>SWGA+REND</v>
          </cell>
        </row>
        <row r="2649">
          <cell r="A2649" t="str">
            <v>566326</v>
          </cell>
          <cell r="B2649" t="str">
            <v>MESA 4A1-17 LANCE</v>
          </cell>
          <cell r="C2649" t="str">
            <v>1038</v>
          </cell>
          <cell r="D2649" t="str">
            <v>PINEDALE(WY)</v>
          </cell>
          <cell r="E2649" t="str">
            <v>C7</v>
          </cell>
          <cell r="F2649" t="str">
            <v>WY</v>
          </cell>
          <cell r="G2649" t="str">
            <v>QEPFS</v>
          </cell>
          <cell r="H2649">
            <v>0.42225999999999997</v>
          </cell>
          <cell r="I2649" t="str">
            <v>SWGA+REND</v>
          </cell>
        </row>
        <row r="2650">
          <cell r="A2650" t="str">
            <v>578926</v>
          </cell>
          <cell r="B2650" t="str">
            <v>MESA 4A1-20 LANCE</v>
          </cell>
          <cell r="C2650" t="str">
            <v>1038</v>
          </cell>
          <cell r="D2650" t="str">
            <v>PINEDALE(WY)</v>
          </cell>
          <cell r="E2650" t="str">
            <v>C7</v>
          </cell>
          <cell r="F2650" t="str">
            <v>WY</v>
          </cell>
          <cell r="G2650" t="str">
            <v>QEPFS</v>
          </cell>
          <cell r="H2650">
            <v>0.42225999999999997</v>
          </cell>
          <cell r="I2650" t="str">
            <v>SWGA+REND</v>
          </cell>
        </row>
        <row r="2651">
          <cell r="A2651" t="str">
            <v>552826</v>
          </cell>
          <cell r="B2651" t="str">
            <v>MESA 4A1-21 LANCE</v>
          </cell>
          <cell r="C2651" t="str">
            <v>1038</v>
          </cell>
          <cell r="D2651" t="str">
            <v>PINEDALE(WY)</v>
          </cell>
          <cell r="E2651" t="str">
            <v>C7</v>
          </cell>
          <cell r="F2651" t="str">
            <v>WY</v>
          </cell>
          <cell r="G2651" t="str">
            <v>QEPFS</v>
          </cell>
          <cell r="H2651">
            <v>0.42225999999999997</v>
          </cell>
          <cell r="I2651" t="str">
            <v>SWGA+REND</v>
          </cell>
        </row>
        <row r="2652">
          <cell r="A2652" t="str">
            <v>579026</v>
          </cell>
          <cell r="B2652" t="str">
            <v>MESA 4A2-20 LANCE</v>
          </cell>
          <cell r="C2652" t="str">
            <v>1038</v>
          </cell>
          <cell r="D2652" t="str">
            <v>PINEDALE(WY)</v>
          </cell>
          <cell r="E2652" t="str">
            <v>C7</v>
          </cell>
          <cell r="F2652" t="str">
            <v>WY</v>
          </cell>
          <cell r="G2652" t="str">
            <v>QEPFS</v>
          </cell>
          <cell r="H2652">
            <v>0.42225999999999997</v>
          </cell>
          <cell r="I2652" t="str">
            <v>SWGA+REND</v>
          </cell>
        </row>
        <row r="2653">
          <cell r="A2653" t="str">
            <v>566226</v>
          </cell>
          <cell r="B2653" t="str">
            <v>MESA 4B1-17 LANCE</v>
          </cell>
          <cell r="C2653" t="str">
            <v>1038</v>
          </cell>
          <cell r="D2653" t="str">
            <v>PINEDALE(WY)</v>
          </cell>
          <cell r="E2653" t="str">
            <v>C7</v>
          </cell>
          <cell r="F2653" t="str">
            <v>WY</v>
          </cell>
          <cell r="G2653" t="str">
            <v>QEPFS</v>
          </cell>
          <cell r="H2653">
            <v>0.42225999999999997</v>
          </cell>
          <cell r="I2653" t="str">
            <v>SWGA+REND</v>
          </cell>
        </row>
        <row r="2654">
          <cell r="A2654" t="str">
            <v>579126</v>
          </cell>
          <cell r="B2654" t="str">
            <v>MESA 4B1-20 LANCE</v>
          </cell>
          <cell r="C2654" t="str">
            <v>1038</v>
          </cell>
          <cell r="D2654" t="str">
            <v>PINEDALE(WY)</v>
          </cell>
          <cell r="E2654" t="str">
            <v>C7</v>
          </cell>
          <cell r="F2654" t="str">
            <v>WY</v>
          </cell>
          <cell r="G2654" t="str">
            <v>QEPFS</v>
          </cell>
          <cell r="H2654">
            <v>0.42225999999999997</v>
          </cell>
          <cell r="I2654" t="str">
            <v>SWGA+REND</v>
          </cell>
        </row>
        <row r="2655">
          <cell r="A2655" t="str">
            <v>564826</v>
          </cell>
          <cell r="B2655" t="str">
            <v>MESA 4C1-17 LANCE</v>
          </cell>
          <cell r="C2655" t="str">
            <v>1038</v>
          </cell>
          <cell r="D2655" t="str">
            <v>PINEDALE(WY)</v>
          </cell>
          <cell r="E2655" t="str">
            <v>C7</v>
          </cell>
          <cell r="F2655" t="str">
            <v>WY</v>
          </cell>
          <cell r="G2655" t="str">
            <v>QEPFS</v>
          </cell>
          <cell r="H2655">
            <v>0.42225999999999997</v>
          </cell>
          <cell r="I2655" t="str">
            <v>SWGA+REND</v>
          </cell>
        </row>
        <row r="2656">
          <cell r="A2656" t="str">
            <v>554826</v>
          </cell>
          <cell r="B2656" t="str">
            <v>MESA 4C1-7 LANCE</v>
          </cell>
          <cell r="C2656" t="str">
            <v>1038</v>
          </cell>
          <cell r="D2656" t="str">
            <v>PINEDALE(WY)</v>
          </cell>
          <cell r="E2656" t="str">
            <v>C7</v>
          </cell>
          <cell r="F2656" t="str">
            <v>WY</v>
          </cell>
          <cell r="G2656" t="str">
            <v>QEPFS</v>
          </cell>
          <cell r="H2656">
            <v>0.42225999999999997</v>
          </cell>
          <cell r="I2656" t="str">
            <v>SWGA+REND</v>
          </cell>
        </row>
        <row r="2657">
          <cell r="A2657" t="str">
            <v>533026</v>
          </cell>
          <cell r="B2657" t="str">
            <v>MESA 4CB-20D LANCE</v>
          </cell>
          <cell r="C2657" t="str">
            <v>1038</v>
          </cell>
          <cell r="D2657" t="str">
            <v>PINEDALE(WY)</v>
          </cell>
          <cell r="E2657" t="str">
            <v>C7</v>
          </cell>
          <cell r="F2657" t="str">
            <v>WY</v>
          </cell>
          <cell r="G2657" t="str">
            <v>QEPFS</v>
          </cell>
          <cell r="H2657">
            <v>0.42225999999999997</v>
          </cell>
          <cell r="I2657" t="str">
            <v>SWGA+REND</v>
          </cell>
        </row>
        <row r="2658">
          <cell r="A2658" t="str">
            <v>533126</v>
          </cell>
          <cell r="B2658" t="str">
            <v>MESA 4CD-20D LANCE</v>
          </cell>
          <cell r="C2658" t="str">
            <v>1038</v>
          </cell>
          <cell r="D2658" t="str">
            <v>PINEDALE(WY)</v>
          </cell>
          <cell r="E2658" t="str">
            <v>C7</v>
          </cell>
          <cell r="F2658" t="str">
            <v>WY</v>
          </cell>
          <cell r="G2658" t="str">
            <v>QEPFS</v>
          </cell>
          <cell r="H2658">
            <v>0.42225999999999997</v>
          </cell>
          <cell r="I2658" t="str">
            <v>SWGA+REND</v>
          </cell>
        </row>
        <row r="2659">
          <cell r="A2659" t="str">
            <v>564526</v>
          </cell>
          <cell r="B2659" t="str">
            <v>MESA 4D1-17 LANCE</v>
          </cell>
          <cell r="C2659" t="str">
            <v>1038</v>
          </cell>
          <cell r="D2659" t="str">
            <v>PINEDALE(WY)</v>
          </cell>
          <cell r="E2659" t="str">
            <v>C7</v>
          </cell>
          <cell r="F2659" t="str">
            <v>WY</v>
          </cell>
          <cell r="G2659" t="str">
            <v>QEPFS</v>
          </cell>
          <cell r="H2659">
            <v>0.42225999999999997</v>
          </cell>
          <cell r="I2659" t="str">
            <v>SWGA+REND</v>
          </cell>
        </row>
        <row r="2660">
          <cell r="A2660" t="str">
            <v>546426</v>
          </cell>
          <cell r="B2660" t="str">
            <v>MESA 4D1-21 LANCE</v>
          </cell>
          <cell r="C2660" t="str">
            <v>1038</v>
          </cell>
          <cell r="D2660" t="str">
            <v>PINEDALE(WY)</v>
          </cell>
          <cell r="E2660" t="str">
            <v>C7</v>
          </cell>
          <cell r="F2660" t="str">
            <v>WY</v>
          </cell>
          <cell r="G2660" t="str">
            <v>QEPFS</v>
          </cell>
          <cell r="H2660">
            <v>0.42225999999999997</v>
          </cell>
          <cell r="I2660" t="str">
            <v>SWGA+REND</v>
          </cell>
        </row>
        <row r="2661">
          <cell r="A2661" t="str">
            <v>601926</v>
          </cell>
          <cell r="B2661" t="str">
            <v>MESA 4D2-21 LANCE</v>
          </cell>
          <cell r="C2661" t="str">
            <v>1038</v>
          </cell>
          <cell r="D2661" t="str">
            <v>PINEDALE(WY)</v>
          </cell>
          <cell r="E2661" t="str">
            <v>C7</v>
          </cell>
          <cell r="F2661" t="str">
            <v>WY</v>
          </cell>
          <cell r="G2661" t="str">
            <v>QEPFS</v>
          </cell>
          <cell r="H2661">
            <v>0.42225999999999997</v>
          </cell>
          <cell r="I2661" t="str">
            <v>SWGA+REND</v>
          </cell>
        </row>
        <row r="2662">
          <cell r="A2662" t="str">
            <v>526426</v>
          </cell>
          <cell r="B2662" t="str">
            <v>MESA 4DB-20D LANCE</v>
          </cell>
          <cell r="C2662" t="str">
            <v>1038</v>
          </cell>
          <cell r="D2662" t="str">
            <v>PINEDALE(WY)</v>
          </cell>
          <cell r="E2662" t="str">
            <v>C7</v>
          </cell>
          <cell r="F2662" t="str">
            <v>WY</v>
          </cell>
          <cell r="G2662" t="str">
            <v>QEPFS</v>
          </cell>
          <cell r="H2662">
            <v>0.42225999999999997</v>
          </cell>
          <cell r="I2662" t="str">
            <v>SWGA+REND</v>
          </cell>
        </row>
        <row r="2663">
          <cell r="A2663" t="str">
            <v>535526</v>
          </cell>
          <cell r="B2663" t="str">
            <v>MESA 4DD-20D LANCE</v>
          </cell>
          <cell r="C2663" t="str">
            <v>1038</v>
          </cell>
          <cell r="D2663" t="str">
            <v>PINEDALE(WY)</v>
          </cell>
          <cell r="E2663" t="str">
            <v>C7</v>
          </cell>
          <cell r="F2663" t="str">
            <v>WY</v>
          </cell>
          <cell r="G2663" t="str">
            <v>QEPFS</v>
          </cell>
          <cell r="H2663">
            <v>0.42225999999999997</v>
          </cell>
          <cell r="I2663" t="str">
            <v>SWGA+REND</v>
          </cell>
        </row>
        <row r="2664">
          <cell r="A2664" t="str">
            <v>524826</v>
          </cell>
          <cell r="B2664" t="str">
            <v>MESA 5-17D LANCE</v>
          </cell>
          <cell r="C2664" t="str">
            <v>1038</v>
          </cell>
          <cell r="D2664" t="str">
            <v>PINEDALE(WY)</v>
          </cell>
          <cell r="E2664" t="str">
            <v>C7</v>
          </cell>
          <cell r="F2664" t="str">
            <v>WY</v>
          </cell>
          <cell r="G2664" t="str">
            <v>QEPFS</v>
          </cell>
          <cell r="H2664">
            <v>0.42225999999999997</v>
          </cell>
          <cell r="I2664" t="str">
            <v>SWGA+REND</v>
          </cell>
        </row>
        <row r="2665">
          <cell r="A2665" t="str">
            <v>500826</v>
          </cell>
          <cell r="B2665" t="str">
            <v>MESA 5-21 LANCE</v>
          </cell>
          <cell r="C2665" t="str">
            <v>1038</v>
          </cell>
          <cell r="D2665" t="str">
            <v>PINEDALE(WY)</v>
          </cell>
          <cell r="E2665" t="str">
            <v>C7</v>
          </cell>
          <cell r="F2665" t="str">
            <v>WY</v>
          </cell>
          <cell r="G2665" t="str">
            <v>QEPFS</v>
          </cell>
          <cell r="H2665">
            <v>0.42225999999999997</v>
          </cell>
          <cell r="I2665" t="str">
            <v>SWGA+REND</v>
          </cell>
        </row>
        <row r="2666">
          <cell r="A2666" t="str">
            <v>502626</v>
          </cell>
          <cell r="B2666" t="str">
            <v>MESA 5-22 LANCE</v>
          </cell>
          <cell r="C2666" t="str">
            <v>1038</v>
          </cell>
          <cell r="D2666" t="str">
            <v>PINEDALE(WY)</v>
          </cell>
          <cell r="E2666" t="str">
            <v>C7</v>
          </cell>
          <cell r="F2666" t="str">
            <v>WY</v>
          </cell>
          <cell r="G2666" t="str">
            <v>QEPFS</v>
          </cell>
          <cell r="H2666">
            <v>0.42225999999999997</v>
          </cell>
          <cell r="I2666" t="str">
            <v>SWGA+REND</v>
          </cell>
        </row>
        <row r="2667">
          <cell r="A2667" t="str">
            <v>546226</v>
          </cell>
          <cell r="B2667" t="str">
            <v>MESA 5A1-20 LANCE</v>
          </cell>
          <cell r="C2667" t="str">
            <v>1038</v>
          </cell>
          <cell r="D2667" t="str">
            <v>PINEDALE(WY)</v>
          </cell>
          <cell r="E2667" t="str">
            <v>C7</v>
          </cell>
          <cell r="F2667" t="str">
            <v>WY</v>
          </cell>
          <cell r="G2667" t="str">
            <v>QEPFS</v>
          </cell>
          <cell r="H2667">
            <v>0.42225999999999997</v>
          </cell>
          <cell r="I2667" t="str">
            <v>SWGA+REND</v>
          </cell>
        </row>
        <row r="2668">
          <cell r="A2668" t="str">
            <v>546526</v>
          </cell>
          <cell r="B2668" t="str">
            <v>MESA 5A1-21 LANCE</v>
          </cell>
          <cell r="C2668" t="str">
            <v>1038</v>
          </cell>
          <cell r="D2668" t="str">
            <v>PINEDALE(WY)</v>
          </cell>
          <cell r="E2668" t="str">
            <v>C7</v>
          </cell>
          <cell r="F2668" t="str">
            <v>WY</v>
          </cell>
          <cell r="G2668" t="str">
            <v>QEPFS</v>
          </cell>
          <cell r="H2668">
            <v>0.42225999999999997</v>
          </cell>
          <cell r="I2668" t="str">
            <v>SWGA+REND</v>
          </cell>
        </row>
        <row r="2669">
          <cell r="A2669" t="str">
            <v>524726</v>
          </cell>
          <cell r="B2669" t="str">
            <v>MESA 5A-17D LANCE</v>
          </cell>
          <cell r="C2669" t="str">
            <v>1038</v>
          </cell>
          <cell r="D2669" t="str">
            <v>PINEDALE(WY)</v>
          </cell>
          <cell r="E2669" t="str">
            <v>C7</v>
          </cell>
          <cell r="F2669" t="str">
            <v>WY</v>
          </cell>
          <cell r="G2669" t="str">
            <v>QEPFS</v>
          </cell>
          <cell r="H2669">
            <v>0.42225999999999997</v>
          </cell>
          <cell r="I2669" t="str">
            <v>SWGA+REND</v>
          </cell>
        </row>
        <row r="2670">
          <cell r="A2670" t="str">
            <v>564726</v>
          </cell>
          <cell r="B2670" t="str">
            <v>MESA 5A2-17 LANCE</v>
          </cell>
          <cell r="C2670" t="str">
            <v>1038</v>
          </cell>
          <cell r="D2670" t="str">
            <v>PINEDALE(WY)</v>
          </cell>
          <cell r="E2670" t="str">
            <v>C7</v>
          </cell>
          <cell r="F2670" t="str">
            <v>WY</v>
          </cell>
          <cell r="G2670" t="str">
            <v>QEPFS</v>
          </cell>
          <cell r="H2670">
            <v>0.42225999999999997</v>
          </cell>
          <cell r="I2670" t="str">
            <v>SWGA+REND</v>
          </cell>
        </row>
        <row r="2671">
          <cell r="A2671" t="str">
            <v>546326</v>
          </cell>
          <cell r="B2671" t="str">
            <v>MESA 5A2-20 LANCE</v>
          </cell>
          <cell r="C2671" t="str">
            <v>1038</v>
          </cell>
          <cell r="D2671" t="str">
            <v>PINEDALE(WY)</v>
          </cell>
          <cell r="E2671" t="str">
            <v>C7</v>
          </cell>
          <cell r="F2671" t="str">
            <v>WY</v>
          </cell>
          <cell r="G2671" t="str">
            <v>QEPFS</v>
          </cell>
          <cell r="H2671">
            <v>0.42225999999999997</v>
          </cell>
          <cell r="I2671" t="str">
            <v>SWGA+REND</v>
          </cell>
        </row>
        <row r="2672">
          <cell r="A2672" t="str">
            <v>601726</v>
          </cell>
          <cell r="B2672" t="str">
            <v>MESA 5A2-21 LANCE</v>
          </cell>
          <cell r="C2672" t="str">
            <v>1038</v>
          </cell>
          <cell r="D2672" t="str">
            <v>PINEDALE(WY)</v>
          </cell>
          <cell r="E2672" t="str">
            <v>C7</v>
          </cell>
          <cell r="F2672" t="str">
            <v>WY</v>
          </cell>
          <cell r="G2672" t="str">
            <v>QEPFS</v>
          </cell>
          <cell r="H2672">
            <v>0.42225999999999997</v>
          </cell>
          <cell r="I2672" t="str">
            <v>SWGA+REND</v>
          </cell>
        </row>
        <row r="2673">
          <cell r="A2673" t="str">
            <v>595026</v>
          </cell>
          <cell r="B2673" t="str">
            <v>MESA 5A2-9 LANCE</v>
          </cell>
          <cell r="C2673" t="str">
            <v>1038</v>
          </cell>
          <cell r="D2673" t="str">
            <v>PINEDALE(WY)</v>
          </cell>
          <cell r="E2673" t="str">
            <v>C7</v>
          </cell>
          <cell r="F2673" t="str">
            <v>WY</v>
          </cell>
          <cell r="G2673" t="str">
            <v>QEPFS</v>
          </cell>
          <cell r="H2673">
            <v>0.42225999999999997</v>
          </cell>
          <cell r="I2673" t="str">
            <v>SWGA+REND</v>
          </cell>
        </row>
        <row r="2674">
          <cell r="A2674" t="str">
            <v>579226</v>
          </cell>
          <cell r="B2674" t="str">
            <v>MESA 5B1-20 LANCE</v>
          </cell>
          <cell r="C2674" t="str">
            <v>1038</v>
          </cell>
          <cell r="D2674" t="str">
            <v>PINEDALE(WY)</v>
          </cell>
          <cell r="E2674" t="str">
            <v>C7</v>
          </cell>
          <cell r="F2674" t="str">
            <v>WY</v>
          </cell>
          <cell r="G2674" t="str">
            <v>QEPFS</v>
          </cell>
          <cell r="H2674">
            <v>0.42225999999999997</v>
          </cell>
          <cell r="I2674" t="str">
            <v>SWGA+REND</v>
          </cell>
        </row>
        <row r="2675">
          <cell r="A2675" t="str">
            <v>575226</v>
          </cell>
          <cell r="B2675" t="str">
            <v>MESA 5B2-20 LANCE</v>
          </cell>
          <cell r="C2675" t="str">
            <v>1038</v>
          </cell>
          <cell r="D2675" t="str">
            <v>PINEDALE(WY)</v>
          </cell>
          <cell r="E2675" t="str">
            <v>C7</v>
          </cell>
          <cell r="F2675" t="str">
            <v>WY</v>
          </cell>
          <cell r="G2675" t="str">
            <v>QEPFS</v>
          </cell>
          <cell r="H2675">
            <v>0.42225999999999997</v>
          </cell>
          <cell r="I2675" t="str">
            <v>SWGA+REND</v>
          </cell>
        </row>
        <row r="2676">
          <cell r="A2676" t="str">
            <v>579326</v>
          </cell>
          <cell r="B2676" t="str">
            <v>MESA 5C2-20 LANCE</v>
          </cell>
          <cell r="C2676" t="str">
            <v>1038</v>
          </cell>
          <cell r="D2676" t="str">
            <v>PINEDALE(WY)</v>
          </cell>
          <cell r="E2676" t="str">
            <v>C7</v>
          </cell>
          <cell r="F2676" t="str">
            <v>WY</v>
          </cell>
          <cell r="G2676" t="str">
            <v>QEPFS</v>
          </cell>
          <cell r="H2676">
            <v>0.42225999999999997</v>
          </cell>
          <cell r="I2676" t="str">
            <v>SWGA+REND</v>
          </cell>
        </row>
        <row r="2677">
          <cell r="A2677" t="str">
            <v>535426</v>
          </cell>
          <cell r="B2677" t="str">
            <v>MESA 5CA-20D LANCE</v>
          </cell>
          <cell r="C2677" t="str">
            <v>1038</v>
          </cell>
          <cell r="D2677" t="str">
            <v>PINEDALE(WY)</v>
          </cell>
          <cell r="E2677" t="str">
            <v>C7</v>
          </cell>
          <cell r="F2677" t="str">
            <v>WY</v>
          </cell>
          <cell r="G2677" t="str">
            <v>QEPFS</v>
          </cell>
          <cell r="H2677">
            <v>0.42225999999999997</v>
          </cell>
          <cell r="I2677" t="str">
            <v>SWGA+REND</v>
          </cell>
        </row>
        <row r="2678">
          <cell r="A2678" t="str">
            <v>569026</v>
          </cell>
          <cell r="B2678" t="str">
            <v>MESA 5D1-17 LANCE</v>
          </cell>
          <cell r="C2678" t="str">
            <v>1038</v>
          </cell>
          <cell r="D2678" t="str">
            <v>PINEDALE(WY)</v>
          </cell>
          <cell r="E2678" t="str">
            <v>C7</v>
          </cell>
          <cell r="F2678" t="str">
            <v>WY</v>
          </cell>
          <cell r="G2678" t="str">
            <v>QEPFS</v>
          </cell>
          <cell r="H2678">
            <v>0.42225999999999997</v>
          </cell>
          <cell r="I2678" t="str">
            <v>SWGA+REND</v>
          </cell>
        </row>
        <row r="2679">
          <cell r="A2679" t="str">
            <v>602526</v>
          </cell>
          <cell r="B2679" t="str">
            <v>MESA 5D1-20 LANCE</v>
          </cell>
          <cell r="C2679" t="str">
            <v>1038</v>
          </cell>
          <cell r="D2679" t="str">
            <v>PINEDALE(WY)</v>
          </cell>
          <cell r="E2679" t="str">
            <v>C7</v>
          </cell>
          <cell r="F2679" t="str">
            <v>WY</v>
          </cell>
          <cell r="G2679" t="str">
            <v>QEPFS</v>
          </cell>
          <cell r="H2679">
            <v>0.42225999999999997</v>
          </cell>
          <cell r="I2679" t="str">
            <v>SWGA+REND</v>
          </cell>
        </row>
        <row r="2680">
          <cell r="A2680" t="str">
            <v>546626</v>
          </cell>
          <cell r="B2680" t="str">
            <v>MESA 5D1-21 LANCE</v>
          </cell>
          <cell r="C2680" t="str">
            <v>1038</v>
          </cell>
          <cell r="D2680" t="str">
            <v>PINEDALE(WY)</v>
          </cell>
          <cell r="E2680" t="str">
            <v>C7</v>
          </cell>
          <cell r="F2680" t="str">
            <v>WY</v>
          </cell>
          <cell r="G2680" t="str">
            <v>QEPFS</v>
          </cell>
          <cell r="H2680">
            <v>0.42225999999999997</v>
          </cell>
          <cell r="I2680" t="str">
            <v>SWGA+REND</v>
          </cell>
        </row>
        <row r="2681">
          <cell r="A2681" t="str">
            <v>579426</v>
          </cell>
          <cell r="B2681" t="str">
            <v>MESA 5D2-20 LANCE</v>
          </cell>
          <cell r="C2681" t="str">
            <v>1038</v>
          </cell>
          <cell r="D2681" t="str">
            <v>PINEDALE(WY)</v>
          </cell>
          <cell r="E2681" t="str">
            <v>C7</v>
          </cell>
          <cell r="F2681" t="str">
            <v>WY</v>
          </cell>
          <cell r="G2681" t="str">
            <v>QEPFS</v>
          </cell>
          <cell r="H2681">
            <v>0.42225999999999997</v>
          </cell>
          <cell r="I2681" t="str">
            <v>SWGA+REND</v>
          </cell>
        </row>
        <row r="2682">
          <cell r="A2682" t="str">
            <v>535226</v>
          </cell>
          <cell r="B2682" t="str">
            <v>MESA 5DB-20D LANCE</v>
          </cell>
          <cell r="C2682" t="str">
            <v>1038</v>
          </cell>
          <cell r="D2682" t="str">
            <v>PINEDALE(WY)</v>
          </cell>
          <cell r="E2682" t="str">
            <v>C7</v>
          </cell>
          <cell r="F2682" t="str">
            <v>WY</v>
          </cell>
          <cell r="G2682" t="str">
            <v>QEPFS</v>
          </cell>
          <cell r="H2682">
            <v>0.42225999999999997</v>
          </cell>
          <cell r="I2682" t="str">
            <v>SWGA+REND</v>
          </cell>
        </row>
        <row r="2683">
          <cell r="A2683" t="str">
            <v>508726</v>
          </cell>
          <cell r="B2683" t="str">
            <v>MESA 6-17D LANCE</v>
          </cell>
          <cell r="C2683" t="str">
            <v>1038</v>
          </cell>
          <cell r="D2683" t="str">
            <v>PINEDALE(WY)</v>
          </cell>
          <cell r="E2683" t="str">
            <v>C7</v>
          </cell>
          <cell r="F2683" t="str">
            <v>WY</v>
          </cell>
          <cell r="G2683" t="str">
            <v>QEPFS</v>
          </cell>
          <cell r="H2683">
            <v>0.42225999999999997</v>
          </cell>
          <cell r="I2683" t="str">
            <v>SWGA+REND</v>
          </cell>
        </row>
        <row r="2684">
          <cell r="A2684" t="str">
            <v>524626</v>
          </cell>
          <cell r="B2684" t="str">
            <v>MESA 6-21D LANCE</v>
          </cell>
          <cell r="C2684" t="str">
            <v>1038</v>
          </cell>
          <cell r="D2684" t="str">
            <v>PINEDALE(WY)</v>
          </cell>
          <cell r="E2684" t="str">
            <v>C7</v>
          </cell>
          <cell r="F2684" t="str">
            <v>WY</v>
          </cell>
          <cell r="G2684" t="str">
            <v>QEPFS</v>
          </cell>
          <cell r="H2684">
            <v>0.42225999999999997</v>
          </cell>
          <cell r="I2684" t="str">
            <v>SWGA+REND</v>
          </cell>
        </row>
        <row r="2685">
          <cell r="A2685" t="str">
            <v>508826</v>
          </cell>
          <cell r="B2685" t="str">
            <v>MESA 6-6 LANCE</v>
          </cell>
          <cell r="C2685" t="str">
            <v>1038</v>
          </cell>
          <cell r="D2685" t="str">
            <v>PINEDALE(WY)</v>
          </cell>
          <cell r="E2685" t="str">
            <v>C7</v>
          </cell>
          <cell r="F2685" t="str">
            <v>WY</v>
          </cell>
          <cell r="G2685" t="str">
            <v>QEPFS</v>
          </cell>
          <cell r="H2685">
            <v>0.42225999999999997</v>
          </cell>
          <cell r="I2685" t="str">
            <v>SWGA+REND</v>
          </cell>
        </row>
        <row r="2686">
          <cell r="A2686" t="str">
            <v>500626</v>
          </cell>
          <cell r="B2686" t="str">
            <v>MESA 6-8D LANCE</v>
          </cell>
          <cell r="C2686" t="str">
            <v>1038</v>
          </cell>
          <cell r="D2686" t="str">
            <v>PINEDALE(WY)</v>
          </cell>
          <cell r="E2686" t="str">
            <v>C7</v>
          </cell>
          <cell r="F2686" t="str">
            <v>WY</v>
          </cell>
          <cell r="G2686" t="str">
            <v>QEPFS</v>
          </cell>
          <cell r="H2686">
            <v>0.42225999999999997</v>
          </cell>
          <cell r="I2686" t="str">
            <v>SWGA+REND</v>
          </cell>
        </row>
        <row r="2687">
          <cell r="A2687" t="str">
            <v>565026</v>
          </cell>
          <cell r="B2687" t="str">
            <v>MESA 6A1-17 LANCE</v>
          </cell>
          <cell r="C2687" t="str">
            <v>1038</v>
          </cell>
          <cell r="D2687" t="str">
            <v>PINEDALE(WY)</v>
          </cell>
          <cell r="E2687" t="str">
            <v>C7</v>
          </cell>
          <cell r="F2687" t="str">
            <v>WY</v>
          </cell>
          <cell r="G2687" t="str">
            <v>QEPFS</v>
          </cell>
          <cell r="H2687">
            <v>0.42225999999999997</v>
          </cell>
          <cell r="I2687" t="str">
            <v>SWGA+REND</v>
          </cell>
        </row>
        <row r="2688">
          <cell r="A2688" t="str">
            <v>579526</v>
          </cell>
          <cell r="B2688" t="str">
            <v>MESA 6A1-20 LANCE</v>
          </cell>
          <cell r="C2688" t="str">
            <v>1038</v>
          </cell>
          <cell r="D2688" t="str">
            <v>PINEDALE(WY)</v>
          </cell>
          <cell r="E2688" t="str">
            <v>C7</v>
          </cell>
          <cell r="F2688" t="str">
            <v>WY</v>
          </cell>
          <cell r="G2688" t="str">
            <v>QEPFS</v>
          </cell>
          <cell r="H2688">
            <v>0.42225999999999997</v>
          </cell>
          <cell r="I2688" t="str">
            <v>SWGA+REND</v>
          </cell>
        </row>
        <row r="2689">
          <cell r="A2689" t="str">
            <v>567526</v>
          </cell>
          <cell r="B2689" t="str">
            <v>MESA 6A2-17 LANCE</v>
          </cell>
          <cell r="C2689" t="str">
            <v>1038</v>
          </cell>
          <cell r="D2689" t="str">
            <v>PINEDALE(WY)</v>
          </cell>
          <cell r="E2689" t="str">
            <v>C7</v>
          </cell>
          <cell r="F2689" t="str">
            <v>WY</v>
          </cell>
          <cell r="G2689" t="str">
            <v>QEPFS</v>
          </cell>
          <cell r="H2689">
            <v>0.42225999999999997</v>
          </cell>
          <cell r="I2689" t="str">
            <v>SWGA+REND</v>
          </cell>
        </row>
        <row r="2690">
          <cell r="A2690" t="str">
            <v>524526</v>
          </cell>
          <cell r="B2690" t="str">
            <v>MESA 6A-21D LANCE</v>
          </cell>
          <cell r="C2690" t="str">
            <v>1038</v>
          </cell>
          <cell r="D2690" t="str">
            <v>PINEDALE(WY)</v>
          </cell>
          <cell r="E2690" t="str">
            <v>C7</v>
          </cell>
          <cell r="F2690" t="str">
            <v>WY</v>
          </cell>
          <cell r="G2690" t="str">
            <v>QEPFS</v>
          </cell>
          <cell r="H2690">
            <v>0.42225999999999997</v>
          </cell>
          <cell r="I2690" t="str">
            <v>SWGA+REND</v>
          </cell>
        </row>
        <row r="2691">
          <cell r="A2691" t="str">
            <v>579626</v>
          </cell>
          <cell r="B2691" t="str">
            <v>MESA 6A2-20 LANCE</v>
          </cell>
          <cell r="C2691" t="str">
            <v>1038</v>
          </cell>
          <cell r="D2691" t="str">
            <v>PINEDALE(WY)</v>
          </cell>
          <cell r="E2691" t="str">
            <v>C7</v>
          </cell>
          <cell r="F2691" t="str">
            <v>WY</v>
          </cell>
          <cell r="G2691" t="str">
            <v>QEPFS</v>
          </cell>
          <cell r="H2691">
            <v>0.42225999999999997</v>
          </cell>
          <cell r="I2691" t="str">
            <v>SWGA+REND</v>
          </cell>
        </row>
        <row r="2692">
          <cell r="A2692" t="str">
            <v>546026</v>
          </cell>
          <cell r="B2692" t="str">
            <v>MESA 6B1-21 LANCE</v>
          </cell>
          <cell r="C2692" t="str">
            <v>1038</v>
          </cell>
          <cell r="D2692" t="str">
            <v>PINEDALE(WY)</v>
          </cell>
          <cell r="E2692" t="str">
            <v>C7</v>
          </cell>
          <cell r="F2692" t="str">
            <v>WY</v>
          </cell>
          <cell r="G2692" t="str">
            <v>QEPFS</v>
          </cell>
          <cell r="H2692">
            <v>0.42225999999999997</v>
          </cell>
          <cell r="I2692" t="str">
            <v>SWGA+REND</v>
          </cell>
        </row>
        <row r="2693">
          <cell r="A2693" t="str">
            <v>579726</v>
          </cell>
          <cell r="B2693" t="str">
            <v>MESA 6B2-20 LANCE</v>
          </cell>
          <cell r="C2693" t="str">
            <v>1038</v>
          </cell>
          <cell r="D2693" t="str">
            <v>PINEDALE(WY)</v>
          </cell>
          <cell r="E2693" t="str">
            <v>C7</v>
          </cell>
          <cell r="F2693" t="str">
            <v>WY</v>
          </cell>
          <cell r="G2693" t="str">
            <v>QEPFS</v>
          </cell>
          <cell r="H2693">
            <v>0.42225999999999997</v>
          </cell>
          <cell r="I2693" t="str">
            <v>SWGA+REND</v>
          </cell>
        </row>
        <row r="2694">
          <cell r="A2694" t="str">
            <v>601826</v>
          </cell>
          <cell r="B2694" t="str">
            <v>MESA 6B2-21 LANCE</v>
          </cell>
          <cell r="C2694" t="str">
            <v>1038</v>
          </cell>
          <cell r="D2694" t="str">
            <v>PINEDALE(WY)</v>
          </cell>
          <cell r="E2694" t="str">
            <v>C7</v>
          </cell>
          <cell r="F2694" t="str">
            <v>WY</v>
          </cell>
          <cell r="G2694" t="str">
            <v>QEPFS</v>
          </cell>
          <cell r="H2694">
            <v>0.42225999999999997</v>
          </cell>
          <cell r="I2694" t="str">
            <v>SWGA+REND</v>
          </cell>
        </row>
        <row r="2695">
          <cell r="A2695" t="str">
            <v>535026</v>
          </cell>
          <cell r="B2695" t="str">
            <v>MESA 6BA-20D LANCE</v>
          </cell>
          <cell r="C2695" t="str">
            <v>1038</v>
          </cell>
          <cell r="D2695" t="str">
            <v>PINEDALE(WY)</v>
          </cell>
          <cell r="E2695" t="str">
            <v>C7</v>
          </cell>
          <cell r="F2695" t="str">
            <v>WY</v>
          </cell>
          <cell r="G2695" t="str">
            <v>QEPFS</v>
          </cell>
          <cell r="H2695">
            <v>0.42225999999999997</v>
          </cell>
          <cell r="I2695" t="str">
            <v>SWGA+REND</v>
          </cell>
        </row>
        <row r="2696">
          <cell r="A2696" t="str">
            <v>569126</v>
          </cell>
          <cell r="B2696" t="str">
            <v>MESA 6C1-17 LANCE</v>
          </cell>
          <cell r="C2696" t="str">
            <v>1038</v>
          </cell>
          <cell r="D2696" t="str">
            <v>PINEDALE(WY)</v>
          </cell>
          <cell r="E2696" t="str">
            <v>C7</v>
          </cell>
          <cell r="F2696" t="str">
            <v>WY</v>
          </cell>
          <cell r="G2696" t="str">
            <v>QEPFS</v>
          </cell>
          <cell r="H2696">
            <v>0.42225999999999997</v>
          </cell>
          <cell r="I2696" t="str">
            <v>SWGA+REND</v>
          </cell>
        </row>
        <row r="2697">
          <cell r="A2697" t="str">
            <v>532826</v>
          </cell>
          <cell r="B2697" t="str">
            <v>MESA 6C-20D LANCE</v>
          </cell>
          <cell r="C2697" t="str">
            <v>1038</v>
          </cell>
          <cell r="D2697" t="str">
            <v>PINEDALE(WY)</v>
          </cell>
          <cell r="E2697" t="str">
            <v>C7</v>
          </cell>
          <cell r="F2697" t="str">
            <v>WY</v>
          </cell>
          <cell r="G2697" t="str">
            <v>QEPFS</v>
          </cell>
          <cell r="H2697">
            <v>0.42225999999999997</v>
          </cell>
          <cell r="I2697" t="str">
            <v>SWGA+REND</v>
          </cell>
        </row>
        <row r="2698">
          <cell r="A2698" t="str">
            <v>535126</v>
          </cell>
          <cell r="B2698" t="str">
            <v>MESA 6CA-20D LANCE</v>
          </cell>
          <cell r="C2698" t="str">
            <v>1038</v>
          </cell>
          <cell r="D2698" t="str">
            <v>PINEDALE(WY)</v>
          </cell>
          <cell r="E2698" t="str">
            <v>C7</v>
          </cell>
          <cell r="F2698" t="str">
            <v>WY</v>
          </cell>
          <cell r="G2698" t="str">
            <v>QEPFS</v>
          </cell>
          <cell r="H2698">
            <v>0.42225999999999997</v>
          </cell>
          <cell r="I2698" t="str">
            <v>SWGA+REND</v>
          </cell>
        </row>
        <row r="2699">
          <cell r="A2699" t="str">
            <v>568926</v>
          </cell>
          <cell r="B2699" t="str">
            <v>MESA 6D1-17 LANCE</v>
          </cell>
          <cell r="C2699" t="str">
            <v>1038</v>
          </cell>
          <cell r="D2699" t="str">
            <v>PINEDALE(WY)</v>
          </cell>
          <cell r="E2699" t="str">
            <v>C7</v>
          </cell>
          <cell r="F2699" t="str">
            <v>WY</v>
          </cell>
          <cell r="G2699" t="str">
            <v>QEPFS</v>
          </cell>
          <cell r="H2699">
            <v>0.42225999999999997</v>
          </cell>
          <cell r="I2699" t="str">
            <v>SWGA+REND</v>
          </cell>
        </row>
        <row r="2700">
          <cell r="A2700" t="str">
            <v>579826</v>
          </cell>
          <cell r="B2700" t="str">
            <v>MESA 6D1-20 LANCE</v>
          </cell>
          <cell r="C2700" t="str">
            <v>1038</v>
          </cell>
          <cell r="D2700" t="str">
            <v>PINEDALE(WY)</v>
          </cell>
          <cell r="E2700" t="str">
            <v>C7</v>
          </cell>
          <cell r="F2700" t="str">
            <v>WY</v>
          </cell>
          <cell r="G2700" t="str">
            <v>QEPFS</v>
          </cell>
          <cell r="H2700">
            <v>0.42225999999999997</v>
          </cell>
          <cell r="I2700" t="str">
            <v>SWGA+REND</v>
          </cell>
        </row>
        <row r="2701">
          <cell r="A2701" t="str">
            <v>532926</v>
          </cell>
          <cell r="B2701" t="str">
            <v>MESA 6D-20D LANCE</v>
          </cell>
          <cell r="C2701" t="str">
            <v>1038</v>
          </cell>
          <cell r="D2701" t="str">
            <v>PINEDALE(WY)</v>
          </cell>
          <cell r="E2701" t="str">
            <v>C7</v>
          </cell>
          <cell r="F2701" t="str">
            <v>WY</v>
          </cell>
          <cell r="G2701" t="str">
            <v>QEPFS</v>
          </cell>
          <cell r="H2701">
            <v>0.42225999999999997</v>
          </cell>
          <cell r="I2701" t="str">
            <v>SWGA+REND</v>
          </cell>
        </row>
        <row r="2702">
          <cell r="A2702" t="str">
            <v>508926</v>
          </cell>
          <cell r="B2702" t="str">
            <v>MESA 7-17D LANCE</v>
          </cell>
          <cell r="C2702" t="str">
            <v>1038</v>
          </cell>
          <cell r="D2702" t="str">
            <v>PINEDALE(WY)</v>
          </cell>
          <cell r="E2702" t="str">
            <v>C7</v>
          </cell>
          <cell r="F2702" t="str">
            <v>WY</v>
          </cell>
          <cell r="G2702" t="str">
            <v>QEPFS</v>
          </cell>
          <cell r="H2702">
            <v>0.42225999999999997</v>
          </cell>
          <cell r="I2702" t="str">
            <v>SWGA+REND</v>
          </cell>
        </row>
        <row r="2703">
          <cell r="A2703" t="str">
            <v>502926</v>
          </cell>
          <cell r="B2703" t="str">
            <v>MESA 7-21 LANCE</v>
          </cell>
          <cell r="C2703" t="str">
            <v>1038</v>
          </cell>
          <cell r="D2703" t="str">
            <v>PINEDALE(WY)</v>
          </cell>
          <cell r="E2703" t="str">
            <v>C7</v>
          </cell>
          <cell r="F2703" t="str">
            <v>WY</v>
          </cell>
          <cell r="G2703" t="str">
            <v>QEPFS</v>
          </cell>
          <cell r="H2703">
            <v>0.42225999999999997</v>
          </cell>
          <cell r="I2703" t="str">
            <v>SWGA+REND</v>
          </cell>
        </row>
        <row r="2704">
          <cell r="A2704" t="str">
            <v>502826</v>
          </cell>
          <cell r="B2704" t="str">
            <v>MESA 7-8 LANCE</v>
          </cell>
          <cell r="C2704" t="str">
            <v>1038</v>
          </cell>
          <cell r="D2704" t="str">
            <v>PINEDALE(WY)</v>
          </cell>
          <cell r="E2704" t="str">
            <v>C7</v>
          </cell>
          <cell r="F2704" t="str">
            <v>WY</v>
          </cell>
          <cell r="G2704" t="str">
            <v>QEPFS</v>
          </cell>
          <cell r="H2704">
            <v>0.42225999999999997</v>
          </cell>
          <cell r="I2704" t="str">
            <v>SWGA+REND</v>
          </cell>
        </row>
        <row r="2705">
          <cell r="A2705" t="str">
            <v>566626</v>
          </cell>
          <cell r="B2705" t="str">
            <v>MESA 7A1-17 LANCE</v>
          </cell>
          <cell r="C2705" t="str">
            <v>1038</v>
          </cell>
          <cell r="D2705" t="str">
            <v>PINEDALE(WY)</v>
          </cell>
          <cell r="E2705" t="str">
            <v>C7</v>
          </cell>
          <cell r="F2705" t="str">
            <v>WY</v>
          </cell>
          <cell r="G2705" t="str">
            <v>QEPFS</v>
          </cell>
          <cell r="H2705">
            <v>0.42225999999999997</v>
          </cell>
          <cell r="I2705" t="str">
            <v>SWGA+REND</v>
          </cell>
        </row>
        <row r="2706">
          <cell r="A2706" t="str">
            <v>548326</v>
          </cell>
          <cell r="B2706" t="str">
            <v>MESA 7A1-20 LANCE</v>
          </cell>
          <cell r="C2706" t="str">
            <v>1038</v>
          </cell>
          <cell r="D2706" t="str">
            <v>PINEDALE(WY)</v>
          </cell>
          <cell r="E2706" t="str">
            <v>C7</v>
          </cell>
          <cell r="F2706" t="str">
            <v>WY</v>
          </cell>
          <cell r="G2706" t="str">
            <v>QEPFS</v>
          </cell>
          <cell r="H2706">
            <v>0.42225999999999997</v>
          </cell>
          <cell r="I2706" t="str">
            <v>SWGA+REND</v>
          </cell>
        </row>
        <row r="2707">
          <cell r="A2707" t="str">
            <v>555826</v>
          </cell>
          <cell r="B2707" t="str">
            <v>MESA 7A1-21 LANCE</v>
          </cell>
          <cell r="C2707" t="str">
            <v>1038</v>
          </cell>
          <cell r="D2707" t="str">
            <v>PINEDALE(WY)</v>
          </cell>
          <cell r="E2707" t="str">
            <v>C7</v>
          </cell>
          <cell r="F2707" t="str">
            <v>WY</v>
          </cell>
          <cell r="G2707" t="str">
            <v>QEPFS</v>
          </cell>
          <cell r="H2707">
            <v>0.42225999999999997</v>
          </cell>
          <cell r="I2707" t="str">
            <v>SWGA+REND</v>
          </cell>
        </row>
        <row r="2708">
          <cell r="A2708" t="str">
            <v>524426</v>
          </cell>
          <cell r="B2708" t="str">
            <v>MESA 7A-8D LANCE</v>
          </cell>
          <cell r="C2708" t="str">
            <v>1038</v>
          </cell>
          <cell r="D2708" t="str">
            <v>PINEDALE(WY)</v>
          </cell>
          <cell r="E2708" t="str">
            <v>C7</v>
          </cell>
          <cell r="F2708" t="str">
            <v>WY</v>
          </cell>
          <cell r="G2708" t="str">
            <v>QEPFS</v>
          </cell>
          <cell r="H2708">
            <v>0.42225999999999997</v>
          </cell>
          <cell r="I2708" t="str">
            <v>SWGA+REND</v>
          </cell>
        </row>
        <row r="2709">
          <cell r="A2709" t="str">
            <v>546126</v>
          </cell>
          <cell r="B2709" t="str">
            <v>MESA 7B1-21 LANCE</v>
          </cell>
          <cell r="C2709" t="str">
            <v>1038</v>
          </cell>
          <cell r="D2709" t="str">
            <v>PINEDALE(WY)</v>
          </cell>
          <cell r="E2709" t="str">
            <v>C7</v>
          </cell>
          <cell r="F2709" t="str">
            <v>WY</v>
          </cell>
          <cell r="G2709" t="str">
            <v>QEPFS</v>
          </cell>
          <cell r="H2709">
            <v>0.42225999999999997</v>
          </cell>
          <cell r="I2709" t="str">
            <v>SWGA+REND</v>
          </cell>
        </row>
        <row r="2710">
          <cell r="A2710" t="str">
            <v>530926</v>
          </cell>
          <cell r="B2710" t="str">
            <v>MESA 7B-20D LANCE</v>
          </cell>
          <cell r="C2710" t="str">
            <v>1038</v>
          </cell>
          <cell r="D2710" t="str">
            <v>PINEDALE(WY)</v>
          </cell>
          <cell r="E2710" t="str">
            <v>C7</v>
          </cell>
          <cell r="F2710" t="str">
            <v>WY</v>
          </cell>
          <cell r="G2710" t="str">
            <v>QEPFS</v>
          </cell>
          <cell r="H2710">
            <v>0.42225999999999997</v>
          </cell>
          <cell r="I2710" t="str">
            <v>SWGA+REND</v>
          </cell>
        </row>
        <row r="2711">
          <cell r="A2711" t="str">
            <v>567626</v>
          </cell>
          <cell r="B2711" t="str">
            <v>MESA 7B2-17 LANCE</v>
          </cell>
          <cell r="C2711" t="str">
            <v>1038</v>
          </cell>
          <cell r="D2711" t="str">
            <v>PINEDALE(WY)</v>
          </cell>
          <cell r="E2711" t="str">
            <v>C7</v>
          </cell>
          <cell r="F2711" t="str">
            <v>WY</v>
          </cell>
          <cell r="G2711" t="str">
            <v>QEPFS</v>
          </cell>
          <cell r="H2711">
            <v>0.42225999999999997</v>
          </cell>
          <cell r="I2711" t="str">
            <v>SWGA+REND</v>
          </cell>
        </row>
        <row r="2712">
          <cell r="A2712" t="str">
            <v>579926</v>
          </cell>
          <cell r="B2712" t="str">
            <v>MESA 7B2-20 LANCE</v>
          </cell>
          <cell r="C2712" t="str">
            <v>1038</v>
          </cell>
          <cell r="D2712" t="str">
            <v>PINEDALE(WY)</v>
          </cell>
          <cell r="E2712" t="str">
            <v>C7</v>
          </cell>
          <cell r="F2712" t="str">
            <v>WY</v>
          </cell>
          <cell r="G2712" t="str">
            <v>QEPFS</v>
          </cell>
          <cell r="H2712">
            <v>0.42225999999999997</v>
          </cell>
          <cell r="I2712" t="str">
            <v>SWGA+REND</v>
          </cell>
        </row>
        <row r="2713">
          <cell r="A2713" t="str">
            <v>568826</v>
          </cell>
          <cell r="B2713" t="str">
            <v>MESA 7C1-17 LANCE</v>
          </cell>
          <cell r="C2713" t="str">
            <v>1038</v>
          </cell>
          <cell r="D2713" t="str">
            <v>PINEDALE(WY)</v>
          </cell>
          <cell r="E2713" t="str">
            <v>C7</v>
          </cell>
          <cell r="F2713" t="str">
            <v>WY</v>
          </cell>
          <cell r="G2713" t="str">
            <v>QEPFS</v>
          </cell>
          <cell r="H2713">
            <v>0.42225999999999997</v>
          </cell>
          <cell r="I2713" t="str">
            <v>SWGA+REND</v>
          </cell>
        </row>
        <row r="2714">
          <cell r="A2714" t="str">
            <v>576326</v>
          </cell>
          <cell r="B2714" t="str">
            <v>MESA 7C1-19 LANCE</v>
          </cell>
          <cell r="C2714" t="str">
            <v>1038</v>
          </cell>
          <cell r="D2714" t="str">
            <v>PINEDALE(WY)</v>
          </cell>
          <cell r="E2714" t="str">
            <v>C7</v>
          </cell>
          <cell r="F2714" t="str">
            <v>WY</v>
          </cell>
          <cell r="G2714" t="str">
            <v>QEPFS</v>
          </cell>
          <cell r="H2714">
            <v>0.42225999999999997</v>
          </cell>
          <cell r="I2714" t="str">
            <v>SWGA+REND</v>
          </cell>
        </row>
        <row r="2715">
          <cell r="A2715" t="str">
            <v>580026</v>
          </cell>
          <cell r="B2715" t="str">
            <v>MESA 7C1-20 LANCE</v>
          </cell>
          <cell r="C2715" t="str">
            <v>1038</v>
          </cell>
          <cell r="D2715" t="str">
            <v>PINEDALE(WY)</v>
          </cell>
          <cell r="E2715" t="str">
            <v>C7</v>
          </cell>
          <cell r="F2715" t="str">
            <v>WY</v>
          </cell>
          <cell r="G2715" t="str">
            <v>QEPFS</v>
          </cell>
          <cell r="H2715">
            <v>0.42225999999999997</v>
          </cell>
          <cell r="I2715" t="str">
            <v>SWGA+REND</v>
          </cell>
        </row>
        <row r="2716">
          <cell r="A2716" t="str">
            <v>531726</v>
          </cell>
          <cell r="B2716" t="str">
            <v>MESA 7C-20D LANCE</v>
          </cell>
          <cell r="C2716" t="str">
            <v>1038</v>
          </cell>
          <cell r="D2716" t="str">
            <v>PINEDALE(WY)</v>
          </cell>
          <cell r="E2716" t="str">
            <v>C7</v>
          </cell>
          <cell r="F2716" t="str">
            <v>WY</v>
          </cell>
          <cell r="G2716" t="str">
            <v>QEPFS</v>
          </cell>
          <cell r="H2716">
            <v>0.42225999999999997</v>
          </cell>
          <cell r="I2716" t="str">
            <v>SWGA+REND</v>
          </cell>
        </row>
        <row r="2717">
          <cell r="A2717" t="str">
            <v>567126</v>
          </cell>
          <cell r="B2717" t="str">
            <v>MESA 7D1-17 LANCE</v>
          </cell>
          <cell r="C2717" t="str">
            <v>1038</v>
          </cell>
          <cell r="D2717" t="str">
            <v>PINEDALE(WY)</v>
          </cell>
          <cell r="E2717" t="str">
            <v>C7</v>
          </cell>
          <cell r="F2717" t="str">
            <v>WY</v>
          </cell>
          <cell r="G2717" t="str">
            <v>QEPFS</v>
          </cell>
          <cell r="H2717">
            <v>0.42225999999999997</v>
          </cell>
          <cell r="I2717" t="str">
            <v>SWGA+REND</v>
          </cell>
        </row>
        <row r="2718">
          <cell r="A2718" t="str">
            <v>548926</v>
          </cell>
          <cell r="B2718" t="str">
            <v>MESA 7D1-20 LANCE</v>
          </cell>
          <cell r="C2718" t="str">
            <v>1038</v>
          </cell>
          <cell r="D2718" t="str">
            <v>PINEDALE(WY)</v>
          </cell>
          <cell r="E2718" t="str">
            <v>C7</v>
          </cell>
          <cell r="F2718" t="str">
            <v>WY</v>
          </cell>
          <cell r="G2718" t="str">
            <v>QEPFS</v>
          </cell>
          <cell r="H2718">
            <v>0.42225999999999997</v>
          </cell>
          <cell r="I2718" t="str">
            <v>SWGA+REND</v>
          </cell>
        </row>
        <row r="2719">
          <cell r="A2719" t="str">
            <v>524326</v>
          </cell>
          <cell r="B2719" t="str">
            <v>MESA 7D-21D LANCE</v>
          </cell>
          <cell r="C2719" t="str">
            <v>1038</v>
          </cell>
          <cell r="D2719" t="str">
            <v>PINEDALE(WY)</v>
          </cell>
          <cell r="E2719" t="str">
            <v>C7</v>
          </cell>
          <cell r="F2719" t="str">
            <v>WY</v>
          </cell>
          <cell r="G2719" t="str">
            <v>QEPFS</v>
          </cell>
          <cell r="H2719">
            <v>0.42225999999999997</v>
          </cell>
          <cell r="I2719" t="str">
            <v>SWGA+REND</v>
          </cell>
        </row>
        <row r="2720">
          <cell r="A2720" t="str">
            <v>573926</v>
          </cell>
          <cell r="B2720" t="str">
            <v>MESA 7D2-20 LANCE</v>
          </cell>
          <cell r="C2720" t="str">
            <v>1038</v>
          </cell>
          <cell r="D2720" t="str">
            <v>PINEDALE(WY)</v>
          </cell>
          <cell r="E2720" t="str">
            <v>C7</v>
          </cell>
          <cell r="F2720" t="str">
            <v>WY</v>
          </cell>
          <cell r="G2720" t="str">
            <v>QEPFS</v>
          </cell>
          <cell r="H2720">
            <v>0.42225999999999997</v>
          </cell>
          <cell r="I2720" t="str">
            <v>SWGA+REND</v>
          </cell>
        </row>
        <row r="2721">
          <cell r="A2721" t="str">
            <v>524226</v>
          </cell>
          <cell r="B2721" t="str">
            <v>MESA 8-21D LANCE</v>
          </cell>
          <cell r="C2721" t="str">
            <v>1038</v>
          </cell>
          <cell r="D2721" t="str">
            <v>PINEDALE(WY)</v>
          </cell>
          <cell r="E2721" t="str">
            <v>C7</v>
          </cell>
          <cell r="F2721" t="str">
            <v>WY</v>
          </cell>
          <cell r="G2721" t="str">
            <v>QEPFS</v>
          </cell>
          <cell r="H2721">
            <v>0.42225999999999997</v>
          </cell>
          <cell r="I2721" t="str">
            <v>SWGA+REND</v>
          </cell>
        </row>
        <row r="2722">
          <cell r="A2722" t="str">
            <v>524126</v>
          </cell>
          <cell r="B2722" t="str">
            <v>MESA 8-8D LANCE</v>
          </cell>
          <cell r="C2722" t="str">
            <v>1038</v>
          </cell>
          <cell r="D2722" t="str">
            <v>PINEDALE(WY)</v>
          </cell>
          <cell r="E2722" t="str">
            <v>C7</v>
          </cell>
          <cell r="F2722" t="str">
            <v>WY</v>
          </cell>
          <cell r="G2722" t="str">
            <v>QEPFS</v>
          </cell>
          <cell r="H2722">
            <v>0.42225999999999997</v>
          </cell>
          <cell r="I2722" t="str">
            <v>SWGA+REND</v>
          </cell>
        </row>
        <row r="2723">
          <cell r="A2723" t="str">
            <v>576426</v>
          </cell>
          <cell r="B2723" t="str">
            <v>MESA 8A1-19 LANCE</v>
          </cell>
          <cell r="C2723" t="str">
            <v>1038</v>
          </cell>
          <cell r="D2723" t="str">
            <v>PINEDALE(WY)</v>
          </cell>
          <cell r="E2723" t="str">
            <v>C7</v>
          </cell>
          <cell r="F2723" t="str">
            <v>WY</v>
          </cell>
          <cell r="G2723" t="str">
            <v>QEPFS</v>
          </cell>
          <cell r="H2723">
            <v>0.42225999999999997</v>
          </cell>
          <cell r="I2723" t="str">
            <v>SWGA+REND</v>
          </cell>
        </row>
        <row r="2724">
          <cell r="A2724" t="str">
            <v>576526</v>
          </cell>
          <cell r="B2724" t="str">
            <v>MESA 8A2-19 LANCE</v>
          </cell>
          <cell r="C2724" t="str">
            <v>1038</v>
          </cell>
          <cell r="D2724" t="str">
            <v>PINEDALE(WY)</v>
          </cell>
          <cell r="E2724" t="str">
            <v>C7</v>
          </cell>
          <cell r="F2724" t="str">
            <v>WY</v>
          </cell>
          <cell r="G2724" t="str">
            <v>QEPFS</v>
          </cell>
          <cell r="H2724">
            <v>0.42225999999999997</v>
          </cell>
          <cell r="I2724" t="str">
            <v>SWGA+REND</v>
          </cell>
        </row>
        <row r="2725">
          <cell r="A2725" t="str">
            <v>576626</v>
          </cell>
          <cell r="B2725" t="str">
            <v>MESA 8B1-19 LANCE</v>
          </cell>
          <cell r="C2725" t="str">
            <v>1038</v>
          </cell>
          <cell r="D2725" t="str">
            <v>PINEDALE(WY)</v>
          </cell>
          <cell r="E2725" t="str">
            <v>C7</v>
          </cell>
          <cell r="F2725" t="str">
            <v>WY</v>
          </cell>
          <cell r="G2725" t="str">
            <v>QEPFS</v>
          </cell>
          <cell r="H2725">
            <v>0.42225999999999997</v>
          </cell>
          <cell r="I2725" t="str">
            <v>SWGA+REND</v>
          </cell>
        </row>
        <row r="2726">
          <cell r="A2726" t="str">
            <v>576726</v>
          </cell>
          <cell r="B2726" t="str">
            <v>MESA 8B2-19 LANCE</v>
          </cell>
          <cell r="C2726" t="str">
            <v>1038</v>
          </cell>
          <cell r="D2726" t="str">
            <v>PINEDALE(WY)</v>
          </cell>
          <cell r="E2726" t="str">
            <v>C7</v>
          </cell>
          <cell r="F2726" t="str">
            <v>WY</v>
          </cell>
          <cell r="G2726" t="str">
            <v>QEPFS</v>
          </cell>
          <cell r="H2726">
            <v>0.42225999999999997</v>
          </cell>
          <cell r="I2726" t="str">
            <v>SWGA+REND</v>
          </cell>
        </row>
        <row r="2727">
          <cell r="A2727" t="str">
            <v>576826</v>
          </cell>
          <cell r="B2727" t="str">
            <v>MESA 8C1-19 LANCE</v>
          </cell>
          <cell r="C2727" t="str">
            <v>1038</v>
          </cell>
          <cell r="D2727" t="str">
            <v>PINEDALE(WY)</v>
          </cell>
          <cell r="E2727" t="str">
            <v>C7</v>
          </cell>
          <cell r="F2727" t="str">
            <v>WY</v>
          </cell>
          <cell r="G2727" t="str">
            <v>QEPFS</v>
          </cell>
          <cell r="H2727">
            <v>0.42225999999999997</v>
          </cell>
          <cell r="I2727" t="str">
            <v>SWGA+REND</v>
          </cell>
        </row>
        <row r="2728">
          <cell r="A2728" t="str">
            <v>580126</v>
          </cell>
          <cell r="B2728" t="str">
            <v>MESA 8C1-20 LANCE</v>
          </cell>
          <cell r="C2728" t="str">
            <v>1038</v>
          </cell>
          <cell r="D2728" t="str">
            <v>PINEDALE(WY)</v>
          </cell>
          <cell r="E2728" t="str">
            <v>C7</v>
          </cell>
          <cell r="F2728" t="str">
            <v>WY</v>
          </cell>
          <cell r="G2728" t="str">
            <v>QEPFS</v>
          </cell>
          <cell r="H2728">
            <v>0.42225999999999997</v>
          </cell>
          <cell r="I2728" t="str">
            <v>SWGA+REND</v>
          </cell>
        </row>
        <row r="2729">
          <cell r="A2729" t="str">
            <v>580226</v>
          </cell>
          <cell r="B2729" t="str">
            <v>MESA 8C2-20 LANCE</v>
          </cell>
          <cell r="C2729" t="str">
            <v>1038</v>
          </cell>
          <cell r="D2729" t="str">
            <v>PINEDALE(WY)</v>
          </cell>
          <cell r="E2729" t="str">
            <v>C7</v>
          </cell>
          <cell r="F2729" t="str">
            <v>WY</v>
          </cell>
          <cell r="G2729" t="str">
            <v>QEPFS</v>
          </cell>
          <cell r="H2729">
            <v>0.42225999999999997</v>
          </cell>
          <cell r="I2729" t="str">
            <v>SWGA+REND</v>
          </cell>
        </row>
        <row r="2730">
          <cell r="A2730" t="str">
            <v>576926</v>
          </cell>
          <cell r="B2730" t="str">
            <v>MESA 8D1-19 LANCE</v>
          </cell>
          <cell r="C2730" t="str">
            <v>1038</v>
          </cell>
          <cell r="D2730" t="str">
            <v>PINEDALE(WY)</v>
          </cell>
          <cell r="E2730" t="str">
            <v>C7</v>
          </cell>
          <cell r="F2730" t="str">
            <v>WY</v>
          </cell>
          <cell r="G2730" t="str">
            <v>QEPFS</v>
          </cell>
          <cell r="H2730">
            <v>0.42225999999999997</v>
          </cell>
          <cell r="I2730" t="str">
            <v>SWGA+REND</v>
          </cell>
        </row>
        <row r="2731">
          <cell r="A2731" t="str">
            <v>603526</v>
          </cell>
          <cell r="B2731" t="str">
            <v>MESA 8D1-20 LANCE</v>
          </cell>
          <cell r="C2731" t="str">
            <v>1038</v>
          </cell>
          <cell r="D2731" t="str">
            <v>PINEDALE(WY)</v>
          </cell>
          <cell r="E2731" t="str">
            <v>C7</v>
          </cell>
          <cell r="F2731" t="str">
            <v>WY</v>
          </cell>
          <cell r="G2731" t="str">
            <v>QEPFS</v>
          </cell>
          <cell r="H2731">
            <v>0.42225999999999997</v>
          </cell>
          <cell r="I2731" t="str">
            <v>SWGA+REND</v>
          </cell>
        </row>
        <row r="2732">
          <cell r="A2732" t="str">
            <v>577026</v>
          </cell>
          <cell r="B2732" t="str">
            <v>MESA 8D2-19 LANCE</v>
          </cell>
          <cell r="C2732" t="str">
            <v>1038</v>
          </cell>
          <cell r="D2732" t="str">
            <v>PINEDALE(WY)</v>
          </cell>
          <cell r="E2732" t="str">
            <v>C7</v>
          </cell>
          <cell r="F2732" t="str">
            <v>WY</v>
          </cell>
          <cell r="G2732" t="str">
            <v>QEPFS</v>
          </cell>
          <cell r="H2732">
            <v>0.42225999999999997</v>
          </cell>
          <cell r="I2732" t="str">
            <v>SWGA+REND</v>
          </cell>
        </row>
        <row r="2733">
          <cell r="A2733" t="str">
            <v>524026</v>
          </cell>
          <cell r="B2733" t="str">
            <v>MESA 8D-21D LANCE</v>
          </cell>
          <cell r="C2733" t="str">
            <v>1038</v>
          </cell>
          <cell r="D2733" t="str">
            <v>PINEDALE(WY)</v>
          </cell>
          <cell r="E2733" t="str">
            <v>C7</v>
          </cell>
          <cell r="F2733" t="str">
            <v>WY</v>
          </cell>
          <cell r="G2733" t="str">
            <v>QEPFS</v>
          </cell>
          <cell r="H2733">
            <v>0.42225999999999997</v>
          </cell>
          <cell r="I2733" t="str">
            <v>SWGA+REND</v>
          </cell>
        </row>
        <row r="2734">
          <cell r="A2734" t="str">
            <v>603426</v>
          </cell>
          <cell r="B2734" t="str">
            <v>MESA 8D2-20 LANCE</v>
          </cell>
          <cell r="C2734" t="str">
            <v>1038</v>
          </cell>
          <cell r="D2734" t="str">
            <v>PINEDALE(WY)</v>
          </cell>
          <cell r="E2734" t="str">
            <v>C7</v>
          </cell>
          <cell r="F2734" t="str">
            <v>WY</v>
          </cell>
          <cell r="G2734" t="str">
            <v>QEPFS</v>
          </cell>
          <cell r="H2734">
            <v>0.42225999999999997</v>
          </cell>
          <cell r="I2734" t="str">
            <v>SWGA+REND</v>
          </cell>
        </row>
        <row r="2735">
          <cell r="A2735" t="str">
            <v>600426</v>
          </cell>
          <cell r="B2735" t="str">
            <v>MESA 8D2-22 LANCE</v>
          </cell>
          <cell r="C2735" t="str">
            <v>1038</v>
          </cell>
          <cell r="D2735" t="str">
            <v>PINEDALE(WY)</v>
          </cell>
          <cell r="E2735" t="str">
            <v>C7</v>
          </cell>
          <cell r="F2735" t="str">
            <v>WY</v>
          </cell>
          <cell r="G2735" t="str">
            <v>QEPFS</v>
          </cell>
          <cell r="H2735">
            <v>0.42225999999999997</v>
          </cell>
          <cell r="I2735" t="str">
            <v>SWGA+REND</v>
          </cell>
        </row>
        <row r="2736">
          <cell r="A2736" t="str">
            <v>531026</v>
          </cell>
          <cell r="B2736" t="str">
            <v>MESA 9-20D LANCE</v>
          </cell>
          <cell r="C2736" t="str">
            <v>1038</v>
          </cell>
          <cell r="D2736" t="str">
            <v>PINEDALE(WY)</v>
          </cell>
          <cell r="E2736" t="str">
            <v>C7</v>
          </cell>
          <cell r="F2736" t="str">
            <v>WY</v>
          </cell>
          <cell r="G2736" t="str">
            <v>QEPFS</v>
          </cell>
          <cell r="H2736">
            <v>0.42225999999999997</v>
          </cell>
          <cell r="I2736" t="str">
            <v>SWGA+REND</v>
          </cell>
        </row>
        <row r="2737">
          <cell r="A2737" t="str">
            <v>509026</v>
          </cell>
          <cell r="B2737" t="str">
            <v>MESA 9-8 LANCE</v>
          </cell>
          <cell r="C2737" t="str">
            <v>1038</v>
          </cell>
          <cell r="D2737" t="str">
            <v>PINEDALE(WY)</v>
          </cell>
          <cell r="E2737" t="str">
            <v>C7</v>
          </cell>
          <cell r="F2737" t="str">
            <v>WY</v>
          </cell>
          <cell r="G2737" t="str">
            <v>QEPFS</v>
          </cell>
          <cell r="H2737">
            <v>0.42225999999999997</v>
          </cell>
          <cell r="I2737" t="str">
            <v>SWGA+REND</v>
          </cell>
        </row>
        <row r="2738">
          <cell r="A2738" t="str">
            <v>602926</v>
          </cell>
          <cell r="B2738" t="str">
            <v>MESA 9A1-19 LANCE</v>
          </cell>
          <cell r="C2738" t="str">
            <v>1038</v>
          </cell>
          <cell r="D2738" t="str">
            <v>PINEDALE(WY)</v>
          </cell>
          <cell r="E2738" t="str">
            <v>C7</v>
          </cell>
          <cell r="F2738" t="str">
            <v>WY</v>
          </cell>
          <cell r="G2738" t="str">
            <v>QEPFS</v>
          </cell>
          <cell r="H2738">
            <v>0.42225999999999997</v>
          </cell>
          <cell r="I2738" t="str">
            <v>SWGA+REND</v>
          </cell>
        </row>
        <row r="2739">
          <cell r="A2739" t="str">
            <v>549426</v>
          </cell>
          <cell r="B2739" t="str">
            <v>MESA 9A1-20 LANCE</v>
          </cell>
          <cell r="C2739" t="str">
            <v>1038</v>
          </cell>
          <cell r="D2739" t="str">
            <v>PINEDALE(WY)</v>
          </cell>
          <cell r="E2739" t="str">
            <v>C7</v>
          </cell>
          <cell r="F2739" t="str">
            <v>WY</v>
          </cell>
          <cell r="G2739" t="str">
            <v>QEPFS</v>
          </cell>
          <cell r="H2739">
            <v>0.42225999999999997</v>
          </cell>
          <cell r="I2739" t="str">
            <v>SWGA+REND</v>
          </cell>
        </row>
        <row r="2740">
          <cell r="A2740" t="str">
            <v>603126</v>
          </cell>
          <cell r="B2740" t="str">
            <v>MESA 9A2-19 LANCE</v>
          </cell>
          <cell r="C2740" t="str">
            <v>1038</v>
          </cell>
          <cell r="D2740" t="str">
            <v>PINEDALE(WY)</v>
          </cell>
          <cell r="E2740" t="str">
            <v>C7</v>
          </cell>
          <cell r="F2740" t="str">
            <v>WY</v>
          </cell>
          <cell r="G2740" t="str">
            <v>QEPFS</v>
          </cell>
          <cell r="H2740">
            <v>0.42225999999999997</v>
          </cell>
          <cell r="I2740" t="str">
            <v>SWGA+REND</v>
          </cell>
        </row>
        <row r="2741">
          <cell r="A2741" t="str">
            <v>601226</v>
          </cell>
          <cell r="B2741" t="str">
            <v>MESA 9A2-20 LANCE</v>
          </cell>
          <cell r="C2741" t="str">
            <v>1038</v>
          </cell>
          <cell r="D2741" t="str">
            <v>PINEDALE(WY)</v>
          </cell>
          <cell r="E2741" t="str">
            <v>C7</v>
          </cell>
          <cell r="F2741" t="str">
            <v>WY</v>
          </cell>
          <cell r="G2741" t="str">
            <v>QEPFS</v>
          </cell>
          <cell r="H2741">
            <v>0.42225999999999997</v>
          </cell>
          <cell r="I2741" t="str">
            <v>SWGA+REND</v>
          </cell>
        </row>
        <row r="2742">
          <cell r="A2742" t="str">
            <v>603326</v>
          </cell>
          <cell r="B2742" t="str">
            <v>MESA 9B1-19 LANCE</v>
          </cell>
          <cell r="C2742" t="str">
            <v>1038</v>
          </cell>
          <cell r="D2742" t="str">
            <v>PINEDALE(WY)</v>
          </cell>
          <cell r="E2742" t="str">
            <v>C7</v>
          </cell>
          <cell r="F2742" t="str">
            <v>WY</v>
          </cell>
          <cell r="G2742" t="str">
            <v>QEPFS</v>
          </cell>
          <cell r="H2742">
            <v>0.42225999999999997</v>
          </cell>
          <cell r="I2742" t="str">
            <v>SWGA+REND</v>
          </cell>
        </row>
        <row r="2743">
          <cell r="A2743" t="str">
            <v>580326</v>
          </cell>
          <cell r="B2743" t="str">
            <v>MESA 9B2-20 LANCE</v>
          </cell>
          <cell r="C2743" t="str">
            <v>1038</v>
          </cell>
          <cell r="D2743" t="str">
            <v>PINEDALE(WY)</v>
          </cell>
          <cell r="E2743" t="str">
            <v>C7</v>
          </cell>
          <cell r="F2743" t="str">
            <v>WY</v>
          </cell>
          <cell r="G2743" t="str">
            <v>QEPFS</v>
          </cell>
          <cell r="H2743">
            <v>0.42225999999999997</v>
          </cell>
          <cell r="I2743" t="str">
            <v>SWGA+REND</v>
          </cell>
        </row>
        <row r="2744">
          <cell r="A2744" t="str">
            <v>548426</v>
          </cell>
          <cell r="B2744" t="str">
            <v>MESA 9C1-20 LANCE</v>
          </cell>
          <cell r="C2744" t="str">
            <v>1038</v>
          </cell>
          <cell r="D2744" t="str">
            <v>PINEDALE(WY)</v>
          </cell>
          <cell r="E2744" t="str">
            <v>C7</v>
          </cell>
          <cell r="F2744" t="str">
            <v>WY</v>
          </cell>
          <cell r="G2744" t="str">
            <v>QEPFS</v>
          </cell>
          <cell r="H2744">
            <v>0.42225999999999997</v>
          </cell>
          <cell r="I2744" t="str">
            <v>SWGA+REND</v>
          </cell>
        </row>
        <row r="2745">
          <cell r="A2745" t="str">
            <v>603726</v>
          </cell>
          <cell r="B2745" t="str">
            <v>MESA 9C1R-20 LANCE</v>
          </cell>
          <cell r="C2745" t="str">
            <v>1038</v>
          </cell>
          <cell r="D2745" t="str">
            <v>PINEDALE(WY)</v>
          </cell>
          <cell r="E2745" t="str">
            <v>C7</v>
          </cell>
          <cell r="F2745" t="str">
            <v>WY</v>
          </cell>
          <cell r="G2745" t="str">
            <v>QEPFS</v>
          </cell>
          <cell r="H2745">
            <v>0.42225999999999997</v>
          </cell>
          <cell r="I2745" t="str">
            <v>SWGA+REND</v>
          </cell>
        </row>
        <row r="2746">
          <cell r="A2746" t="str">
            <v>585526</v>
          </cell>
          <cell r="B2746" t="str">
            <v>MESA 9C2-19 LANCE</v>
          </cell>
          <cell r="C2746" t="str">
            <v>1038</v>
          </cell>
          <cell r="D2746" t="str">
            <v>PINEDALE(WY)</v>
          </cell>
          <cell r="E2746" t="str">
            <v>C7</v>
          </cell>
          <cell r="F2746" t="str">
            <v>WY</v>
          </cell>
          <cell r="G2746" t="str">
            <v>QEPFS</v>
          </cell>
          <cell r="H2746">
            <v>0.42225999999999997</v>
          </cell>
          <cell r="I2746" t="str">
            <v>SWGA+REND</v>
          </cell>
        </row>
        <row r="2747">
          <cell r="A2747" t="str">
            <v>603626</v>
          </cell>
          <cell r="B2747" t="str">
            <v>MESA 9C2-20 LANCE</v>
          </cell>
          <cell r="C2747" t="str">
            <v>1038</v>
          </cell>
          <cell r="D2747" t="str">
            <v>PINEDALE(WY)</v>
          </cell>
          <cell r="E2747" t="str">
            <v>C7</v>
          </cell>
          <cell r="F2747" t="str">
            <v>WY</v>
          </cell>
          <cell r="G2747" t="str">
            <v>QEPFS</v>
          </cell>
          <cell r="H2747">
            <v>0.42225999999999997</v>
          </cell>
          <cell r="I2747" t="str">
            <v>SWGA+REND</v>
          </cell>
        </row>
        <row r="2748">
          <cell r="A2748" t="str">
            <v>603026</v>
          </cell>
          <cell r="B2748" t="str">
            <v>MESA 9D1-19 LANCE</v>
          </cell>
          <cell r="C2748" t="str">
            <v>1038</v>
          </cell>
          <cell r="D2748" t="str">
            <v>PINEDALE(WY)</v>
          </cell>
          <cell r="E2748" t="str">
            <v>C7</v>
          </cell>
          <cell r="F2748" t="str">
            <v>WY</v>
          </cell>
          <cell r="G2748" t="str">
            <v>QEPFS</v>
          </cell>
          <cell r="H2748">
            <v>0.42225999999999997</v>
          </cell>
          <cell r="I2748" t="str">
            <v>SWGA+REND</v>
          </cell>
        </row>
        <row r="2749">
          <cell r="A2749" t="str">
            <v>531226</v>
          </cell>
          <cell r="B2749" t="str">
            <v>MESA 9D-20D LANCE</v>
          </cell>
          <cell r="C2749" t="str">
            <v>1038</v>
          </cell>
          <cell r="D2749" t="str">
            <v>PINEDALE(WY)</v>
          </cell>
          <cell r="E2749" t="str">
            <v>C7</v>
          </cell>
          <cell r="F2749" t="str">
            <v>WY</v>
          </cell>
          <cell r="G2749" t="str">
            <v>QEPFS</v>
          </cell>
          <cell r="H2749">
            <v>0.42225999999999997</v>
          </cell>
          <cell r="I2749" t="str">
            <v>SWGA+REND</v>
          </cell>
        </row>
        <row r="2750">
          <cell r="A2750" t="str">
            <v>603226</v>
          </cell>
          <cell r="B2750" t="str">
            <v>MESA 9D2-19 LANCE</v>
          </cell>
          <cell r="C2750" t="str">
            <v>1038</v>
          </cell>
          <cell r="D2750" t="str">
            <v>PINEDALE(WY)</v>
          </cell>
          <cell r="E2750" t="str">
            <v>C7</v>
          </cell>
          <cell r="F2750" t="str">
            <v>WY</v>
          </cell>
          <cell r="G2750" t="str">
            <v>QEPFS</v>
          </cell>
          <cell r="H2750">
            <v>0.42225999999999997</v>
          </cell>
          <cell r="I2750" t="str">
            <v>SWGA+REND</v>
          </cell>
        </row>
        <row r="2751">
          <cell r="A2751" t="str">
            <v>636426</v>
          </cell>
          <cell r="B2751" t="str">
            <v>MESA UNIT 1A3-16 LANCE</v>
          </cell>
          <cell r="C2751" t="str">
            <v>1038</v>
          </cell>
          <cell r="D2751" t="str">
            <v>PINEDALE(WY)</v>
          </cell>
          <cell r="E2751" t="str">
            <v>D24</v>
          </cell>
          <cell r="F2751" t="str">
            <v>WY</v>
          </cell>
          <cell r="G2751" t="str">
            <v>QEPFS</v>
          </cell>
          <cell r="H2751">
            <v>0.42225999999999997</v>
          </cell>
          <cell r="I2751" t="str">
            <v>SWGA+REND</v>
          </cell>
        </row>
        <row r="2752">
          <cell r="A2752" t="str">
            <v>636526</v>
          </cell>
          <cell r="B2752" t="str">
            <v>MESA UNIT 1B1-16 LANCE</v>
          </cell>
          <cell r="C2752" t="str">
            <v>1038</v>
          </cell>
          <cell r="D2752" t="str">
            <v>PINEDALE(WY)</v>
          </cell>
          <cell r="E2752" t="str">
            <v>D24</v>
          </cell>
          <cell r="F2752" t="str">
            <v>WY</v>
          </cell>
          <cell r="G2752" t="str">
            <v>QEPFS</v>
          </cell>
          <cell r="H2752">
            <v>0.42225999999999997</v>
          </cell>
          <cell r="I2752" t="str">
            <v>SWGA+REND</v>
          </cell>
        </row>
        <row r="2753">
          <cell r="A2753" t="str">
            <v>636626</v>
          </cell>
          <cell r="B2753" t="str">
            <v>MESA UNIT 1B4-16 LANCE</v>
          </cell>
          <cell r="C2753" t="str">
            <v>1038</v>
          </cell>
          <cell r="D2753" t="str">
            <v>PINEDALE(WY)</v>
          </cell>
          <cell r="E2753" t="str">
            <v>D24</v>
          </cell>
          <cell r="F2753" t="str">
            <v>WY</v>
          </cell>
          <cell r="G2753" t="str">
            <v>QEPFS</v>
          </cell>
          <cell r="H2753">
            <v>0.42225999999999997</v>
          </cell>
          <cell r="I2753" t="str">
            <v>SWGA+REND</v>
          </cell>
        </row>
        <row r="2754">
          <cell r="A2754" t="str">
            <v>636726</v>
          </cell>
          <cell r="B2754" t="str">
            <v>MESA UNIT 8B3-7 LANCE</v>
          </cell>
          <cell r="C2754" t="str">
            <v>1038</v>
          </cell>
          <cell r="D2754" t="str">
            <v>PINEDALE(WY)</v>
          </cell>
          <cell r="E2754" t="str">
            <v>D24</v>
          </cell>
          <cell r="F2754" t="str">
            <v>WY</v>
          </cell>
          <cell r="G2754" t="str">
            <v>QEPFS</v>
          </cell>
          <cell r="H2754">
            <v>0.42225999999999997</v>
          </cell>
          <cell r="I2754" t="str">
            <v>SWGA+REND</v>
          </cell>
        </row>
        <row r="2755">
          <cell r="A2755" t="str">
            <v>636826</v>
          </cell>
          <cell r="B2755" t="str">
            <v>MESA UNIT 8C4-7 LANCE</v>
          </cell>
          <cell r="C2755" t="str">
            <v>1038</v>
          </cell>
          <cell r="D2755" t="str">
            <v>PINEDALE(WY)</v>
          </cell>
          <cell r="E2755" t="str">
            <v>D24</v>
          </cell>
          <cell r="F2755" t="str">
            <v>WY</v>
          </cell>
          <cell r="G2755" t="str">
            <v>QEPFS</v>
          </cell>
          <cell r="H2755">
            <v>0.42225999999999997</v>
          </cell>
          <cell r="I2755" t="str">
            <v>SWGA+REND</v>
          </cell>
        </row>
        <row r="2756">
          <cell r="A2756" t="str">
            <v>636926</v>
          </cell>
          <cell r="B2756" t="str">
            <v>MESA UNIT 8D4-7 LANCE</v>
          </cell>
          <cell r="C2756" t="str">
            <v>1038</v>
          </cell>
          <cell r="D2756" t="str">
            <v>PINEDALE(WY)</v>
          </cell>
          <cell r="E2756" t="str">
            <v>D24</v>
          </cell>
          <cell r="F2756" t="str">
            <v>WY</v>
          </cell>
          <cell r="G2756" t="str">
            <v>QEPFS</v>
          </cell>
          <cell r="H2756">
            <v>0.42225999999999997</v>
          </cell>
          <cell r="I2756" t="str">
            <v>SWGA+REND</v>
          </cell>
        </row>
        <row r="2757">
          <cell r="A2757" t="str">
            <v>637026</v>
          </cell>
          <cell r="B2757" t="str">
            <v>MESA UNIT 9C3-7 LANCE</v>
          </cell>
          <cell r="C2757" t="str">
            <v>1038</v>
          </cell>
          <cell r="D2757" t="str">
            <v>PINEDALE(WY)</v>
          </cell>
          <cell r="E2757" t="str">
            <v>D24</v>
          </cell>
          <cell r="F2757" t="str">
            <v>WY</v>
          </cell>
          <cell r="G2757" t="str">
            <v>QEPFS</v>
          </cell>
          <cell r="H2757">
            <v>0.42225999999999997</v>
          </cell>
          <cell r="I2757" t="str">
            <v>SWGA+REND</v>
          </cell>
        </row>
        <row r="2758">
          <cell r="A2758" t="str">
            <v>637126</v>
          </cell>
          <cell r="B2758" t="str">
            <v>MESA UNIT 9C4-7 LANCE</v>
          </cell>
          <cell r="C2758" t="str">
            <v>1038</v>
          </cell>
          <cell r="D2758" t="str">
            <v>PINEDALE(WY)</v>
          </cell>
          <cell r="E2758" t="str">
            <v>D24</v>
          </cell>
          <cell r="F2758" t="str">
            <v>WY</v>
          </cell>
          <cell r="G2758" t="str">
            <v>QEPFS</v>
          </cell>
          <cell r="H2758">
            <v>0.42225999999999997</v>
          </cell>
          <cell r="I2758" t="str">
            <v>SWGA+REND</v>
          </cell>
        </row>
        <row r="2759">
          <cell r="A2759" t="str">
            <v>637226</v>
          </cell>
          <cell r="B2759" t="str">
            <v>MESA UNIT 5B3-8 LANCE</v>
          </cell>
          <cell r="C2759" t="str">
            <v>1038</v>
          </cell>
          <cell r="D2759" t="str">
            <v>PINEDALE(WY)</v>
          </cell>
          <cell r="E2759" t="str">
            <v>D24</v>
          </cell>
          <cell r="F2759" t="str">
            <v>WY</v>
          </cell>
          <cell r="G2759" t="str">
            <v>QEPFS</v>
          </cell>
          <cell r="H2759">
            <v>0.42225999999999997</v>
          </cell>
          <cell r="I2759" t="str">
            <v>SWGA+REND</v>
          </cell>
        </row>
        <row r="2760">
          <cell r="A2760" t="str">
            <v>637326</v>
          </cell>
          <cell r="B2760" t="str">
            <v>MESA UNIT 5C3-8 LANCE</v>
          </cell>
          <cell r="C2760" t="str">
            <v>1038</v>
          </cell>
          <cell r="D2760" t="str">
            <v>PINEDALE(WY)</v>
          </cell>
          <cell r="E2760" t="str">
            <v>D24</v>
          </cell>
          <cell r="F2760" t="str">
            <v>WY</v>
          </cell>
          <cell r="G2760" t="str">
            <v>QEPFS</v>
          </cell>
          <cell r="H2760">
            <v>0.42225999999999997</v>
          </cell>
          <cell r="I2760" t="str">
            <v>SWGA+REND</v>
          </cell>
        </row>
        <row r="2761">
          <cell r="A2761" t="str">
            <v>637426</v>
          </cell>
          <cell r="B2761" t="str">
            <v>MESA UNIT 5C4-8 LANCE</v>
          </cell>
          <cell r="C2761" t="str">
            <v>1038</v>
          </cell>
          <cell r="D2761" t="str">
            <v>PINEDALE(WY)</v>
          </cell>
          <cell r="E2761" t="str">
            <v>D24</v>
          </cell>
          <cell r="F2761" t="str">
            <v>WY</v>
          </cell>
          <cell r="G2761" t="str">
            <v>QEPFS</v>
          </cell>
          <cell r="H2761">
            <v>0.42225999999999997</v>
          </cell>
          <cell r="I2761" t="str">
            <v>SWGA+REND</v>
          </cell>
        </row>
        <row r="2762">
          <cell r="A2762" t="str">
            <v>510226</v>
          </cell>
          <cell r="B2762" t="str">
            <v>MESA FEDERAL 15-8 LANCE</v>
          </cell>
          <cell r="C2762" t="str">
            <v>1038</v>
          </cell>
          <cell r="D2762" t="str">
            <v>PINEDALE(WY)</v>
          </cell>
          <cell r="E2762" t="str">
            <v>C7</v>
          </cell>
          <cell r="F2762" t="str">
            <v>WY</v>
          </cell>
          <cell r="G2762" t="str">
            <v>QEPFS</v>
          </cell>
          <cell r="H2762">
            <v>0.42225999999999997</v>
          </cell>
          <cell r="I2762" t="str">
            <v>SWGA+REND</v>
          </cell>
        </row>
        <row r="2763">
          <cell r="A2763" t="str">
            <v>146506</v>
          </cell>
          <cell r="B2763" t="str">
            <v>MESA UNIT 1 FT UN</v>
          </cell>
          <cell r="C2763" t="str">
            <v>1038</v>
          </cell>
          <cell r="D2763" t="str">
            <v>PINEDALE(WY)</v>
          </cell>
          <cell r="E2763" t="str">
            <v>PC</v>
          </cell>
          <cell r="F2763" t="str">
            <v>WY</v>
          </cell>
          <cell r="G2763" t="str">
            <v>QEPFS</v>
          </cell>
          <cell r="H2763">
            <v>0.42225999999999997</v>
          </cell>
          <cell r="I2763" t="str">
            <v>SWGA+REND</v>
          </cell>
        </row>
        <row r="2764">
          <cell r="A2764" t="str">
            <v>146526</v>
          </cell>
          <cell r="B2764" t="str">
            <v>MESA UNIT 1 LANCE</v>
          </cell>
          <cell r="C2764" t="str">
            <v>1038</v>
          </cell>
          <cell r="D2764" t="str">
            <v>PINEDALE(WY)</v>
          </cell>
          <cell r="E2764" t="str">
            <v>D24</v>
          </cell>
          <cell r="F2764" t="str">
            <v>WY</v>
          </cell>
          <cell r="G2764" t="str">
            <v>QEPFS</v>
          </cell>
          <cell r="H2764">
            <v>0.42225999999999997</v>
          </cell>
          <cell r="I2764" t="str">
            <v>SWGA+REND</v>
          </cell>
        </row>
        <row r="2765">
          <cell r="A2765" t="str">
            <v>487726</v>
          </cell>
          <cell r="B2765" t="str">
            <v>MESA UNIT 10-16 LANCE</v>
          </cell>
          <cell r="C2765" t="str">
            <v>1038</v>
          </cell>
          <cell r="D2765" t="str">
            <v>PINEDALE(WY)</v>
          </cell>
          <cell r="E2765" t="str">
            <v>D24</v>
          </cell>
          <cell r="F2765" t="str">
            <v>WY</v>
          </cell>
          <cell r="G2765" t="str">
            <v>QEPFS</v>
          </cell>
          <cell r="H2765">
            <v>0.42225999999999997</v>
          </cell>
          <cell r="I2765" t="str">
            <v>SWGA+REND</v>
          </cell>
        </row>
        <row r="2766">
          <cell r="A2766" t="str">
            <v>492503</v>
          </cell>
          <cell r="B2766" t="str">
            <v>MESA UNIT 10-7 (SEE LANCE)</v>
          </cell>
          <cell r="C2766" t="str">
            <v>1038</v>
          </cell>
          <cell r="D2766" t="str">
            <v>PINEDALE(WY)</v>
          </cell>
          <cell r="E2766" t="str">
            <v>D24</v>
          </cell>
          <cell r="F2766" t="str">
            <v>WY</v>
          </cell>
          <cell r="G2766" t="str">
            <v>QEPFS</v>
          </cell>
          <cell r="H2766">
            <v>0.42225999999999997</v>
          </cell>
          <cell r="I2766" t="str">
            <v>SWGA+REND</v>
          </cell>
        </row>
        <row r="2767">
          <cell r="A2767" t="str">
            <v>492526</v>
          </cell>
          <cell r="B2767" t="str">
            <v>MESA UNIT 10-7D LANCE</v>
          </cell>
          <cell r="C2767" t="str">
            <v>1038</v>
          </cell>
          <cell r="D2767" t="str">
            <v>PINEDALE(WY)</v>
          </cell>
          <cell r="E2767" t="str">
            <v>D24</v>
          </cell>
          <cell r="F2767" t="str">
            <v>WY</v>
          </cell>
          <cell r="G2767" t="str">
            <v>QEPFS</v>
          </cell>
          <cell r="H2767">
            <v>0.42225999999999997</v>
          </cell>
          <cell r="I2767" t="str">
            <v>SWGA+REND</v>
          </cell>
        </row>
        <row r="2768">
          <cell r="A2768" t="str">
            <v>553726</v>
          </cell>
          <cell r="B2768" t="str">
            <v>MESA UNIT 10A1-16 LANCE</v>
          </cell>
          <cell r="C2768" t="str">
            <v>1038</v>
          </cell>
          <cell r="D2768" t="str">
            <v>PINEDALE(WY)</v>
          </cell>
          <cell r="E2768" t="str">
            <v>D24</v>
          </cell>
          <cell r="F2768" t="str">
            <v>WY</v>
          </cell>
          <cell r="G2768" t="str">
            <v>QEPFS</v>
          </cell>
          <cell r="H2768">
            <v>0.42225999999999997</v>
          </cell>
          <cell r="I2768" t="str">
            <v>SWGA+REND</v>
          </cell>
        </row>
        <row r="2769">
          <cell r="A2769" t="str">
            <v>500026</v>
          </cell>
          <cell r="B2769" t="str">
            <v>MESA UNIT 10A-16 LANCE</v>
          </cell>
          <cell r="C2769" t="str">
            <v>1038</v>
          </cell>
          <cell r="D2769" t="str">
            <v>PINEDALE(WY)</v>
          </cell>
          <cell r="E2769" t="str">
            <v>D24</v>
          </cell>
          <cell r="F2769" t="str">
            <v>WY</v>
          </cell>
          <cell r="G2769" t="str">
            <v>QEPFS</v>
          </cell>
          <cell r="H2769">
            <v>0.42225999999999997</v>
          </cell>
          <cell r="I2769" t="str">
            <v>SWGA+REND</v>
          </cell>
        </row>
        <row r="2770">
          <cell r="A2770" t="str">
            <v>570026</v>
          </cell>
          <cell r="B2770" t="str">
            <v>MESA UNIT 10A2-16 LANCE</v>
          </cell>
          <cell r="C2770" t="str">
            <v>1038</v>
          </cell>
          <cell r="D2770" t="str">
            <v>PINEDALE(WY)</v>
          </cell>
          <cell r="E2770" t="str">
            <v>D24</v>
          </cell>
          <cell r="F2770" t="str">
            <v>WY</v>
          </cell>
          <cell r="G2770" t="str">
            <v>QEPFS</v>
          </cell>
          <cell r="H2770">
            <v>0.42225999999999997</v>
          </cell>
          <cell r="I2770" t="str">
            <v>SWGA+REND</v>
          </cell>
        </row>
        <row r="2771">
          <cell r="A2771" t="str">
            <v>553826</v>
          </cell>
          <cell r="B2771" t="str">
            <v>MESA UNIT 10B1-16 LANCE</v>
          </cell>
          <cell r="C2771" t="str">
            <v>1038</v>
          </cell>
          <cell r="D2771" t="str">
            <v>PINEDALE(WY)</v>
          </cell>
          <cell r="E2771" t="str">
            <v>D24</v>
          </cell>
          <cell r="F2771" t="str">
            <v>WY</v>
          </cell>
          <cell r="G2771" t="str">
            <v>QEPFS</v>
          </cell>
          <cell r="H2771">
            <v>0.42225999999999997</v>
          </cell>
          <cell r="I2771" t="str">
            <v>SWGA+REND</v>
          </cell>
        </row>
        <row r="2772">
          <cell r="A2772" t="str">
            <v>570326</v>
          </cell>
          <cell r="B2772" t="str">
            <v>MESA UNIT 10B2-16 LANCE</v>
          </cell>
          <cell r="C2772" t="str">
            <v>1038</v>
          </cell>
          <cell r="D2772" t="str">
            <v>PINEDALE(WY)</v>
          </cell>
          <cell r="E2772" t="str">
            <v>D24</v>
          </cell>
          <cell r="F2772" t="str">
            <v>WY</v>
          </cell>
          <cell r="G2772" t="str">
            <v>QEPFS</v>
          </cell>
          <cell r="H2772">
            <v>0.42225999999999997</v>
          </cell>
          <cell r="I2772" t="str">
            <v>SWGA+REND</v>
          </cell>
        </row>
        <row r="2773">
          <cell r="A2773" t="str">
            <v>569726</v>
          </cell>
          <cell r="B2773" t="str">
            <v>MESA UNIT 10C2-16 LANCE</v>
          </cell>
          <cell r="C2773" t="str">
            <v>1038</v>
          </cell>
          <cell r="D2773" t="str">
            <v>PINEDALE(WY)</v>
          </cell>
          <cell r="E2773" t="str">
            <v>D24</v>
          </cell>
          <cell r="F2773" t="str">
            <v>WY</v>
          </cell>
          <cell r="G2773" t="str">
            <v>QEPFS</v>
          </cell>
          <cell r="H2773">
            <v>0.42225999999999997</v>
          </cell>
          <cell r="I2773" t="str">
            <v>SWGA+REND</v>
          </cell>
        </row>
        <row r="2774">
          <cell r="A2774" t="str">
            <v>594026</v>
          </cell>
          <cell r="B2774" t="str">
            <v>MESA UNIT 10C4-16 LANCE</v>
          </cell>
          <cell r="C2774" t="str">
            <v>1038</v>
          </cell>
          <cell r="D2774" t="str">
            <v>PINEDALE(WY)</v>
          </cell>
          <cell r="E2774" t="str">
            <v>D24</v>
          </cell>
          <cell r="F2774" t="str">
            <v>WY</v>
          </cell>
          <cell r="G2774" t="str">
            <v>QEPFS</v>
          </cell>
          <cell r="H2774">
            <v>0.42225999999999997</v>
          </cell>
          <cell r="I2774" t="str">
            <v>SWGA+REND</v>
          </cell>
        </row>
        <row r="2775">
          <cell r="A2775" t="str">
            <v>570226</v>
          </cell>
          <cell r="B2775" t="str">
            <v>MESA UNIT 10D2-16 LANCE</v>
          </cell>
          <cell r="C2775" t="str">
            <v>1038</v>
          </cell>
          <cell r="D2775" t="str">
            <v>PINEDALE(WY)</v>
          </cell>
          <cell r="E2775" t="str">
            <v>D24</v>
          </cell>
          <cell r="F2775" t="str">
            <v>WY</v>
          </cell>
          <cell r="G2775" t="str">
            <v>QEPFS</v>
          </cell>
          <cell r="H2775">
            <v>0.42225999999999997</v>
          </cell>
          <cell r="I2775" t="str">
            <v>SWGA+REND</v>
          </cell>
        </row>
        <row r="2776">
          <cell r="A2776" t="str">
            <v>591026</v>
          </cell>
          <cell r="B2776" t="str">
            <v>MESA UNIT 10D4-16 LANCE</v>
          </cell>
          <cell r="C2776" t="str">
            <v>1038</v>
          </cell>
          <cell r="D2776" t="str">
            <v>PINEDALE(WY)</v>
          </cell>
          <cell r="E2776" t="str">
            <v>D24</v>
          </cell>
          <cell r="F2776" t="str">
            <v>WY</v>
          </cell>
          <cell r="G2776" t="str">
            <v>QEPFS</v>
          </cell>
          <cell r="H2776">
            <v>0.42225999999999997</v>
          </cell>
          <cell r="I2776" t="str">
            <v>SWGA+REND</v>
          </cell>
        </row>
        <row r="2777">
          <cell r="A2777" t="str">
            <v>480226</v>
          </cell>
          <cell r="B2777" t="str">
            <v>MESA UNIT 11-16 LANCE</v>
          </cell>
          <cell r="C2777" t="str">
            <v>1038</v>
          </cell>
          <cell r="D2777" t="str">
            <v>PINEDALE(WY)</v>
          </cell>
          <cell r="E2777" t="str">
            <v>D24</v>
          </cell>
          <cell r="F2777" t="str">
            <v>WY</v>
          </cell>
          <cell r="G2777" t="str">
            <v>QEPFS</v>
          </cell>
          <cell r="H2777">
            <v>0.42225999999999997</v>
          </cell>
          <cell r="I2777" t="str">
            <v>SWGA+REND</v>
          </cell>
        </row>
        <row r="2778">
          <cell r="A2778" t="str">
            <v>452826</v>
          </cell>
          <cell r="B2778" t="str">
            <v>MESA UNIT 1-16 LANCE</v>
          </cell>
          <cell r="C2778" t="str">
            <v>1038</v>
          </cell>
          <cell r="D2778" t="str">
            <v>PINEDALE(WY)</v>
          </cell>
          <cell r="E2778" t="str">
            <v>D24</v>
          </cell>
          <cell r="F2778" t="str">
            <v>WY</v>
          </cell>
          <cell r="G2778" t="str">
            <v>QEPFS</v>
          </cell>
          <cell r="H2778">
            <v>0.42225999999999997</v>
          </cell>
          <cell r="I2778" t="str">
            <v>SWGA+REND</v>
          </cell>
        </row>
        <row r="2779">
          <cell r="A2779" t="str">
            <v>496803</v>
          </cell>
          <cell r="B2779" t="str">
            <v>MESA UNIT 11A-16D (SEE LANCE)</v>
          </cell>
          <cell r="C2779" t="str">
            <v>1038</v>
          </cell>
          <cell r="D2779" t="str">
            <v>PINEDALE(WY)</v>
          </cell>
          <cell r="E2779" t="str">
            <v>D24</v>
          </cell>
          <cell r="F2779" t="str">
            <v>WY</v>
          </cell>
          <cell r="G2779" t="str">
            <v>QEPFS</v>
          </cell>
          <cell r="H2779">
            <v>0.42225999999999997</v>
          </cell>
          <cell r="I2779" t="str">
            <v>SWGA+REND</v>
          </cell>
        </row>
        <row r="2780">
          <cell r="A2780" t="str">
            <v>496826</v>
          </cell>
          <cell r="B2780" t="str">
            <v>MESA UNIT 11A-16D LANCE</v>
          </cell>
          <cell r="C2780" t="str">
            <v>1038</v>
          </cell>
          <cell r="D2780" t="str">
            <v>PINEDALE(WY)</v>
          </cell>
          <cell r="E2780" t="str">
            <v>D24</v>
          </cell>
          <cell r="F2780" t="str">
            <v>WY</v>
          </cell>
          <cell r="G2780" t="str">
            <v>QEPFS</v>
          </cell>
          <cell r="H2780">
            <v>0.42225999999999997</v>
          </cell>
          <cell r="I2780" t="str">
            <v>SWGA+REND</v>
          </cell>
        </row>
        <row r="2781">
          <cell r="A2781" t="str">
            <v>573126</v>
          </cell>
          <cell r="B2781" t="str">
            <v>MESA UNIT 11B1-16 LANCE</v>
          </cell>
          <cell r="C2781" t="str">
            <v>1038</v>
          </cell>
          <cell r="D2781" t="str">
            <v>PINEDALE(WY)</v>
          </cell>
          <cell r="E2781" t="str">
            <v>D24</v>
          </cell>
          <cell r="F2781" t="str">
            <v>WY</v>
          </cell>
          <cell r="G2781" t="str">
            <v>QEPFS</v>
          </cell>
          <cell r="H2781">
            <v>0.42225999999999997</v>
          </cell>
          <cell r="I2781" t="str">
            <v>SWGA+REND</v>
          </cell>
        </row>
        <row r="2782">
          <cell r="A2782" t="str">
            <v>573226</v>
          </cell>
          <cell r="B2782" t="str">
            <v>MESA UNIT 11B2-16 LANCE</v>
          </cell>
          <cell r="C2782" t="str">
            <v>1038</v>
          </cell>
          <cell r="D2782" t="str">
            <v>PINEDALE(WY)</v>
          </cell>
          <cell r="E2782" t="str">
            <v>D24</v>
          </cell>
          <cell r="F2782" t="str">
            <v>WY</v>
          </cell>
          <cell r="G2782" t="str">
            <v>QEPFS</v>
          </cell>
          <cell r="H2782">
            <v>0.42225999999999997</v>
          </cell>
          <cell r="I2782" t="str">
            <v>SWGA+REND</v>
          </cell>
        </row>
        <row r="2783">
          <cell r="A2783" t="str">
            <v>560826</v>
          </cell>
          <cell r="B2783" t="str">
            <v>MESA UNIT 11C2-16 LANCE</v>
          </cell>
          <cell r="C2783" t="str">
            <v>1038</v>
          </cell>
          <cell r="D2783" t="str">
            <v>PINEDALE(WY)</v>
          </cell>
          <cell r="E2783" t="str">
            <v>D24</v>
          </cell>
          <cell r="F2783" t="str">
            <v>WY</v>
          </cell>
          <cell r="G2783" t="str">
            <v>QEPFS</v>
          </cell>
          <cell r="H2783">
            <v>0.42225999999999997</v>
          </cell>
          <cell r="I2783" t="str">
            <v>SWGA+REND</v>
          </cell>
        </row>
        <row r="2784">
          <cell r="A2784" t="str">
            <v>553926</v>
          </cell>
          <cell r="B2784" t="str">
            <v>MESA UNIT 11D1-16 LANCE</v>
          </cell>
          <cell r="C2784" t="str">
            <v>1038</v>
          </cell>
          <cell r="D2784" t="str">
            <v>PINEDALE(WY)</v>
          </cell>
          <cell r="E2784" t="str">
            <v>D24</v>
          </cell>
          <cell r="F2784" t="str">
            <v>WY</v>
          </cell>
          <cell r="G2784" t="str">
            <v>QEPFS</v>
          </cell>
          <cell r="H2784">
            <v>0.42225999999999997</v>
          </cell>
          <cell r="I2784" t="str">
            <v>SWGA+REND</v>
          </cell>
        </row>
        <row r="2785">
          <cell r="A2785" t="str">
            <v>570126</v>
          </cell>
          <cell r="B2785" t="str">
            <v>MESA UNIT 11D2-16 LANCE</v>
          </cell>
          <cell r="C2785" t="str">
            <v>1038</v>
          </cell>
          <cell r="D2785" t="str">
            <v>PINEDALE(WY)</v>
          </cell>
          <cell r="E2785" t="str">
            <v>D24</v>
          </cell>
          <cell r="F2785" t="str">
            <v>WY</v>
          </cell>
          <cell r="G2785" t="str">
            <v>QEPFS</v>
          </cell>
          <cell r="H2785">
            <v>0.42225999999999997</v>
          </cell>
          <cell r="I2785" t="str">
            <v>SWGA+REND</v>
          </cell>
        </row>
        <row r="2786">
          <cell r="A2786" t="str">
            <v>480926</v>
          </cell>
          <cell r="B2786" t="str">
            <v>MESA UNIT 12-16 LANCE</v>
          </cell>
          <cell r="C2786" t="str">
            <v>1038</v>
          </cell>
          <cell r="D2786" t="str">
            <v>PINEDALE(WY)</v>
          </cell>
          <cell r="E2786" t="str">
            <v>D24</v>
          </cell>
          <cell r="F2786" t="str">
            <v>WY</v>
          </cell>
          <cell r="G2786" t="str">
            <v>QEPFS</v>
          </cell>
          <cell r="H2786">
            <v>0.42225999999999997</v>
          </cell>
          <cell r="I2786" t="str">
            <v>SWGA+REND</v>
          </cell>
        </row>
        <row r="2787">
          <cell r="A2787" t="str">
            <v>490126</v>
          </cell>
          <cell r="B2787" t="str">
            <v>MESA UNIT 12-8 LANCE</v>
          </cell>
          <cell r="C2787" t="str">
            <v>1038</v>
          </cell>
          <cell r="D2787" t="str">
            <v>PINEDALE(WY)</v>
          </cell>
          <cell r="E2787" t="str">
            <v>D24</v>
          </cell>
          <cell r="F2787" t="str">
            <v>WY</v>
          </cell>
          <cell r="G2787" t="str">
            <v>QEPFS</v>
          </cell>
          <cell r="H2787">
            <v>0.42225999999999997</v>
          </cell>
          <cell r="I2787" t="str">
            <v>SWGA+REND</v>
          </cell>
        </row>
        <row r="2788">
          <cell r="A2788" t="str">
            <v>510926</v>
          </cell>
          <cell r="B2788" t="str">
            <v>MESA UNIT 12A-16D LANCE</v>
          </cell>
          <cell r="C2788" t="str">
            <v>1038</v>
          </cell>
          <cell r="D2788" t="str">
            <v>PINEDALE(WY)</v>
          </cell>
          <cell r="E2788" t="str">
            <v>D24</v>
          </cell>
          <cell r="F2788" t="str">
            <v>WY</v>
          </cell>
          <cell r="G2788" t="str">
            <v>QEPFS</v>
          </cell>
          <cell r="H2788">
            <v>0.42225999999999997</v>
          </cell>
          <cell r="I2788" t="str">
            <v>SWGA+REND</v>
          </cell>
        </row>
        <row r="2789">
          <cell r="A2789" t="str">
            <v>594726</v>
          </cell>
          <cell r="B2789" t="str">
            <v>MESA UNIT 12B1-16 LANCE</v>
          </cell>
          <cell r="C2789" t="str">
            <v>1038</v>
          </cell>
          <cell r="D2789" t="str">
            <v>PINEDALE(WY)</v>
          </cell>
          <cell r="E2789" t="str">
            <v>D24</v>
          </cell>
          <cell r="F2789" t="str">
            <v>WY</v>
          </cell>
          <cell r="G2789" t="str">
            <v>QEPFS</v>
          </cell>
          <cell r="H2789">
            <v>0.42225999999999997</v>
          </cell>
          <cell r="I2789" t="str">
            <v>SWGA+REND</v>
          </cell>
        </row>
        <row r="2790">
          <cell r="A2790" t="str">
            <v>500126</v>
          </cell>
          <cell r="B2790" t="str">
            <v>MESA UNIT 12B-16D LANCE</v>
          </cell>
          <cell r="C2790" t="str">
            <v>1038</v>
          </cell>
          <cell r="D2790" t="str">
            <v>PINEDALE(WY)</v>
          </cell>
          <cell r="E2790" t="str">
            <v>D24</v>
          </cell>
          <cell r="F2790" t="str">
            <v>WY</v>
          </cell>
          <cell r="G2790" t="str">
            <v>QEPFS</v>
          </cell>
          <cell r="H2790">
            <v>0.42225999999999997</v>
          </cell>
          <cell r="I2790" t="str">
            <v>SWGA+REND</v>
          </cell>
        </row>
        <row r="2791">
          <cell r="A2791" t="str">
            <v>581726</v>
          </cell>
          <cell r="B2791" t="str">
            <v>MESA UNIT 12C2-16 LANCE</v>
          </cell>
          <cell r="C2791" t="str">
            <v>1038</v>
          </cell>
          <cell r="D2791" t="str">
            <v>PINEDALE(WY)</v>
          </cell>
          <cell r="E2791" t="str">
            <v>D24</v>
          </cell>
          <cell r="F2791" t="str">
            <v>WY</v>
          </cell>
          <cell r="G2791" t="str">
            <v>QEPFS</v>
          </cell>
          <cell r="H2791">
            <v>0.42225999999999997</v>
          </cell>
          <cell r="I2791" t="str">
            <v>SWGA+REND</v>
          </cell>
        </row>
        <row r="2792">
          <cell r="A2792" t="str">
            <v>560926</v>
          </cell>
          <cell r="B2792" t="str">
            <v>MESA UNIT 12D1-16 LANCE</v>
          </cell>
          <cell r="C2792" t="str">
            <v>1038</v>
          </cell>
          <cell r="D2792" t="str">
            <v>PINEDALE(WY)</v>
          </cell>
          <cell r="E2792" t="str">
            <v>D24</v>
          </cell>
          <cell r="F2792" t="str">
            <v>WY</v>
          </cell>
          <cell r="G2792" t="str">
            <v>QEPFS</v>
          </cell>
          <cell r="H2792">
            <v>0.42225999999999997</v>
          </cell>
          <cell r="I2792" t="str">
            <v>SWGA+REND</v>
          </cell>
        </row>
        <row r="2793">
          <cell r="A2793" t="str">
            <v>581826</v>
          </cell>
          <cell r="B2793" t="str">
            <v>MESA UNIT 12D2-16 LANCE</v>
          </cell>
          <cell r="C2793" t="str">
            <v>1038</v>
          </cell>
          <cell r="D2793" t="str">
            <v>PINEDALE(WY)</v>
          </cell>
          <cell r="E2793" t="str">
            <v>D24</v>
          </cell>
          <cell r="F2793" t="str">
            <v>WY</v>
          </cell>
          <cell r="G2793" t="str">
            <v>QEPFS</v>
          </cell>
          <cell r="H2793">
            <v>0.42225999999999997</v>
          </cell>
          <cell r="I2793" t="str">
            <v>SWGA+REND</v>
          </cell>
        </row>
        <row r="2794">
          <cell r="A2794" t="str">
            <v>497926</v>
          </cell>
          <cell r="B2794" t="str">
            <v>MESA UNIT 13-16 (SEE 506226)</v>
          </cell>
          <cell r="C2794" t="str">
            <v>1038</v>
          </cell>
          <cell r="D2794" t="str">
            <v>PINEDALE(WY)</v>
          </cell>
          <cell r="E2794" t="str">
            <v>D24</v>
          </cell>
          <cell r="F2794" t="str">
            <v>WY</v>
          </cell>
          <cell r="G2794" t="str">
            <v>QEPFS</v>
          </cell>
          <cell r="H2794">
            <v>0.42225999999999997</v>
          </cell>
          <cell r="I2794" t="str">
            <v>SWGA+REND</v>
          </cell>
        </row>
        <row r="2795">
          <cell r="A2795" t="str">
            <v>452626</v>
          </cell>
          <cell r="B2795" t="str">
            <v>MESA UNIT 13-5 LANCE</v>
          </cell>
          <cell r="C2795" t="str">
            <v>1038</v>
          </cell>
          <cell r="D2795" t="str">
            <v>PINEDALE(WY)</v>
          </cell>
          <cell r="E2795" t="str">
            <v>D24</v>
          </cell>
          <cell r="F2795" t="str">
            <v>WY</v>
          </cell>
          <cell r="G2795" t="str">
            <v>QEPFS</v>
          </cell>
          <cell r="H2795">
            <v>0.42225999999999997</v>
          </cell>
          <cell r="I2795" t="str">
            <v>SWGA+REND</v>
          </cell>
        </row>
        <row r="2796">
          <cell r="A2796" t="str">
            <v>457326</v>
          </cell>
          <cell r="B2796" t="str">
            <v>MESA UNIT 13-9D LANCE</v>
          </cell>
          <cell r="C2796" t="str">
            <v>1038</v>
          </cell>
          <cell r="D2796" t="str">
            <v>PINEDALE(WY)</v>
          </cell>
          <cell r="E2796" t="str">
            <v>D24</v>
          </cell>
          <cell r="F2796" t="str">
            <v>WY</v>
          </cell>
          <cell r="G2796" t="str">
            <v>QEPFS</v>
          </cell>
          <cell r="H2796">
            <v>0.42225999999999997</v>
          </cell>
          <cell r="I2796" t="str">
            <v>SWGA+REND</v>
          </cell>
        </row>
        <row r="2797">
          <cell r="A2797" t="str">
            <v>500226</v>
          </cell>
          <cell r="B2797" t="str">
            <v>MESA UNIT 13A-16D LANCE</v>
          </cell>
          <cell r="C2797" t="str">
            <v>1038</v>
          </cell>
          <cell r="D2797" t="str">
            <v>PINEDALE(WY)</v>
          </cell>
          <cell r="E2797" t="str">
            <v>D24</v>
          </cell>
          <cell r="F2797" t="str">
            <v>WY</v>
          </cell>
          <cell r="G2797" t="str">
            <v>QEPFS</v>
          </cell>
          <cell r="H2797">
            <v>0.42225999999999997</v>
          </cell>
          <cell r="I2797" t="str">
            <v>SWGA+REND</v>
          </cell>
        </row>
        <row r="2798">
          <cell r="A2798" t="str">
            <v>633026</v>
          </cell>
          <cell r="B2798" t="str">
            <v>MESA UNIT 13A1-9 LANCE</v>
          </cell>
          <cell r="C2798" t="str">
            <v>1038</v>
          </cell>
          <cell r="D2798" t="str">
            <v>PINEDALE(WY)</v>
          </cell>
          <cell r="E2798" t="str">
            <v>D24</v>
          </cell>
          <cell r="F2798" t="str">
            <v>WY</v>
          </cell>
          <cell r="G2798" t="str">
            <v>QEPFS</v>
          </cell>
          <cell r="H2798">
            <v>0.42225999999999997</v>
          </cell>
          <cell r="I2798" t="str">
            <v>SWGA+REND</v>
          </cell>
        </row>
        <row r="2799">
          <cell r="A2799" t="str">
            <v>633226</v>
          </cell>
          <cell r="B2799" t="str">
            <v>MESA UNIT 13A2-9 LANCE</v>
          </cell>
          <cell r="C2799" t="str">
            <v>1038</v>
          </cell>
          <cell r="D2799" t="str">
            <v>PINEDALE(WY)</v>
          </cell>
          <cell r="E2799" t="str">
            <v>D24</v>
          </cell>
          <cell r="F2799" t="str">
            <v>WY</v>
          </cell>
          <cell r="G2799" t="str">
            <v>QEPFS</v>
          </cell>
          <cell r="H2799">
            <v>0.42225999999999997</v>
          </cell>
          <cell r="I2799" t="str">
            <v>SWGA+REND</v>
          </cell>
        </row>
        <row r="2800">
          <cell r="A2800" t="str">
            <v>506226</v>
          </cell>
          <cell r="B2800" t="str">
            <v>MESA UNIT 13AA-16D LANCE</v>
          </cell>
          <cell r="C2800" t="str">
            <v>1038</v>
          </cell>
          <cell r="D2800" t="str">
            <v>PINEDALE(WY)</v>
          </cell>
          <cell r="E2800" t="str">
            <v>D24</v>
          </cell>
          <cell r="F2800" t="str">
            <v>WY</v>
          </cell>
          <cell r="G2800" t="str">
            <v>QEPFS</v>
          </cell>
          <cell r="H2800">
            <v>0.42225999999999997</v>
          </cell>
          <cell r="I2800" t="str">
            <v>SWGA+REND</v>
          </cell>
        </row>
        <row r="2801">
          <cell r="A2801" t="str">
            <v>581926</v>
          </cell>
          <cell r="B2801" t="str">
            <v>MESA UNIT 13B1-16 LANCE</v>
          </cell>
          <cell r="C2801" t="str">
            <v>1038</v>
          </cell>
          <cell r="D2801" t="str">
            <v>PINEDALE(WY)</v>
          </cell>
          <cell r="E2801" t="str">
            <v>D24</v>
          </cell>
          <cell r="F2801" t="str">
            <v>WY</v>
          </cell>
          <cell r="G2801" t="str">
            <v>QEPFS</v>
          </cell>
          <cell r="H2801">
            <v>0.42225999999999997</v>
          </cell>
          <cell r="I2801" t="str">
            <v>SWGA+REND</v>
          </cell>
        </row>
        <row r="2802">
          <cell r="A2802" t="str">
            <v>633126</v>
          </cell>
          <cell r="B2802" t="str">
            <v>MESA UNIT 13B1-9 LANCE</v>
          </cell>
          <cell r="C2802" t="str">
            <v>1038</v>
          </cell>
          <cell r="D2802" t="str">
            <v>PINEDALE(WY)</v>
          </cell>
          <cell r="E2802" t="str">
            <v>D24</v>
          </cell>
          <cell r="F2802" t="str">
            <v>WY</v>
          </cell>
          <cell r="G2802" t="str">
            <v>QEPFS</v>
          </cell>
          <cell r="H2802">
            <v>0.42225999999999997</v>
          </cell>
          <cell r="I2802" t="str">
            <v>SWGA+REND</v>
          </cell>
        </row>
        <row r="2803">
          <cell r="A2803" t="str">
            <v>582026</v>
          </cell>
          <cell r="B2803" t="str">
            <v>MESA UNIT 13B2-16 LANCE</v>
          </cell>
          <cell r="C2803" t="str">
            <v>1038</v>
          </cell>
          <cell r="D2803" t="str">
            <v>PINEDALE(WY)</v>
          </cell>
          <cell r="E2803" t="str">
            <v>D24</v>
          </cell>
          <cell r="F2803" t="str">
            <v>WY</v>
          </cell>
          <cell r="G2803" t="str">
            <v>QEPFS</v>
          </cell>
          <cell r="H2803">
            <v>0.42225999999999997</v>
          </cell>
          <cell r="I2803" t="str">
            <v>SWGA+REND</v>
          </cell>
        </row>
        <row r="2804">
          <cell r="A2804" t="str">
            <v>593226</v>
          </cell>
          <cell r="B2804" t="str">
            <v>MESA UNIT 13C1-16 LANCE</v>
          </cell>
          <cell r="C2804" t="str">
            <v>1038</v>
          </cell>
          <cell r="D2804" t="str">
            <v>PINEDALE(WY)</v>
          </cell>
          <cell r="E2804" t="str">
            <v>D24</v>
          </cell>
          <cell r="F2804" t="str">
            <v>WY</v>
          </cell>
          <cell r="G2804" t="str">
            <v>QEPFS</v>
          </cell>
          <cell r="H2804">
            <v>0.42225999999999997</v>
          </cell>
          <cell r="I2804" t="str">
            <v>SWGA+REND</v>
          </cell>
        </row>
        <row r="2805">
          <cell r="A2805" t="str">
            <v>593326</v>
          </cell>
          <cell r="B2805" t="str">
            <v>MESA UNIT 13C2-16 LANCE</v>
          </cell>
          <cell r="C2805" t="str">
            <v>1038</v>
          </cell>
          <cell r="D2805" t="str">
            <v>PINEDALE(WY)</v>
          </cell>
          <cell r="E2805" t="str">
            <v>D24</v>
          </cell>
          <cell r="F2805" t="str">
            <v>WY</v>
          </cell>
          <cell r="G2805" t="str">
            <v>QEPFS</v>
          </cell>
          <cell r="H2805">
            <v>0.42225999999999997</v>
          </cell>
          <cell r="I2805" t="str">
            <v>SWGA+REND</v>
          </cell>
        </row>
        <row r="2806">
          <cell r="A2806" t="str">
            <v>573726</v>
          </cell>
          <cell r="B2806" t="str">
            <v>MESA UNIT 13D1-16 LANCE</v>
          </cell>
          <cell r="C2806" t="str">
            <v>1038</v>
          </cell>
          <cell r="D2806" t="str">
            <v>PINEDALE(WY)</v>
          </cell>
          <cell r="E2806" t="str">
            <v>D24</v>
          </cell>
          <cell r="F2806" t="str">
            <v>WY</v>
          </cell>
          <cell r="G2806" t="str">
            <v>QEPFS</v>
          </cell>
          <cell r="H2806">
            <v>0.42225999999999997</v>
          </cell>
          <cell r="I2806" t="str">
            <v>SWGA+REND</v>
          </cell>
        </row>
        <row r="2807">
          <cell r="A2807" t="str">
            <v>583426</v>
          </cell>
          <cell r="B2807" t="str">
            <v>MESA UNIT 13D1-9 LANCE</v>
          </cell>
          <cell r="C2807" t="str">
            <v>1038</v>
          </cell>
          <cell r="D2807" t="str">
            <v>PINEDALE(WY)</v>
          </cell>
          <cell r="E2807" t="str">
            <v>D24</v>
          </cell>
          <cell r="F2807" t="str">
            <v>WY</v>
          </cell>
          <cell r="G2807" t="str">
            <v>QEPFS</v>
          </cell>
          <cell r="H2807">
            <v>0.42225999999999997</v>
          </cell>
          <cell r="I2807" t="str">
            <v>SWGA+REND</v>
          </cell>
        </row>
        <row r="2808">
          <cell r="A2808" t="str">
            <v>633326</v>
          </cell>
          <cell r="B2808" t="str">
            <v>MESA UNIT 13D2-9 LANCE</v>
          </cell>
          <cell r="C2808" t="str">
            <v>1038</v>
          </cell>
          <cell r="D2808" t="str">
            <v>PINEDALE(WY)</v>
          </cell>
          <cell r="E2808" t="str">
            <v>D24</v>
          </cell>
          <cell r="F2808" t="str">
            <v>WY</v>
          </cell>
          <cell r="G2808" t="str">
            <v>QEPFS</v>
          </cell>
          <cell r="H2808">
            <v>0.42225999999999997</v>
          </cell>
          <cell r="I2808" t="str">
            <v>SWGA+REND</v>
          </cell>
        </row>
        <row r="2809">
          <cell r="A2809" t="str">
            <v>487926</v>
          </cell>
          <cell r="B2809" t="str">
            <v>MESA UNIT 14-16 LANCE</v>
          </cell>
          <cell r="C2809" t="str">
            <v>1038</v>
          </cell>
          <cell r="D2809" t="str">
            <v>PINEDALE(WY)</v>
          </cell>
          <cell r="E2809" t="str">
            <v>D24</v>
          </cell>
          <cell r="F2809" t="str">
            <v>WY</v>
          </cell>
          <cell r="G2809" t="str">
            <v>QEPFS</v>
          </cell>
          <cell r="H2809">
            <v>0.42225999999999997</v>
          </cell>
          <cell r="I2809" t="str">
            <v>SWGA+REND</v>
          </cell>
        </row>
        <row r="2810">
          <cell r="A2810" t="str">
            <v>481626</v>
          </cell>
          <cell r="B2810" t="str">
            <v>MESA UNIT 14-6D LANCE</v>
          </cell>
          <cell r="C2810" t="str">
            <v>1038</v>
          </cell>
          <cell r="D2810" t="str">
            <v>PINEDALE(WY)</v>
          </cell>
          <cell r="E2810" t="str">
            <v>D24</v>
          </cell>
          <cell r="F2810" t="str">
            <v>WY</v>
          </cell>
          <cell r="G2810" t="str">
            <v>QEPFS</v>
          </cell>
          <cell r="H2810">
            <v>0.42225999999999997</v>
          </cell>
          <cell r="I2810" t="str">
            <v>SWGA+REND</v>
          </cell>
        </row>
        <row r="2811">
          <cell r="A2811" t="str">
            <v>487826</v>
          </cell>
          <cell r="B2811" t="str">
            <v>MESA UNIT 14-9D LANCE</v>
          </cell>
          <cell r="C2811" t="str">
            <v>1038</v>
          </cell>
          <cell r="D2811" t="str">
            <v>PINEDALE(WY)</v>
          </cell>
          <cell r="E2811" t="str">
            <v>D24</v>
          </cell>
          <cell r="F2811" t="str">
            <v>WY</v>
          </cell>
          <cell r="G2811" t="str">
            <v>QEPFS</v>
          </cell>
          <cell r="H2811">
            <v>0.42225999999999997</v>
          </cell>
          <cell r="I2811" t="str">
            <v>SWGA+REND</v>
          </cell>
        </row>
        <row r="2812">
          <cell r="A2812" t="str">
            <v>594226</v>
          </cell>
          <cell r="B2812" t="str">
            <v>MESA UNIT 14A1-16 LANCE (SEE 575626)</v>
          </cell>
          <cell r="C2812" t="str">
            <v>1038</v>
          </cell>
          <cell r="D2812" t="str">
            <v>PINEDALE(WY)</v>
          </cell>
          <cell r="E2812" t="str">
            <v>D24</v>
          </cell>
          <cell r="F2812" t="str">
            <v>WY</v>
          </cell>
          <cell r="G2812" t="str">
            <v>QEPFS</v>
          </cell>
          <cell r="H2812">
            <v>0.42225999999999997</v>
          </cell>
          <cell r="I2812" t="str">
            <v>SWGA+REND</v>
          </cell>
        </row>
        <row r="2813">
          <cell r="A2813" t="str">
            <v>500326</v>
          </cell>
          <cell r="B2813" t="str">
            <v>MESA UNIT 14A-16D LANCE</v>
          </cell>
          <cell r="C2813" t="str">
            <v>1038</v>
          </cell>
          <cell r="D2813" t="str">
            <v>PINEDALE(WY)</v>
          </cell>
          <cell r="E2813" t="str">
            <v>D24</v>
          </cell>
          <cell r="F2813" t="str">
            <v>WY</v>
          </cell>
          <cell r="G2813" t="str">
            <v>QEPFS</v>
          </cell>
          <cell r="H2813">
            <v>0.42225999999999997</v>
          </cell>
          <cell r="I2813" t="str">
            <v>SWGA+REND</v>
          </cell>
        </row>
        <row r="2814">
          <cell r="A2814" t="str">
            <v>573826</v>
          </cell>
          <cell r="B2814" t="str">
            <v>MESA UNIT 14A2-16 LANCE</v>
          </cell>
          <cell r="C2814" t="str">
            <v>1038</v>
          </cell>
          <cell r="D2814" t="str">
            <v>PINEDALE(WY)</v>
          </cell>
          <cell r="E2814" t="str">
            <v>D24</v>
          </cell>
          <cell r="F2814" t="str">
            <v>WY</v>
          </cell>
          <cell r="G2814" t="str">
            <v>QEPFS</v>
          </cell>
          <cell r="H2814">
            <v>0.42225999999999997</v>
          </cell>
          <cell r="I2814" t="str">
            <v>SWGA+REND</v>
          </cell>
        </row>
        <row r="2815">
          <cell r="A2815" t="str">
            <v>573526</v>
          </cell>
          <cell r="B2815" t="str">
            <v>MESA UNIT 14B1-16 LANCE</v>
          </cell>
          <cell r="C2815" t="str">
            <v>1038</v>
          </cell>
          <cell r="D2815" t="str">
            <v>PINEDALE(WY)</v>
          </cell>
          <cell r="E2815" t="str">
            <v>D24</v>
          </cell>
          <cell r="F2815" t="str">
            <v>WY</v>
          </cell>
          <cell r="G2815" t="str">
            <v>QEPFS</v>
          </cell>
          <cell r="H2815">
            <v>0.42225999999999997</v>
          </cell>
          <cell r="I2815" t="str">
            <v>SWGA+REND</v>
          </cell>
        </row>
        <row r="2816">
          <cell r="A2816" t="str">
            <v>511426</v>
          </cell>
          <cell r="B2816" t="str">
            <v>MESA UNIT 14B-16D LANCE</v>
          </cell>
          <cell r="C2816" t="str">
            <v>1038</v>
          </cell>
          <cell r="D2816" t="str">
            <v>PINEDALE(WY)</v>
          </cell>
          <cell r="E2816" t="str">
            <v>D24</v>
          </cell>
          <cell r="F2816" t="str">
            <v>WY</v>
          </cell>
          <cell r="G2816" t="str">
            <v>QEPFS</v>
          </cell>
          <cell r="H2816">
            <v>0.42225999999999997</v>
          </cell>
          <cell r="I2816" t="str">
            <v>SWGA+REND</v>
          </cell>
        </row>
        <row r="2817">
          <cell r="A2817" t="str">
            <v>632826</v>
          </cell>
          <cell r="B2817" t="str">
            <v>MESA UNIT 14B1-9 LANCE</v>
          </cell>
          <cell r="C2817" t="str">
            <v>1038</v>
          </cell>
          <cell r="D2817" t="str">
            <v>PINEDALE(WY)</v>
          </cell>
          <cell r="E2817" t="str">
            <v>D24</v>
          </cell>
          <cell r="F2817" t="str">
            <v>WY</v>
          </cell>
          <cell r="G2817" t="str">
            <v>QEPFS</v>
          </cell>
          <cell r="H2817">
            <v>0.42225999999999997</v>
          </cell>
          <cell r="I2817" t="str">
            <v>SWGA+REND</v>
          </cell>
        </row>
        <row r="2818">
          <cell r="A2818" t="str">
            <v>632926</v>
          </cell>
          <cell r="B2818" t="str">
            <v>MESA UNIT 14B2-9 LANCE</v>
          </cell>
          <cell r="C2818" t="str">
            <v>1038</v>
          </cell>
          <cell r="D2818" t="str">
            <v>PINEDALE(WY)</v>
          </cell>
          <cell r="E2818" t="str">
            <v>D24</v>
          </cell>
          <cell r="F2818" t="str">
            <v>WY</v>
          </cell>
          <cell r="G2818" t="str">
            <v>QEPFS</v>
          </cell>
          <cell r="H2818">
            <v>0.42225999999999997</v>
          </cell>
          <cell r="I2818" t="str">
            <v>SWGA+REND</v>
          </cell>
        </row>
        <row r="2819">
          <cell r="A2819" t="str">
            <v>512726</v>
          </cell>
          <cell r="B2819" t="str">
            <v>MESA UNIT 14B-6D LANCE</v>
          </cell>
          <cell r="C2819" t="str">
            <v>1038</v>
          </cell>
          <cell r="D2819" t="str">
            <v>PINEDALE(WY)</v>
          </cell>
          <cell r="E2819" t="str">
            <v>D24</v>
          </cell>
          <cell r="F2819" t="str">
            <v>WY</v>
          </cell>
          <cell r="G2819" t="str">
            <v>QEPFS</v>
          </cell>
          <cell r="H2819">
            <v>0.42225999999999997</v>
          </cell>
          <cell r="I2819" t="str">
            <v>SWGA+REND</v>
          </cell>
        </row>
        <row r="2820">
          <cell r="A2820" t="str">
            <v>573626</v>
          </cell>
          <cell r="B2820" t="str">
            <v>MESA UNIT 14C1-16 LANCE</v>
          </cell>
          <cell r="C2820" t="str">
            <v>1038</v>
          </cell>
          <cell r="D2820" t="str">
            <v>PINEDALE(WY)</v>
          </cell>
          <cell r="E2820" t="str">
            <v>D24</v>
          </cell>
          <cell r="F2820" t="str">
            <v>WY</v>
          </cell>
          <cell r="G2820" t="str">
            <v>QEPFS</v>
          </cell>
          <cell r="H2820">
            <v>0.42225999999999997</v>
          </cell>
          <cell r="I2820" t="str">
            <v>SWGA+REND</v>
          </cell>
        </row>
        <row r="2821">
          <cell r="A2821" t="str">
            <v>583626</v>
          </cell>
          <cell r="B2821" t="str">
            <v>MESA UNIT 14C1-9 LANCE</v>
          </cell>
          <cell r="C2821" t="str">
            <v>1038</v>
          </cell>
          <cell r="D2821" t="str">
            <v>PINEDALE(WY)</v>
          </cell>
          <cell r="E2821" t="str">
            <v>D24</v>
          </cell>
          <cell r="F2821" t="str">
            <v>WY</v>
          </cell>
          <cell r="G2821" t="str">
            <v>QEPFS</v>
          </cell>
          <cell r="H2821">
            <v>0.42225999999999997</v>
          </cell>
          <cell r="I2821" t="str">
            <v>SWGA+REND</v>
          </cell>
        </row>
        <row r="2822">
          <cell r="A2822" t="str">
            <v>530426</v>
          </cell>
          <cell r="B2822" t="str">
            <v>MESA UNIT 14C2-16 LANCE</v>
          </cell>
          <cell r="C2822" t="str">
            <v>1038</v>
          </cell>
          <cell r="D2822" t="str">
            <v>PINEDALE(WY)</v>
          </cell>
          <cell r="E2822" t="str">
            <v>D24</v>
          </cell>
          <cell r="F2822" t="str">
            <v>WY</v>
          </cell>
          <cell r="G2822" t="str">
            <v>QEPFS</v>
          </cell>
          <cell r="H2822">
            <v>0.42225999999999997</v>
          </cell>
          <cell r="I2822" t="str">
            <v>SWGA+REND</v>
          </cell>
        </row>
        <row r="2823">
          <cell r="A2823" t="str">
            <v>583526</v>
          </cell>
          <cell r="B2823" t="str">
            <v>MESA UNIT 14C2-9 LANCE</v>
          </cell>
          <cell r="C2823" t="str">
            <v>1038</v>
          </cell>
          <cell r="D2823" t="str">
            <v>PINEDALE(WY)</v>
          </cell>
          <cell r="E2823" t="str">
            <v>D24</v>
          </cell>
          <cell r="F2823" t="str">
            <v>WY</v>
          </cell>
          <cell r="G2823" t="str">
            <v>QEPFS</v>
          </cell>
          <cell r="H2823">
            <v>0.42225999999999997</v>
          </cell>
          <cell r="I2823" t="str">
            <v>SWGA+REND</v>
          </cell>
        </row>
        <row r="2824">
          <cell r="A2824" t="str">
            <v>530326</v>
          </cell>
          <cell r="B2824" t="str">
            <v>MESA UNIT 14D1-16 LANCE</v>
          </cell>
          <cell r="C2824" t="str">
            <v>1038</v>
          </cell>
          <cell r="D2824" t="str">
            <v>PINEDALE(WY)</v>
          </cell>
          <cell r="E2824" t="str">
            <v>D24</v>
          </cell>
          <cell r="F2824" t="str">
            <v>WY</v>
          </cell>
          <cell r="G2824" t="str">
            <v>QEPFS</v>
          </cell>
          <cell r="H2824">
            <v>0.42225999999999997</v>
          </cell>
          <cell r="I2824" t="str">
            <v>SWGA+REND</v>
          </cell>
        </row>
        <row r="2825">
          <cell r="A2825" t="str">
            <v>583826</v>
          </cell>
          <cell r="B2825" t="str">
            <v>MESA UNIT 14D1-9 LANCE</v>
          </cell>
          <cell r="C2825" t="str">
            <v>1038</v>
          </cell>
          <cell r="D2825" t="str">
            <v>PINEDALE(WY)</v>
          </cell>
          <cell r="E2825" t="str">
            <v>D24</v>
          </cell>
          <cell r="F2825" t="str">
            <v>WY</v>
          </cell>
          <cell r="G2825" t="str">
            <v>QEPFS</v>
          </cell>
          <cell r="H2825">
            <v>0.42225999999999997</v>
          </cell>
          <cell r="I2825" t="str">
            <v>SWGA+REND</v>
          </cell>
        </row>
        <row r="2826">
          <cell r="A2826" t="str">
            <v>583726</v>
          </cell>
          <cell r="B2826" t="str">
            <v>MESA UNIT 14D2-9 LANCE (SEE 582826)</v>
          </cell>
          <cell r="C2826" t="str">
            <v>1038</v>
          </cell>
          <cell r="D2826" t="str">
            <v>PINEDALE(WY)</v>
          </cell>
          <cell r="E2826" t="str">
            <v>D24</v>
          </cell>
          <cell r="F2826" t="str">
            <v>WY</v>
          </cell>
          <cell r="G2826" t="str">
            <v>QEPFS</v>
          </cell>
          <cell r="H2826">
            <v>0.42225999999999997</v>
          </cell>
          <cell r="I2826" t="str">
            <v>SWGA+REND</v>
          </cell>
        </row>
        <row r="2827">
          <cell r="A2827" t="str">
            <v>594126</v>
          </cell>
          <cell r="B2827" t="str">
            <v>MESA UNIT 14D3-16 LANCE (SEE 575926)</v>
          </cell>
          <cell r="C2827" t="str">
            <v>1038</v>
          </cell>
          <cell r="D2827" t="str">
            <v>PINEDALE(WY)</v>
          </cell>
          <cell r="E2827" t="str">
            <v>D24</v>
          </cell>
          <cell r="F2827" t="str">
            <v>WY</v>
          </cell>
          <cell r="G2827" t="str">
            <v>QEPFS</v>
          </cell>
          <cell r="H2827">
            <v>0.42225999999999997</v>
          </cell>
          <cell r="I2827" t="str">
            <v>SWGA+REND</v>
          </cell>
        </row>
        <row r="2828">
          <cell r="A2828" t="str">
            <v>481026</v>
          </cell>
          <cell r="B2828" t="str">
            <v>MESA UNIT 15-16 LANCE</v>
          </cell>
          <cell r="C2828" t="str">
            <v>1038</v>
          </cell>
          <cell r="D2828" t="str">
            <v>PINEDALE(WY)</v>
          </cell>
          <cell r="E2828" t="str">
            <v>D24</v>
          </cell>
          <cell r="F2828" t="str">
            <v>WY</v>
          </cell>
          <cell r="G2828" t="str">
            <v>QEPFS</v>
          </cell>
          <cell r="H2828">
            <v>0.42225999999999997</v>
          </cell>
          <cell r="I2828" t="str">
            <v>SWGA+REND</v>
          </cell>
        </row>
        <row r="2829">
          <cell r="A2829" t="str">
            <v>452926</v>
          </cell>
          <cell r="B2829" t="str">
            <v>MESA UNIT 15-6 LANCE</v>
          </cell>
          <cell r="C2829" t="str">
            <v>1038</v>
          </cell>
          <cell r="D2829" t="str">
            <v>PINEDALE(WY)</v>
          </cell>
          <cell r="E2829" t="str">
            <v>D24</v>
          </cell>
          <cell r="F2829" t="str">
            <v>WY</v>
          </cell>
          <cell r="G2829" t="str">
            <v>QEPFS</v>
          </cell>
          <cell r="H2829">
            <v>0.42225999999999997</v>
          </cell>
          <cell r="I2829" t="str">
            <v>SWGA+REND</v>
          </cell>
        </row>
        <row r="2830">
          <cell r="A2830" t="str">
            <v>479026</v>
          </cell>
          <cell r="B2830" t="str">
            <v>MESA UNIT 15-9 LANCE</v>
          </cell>
          <cell r="C2830" t="str">
            <v>1038</v>
          </cell>
          <cell r="D2830" t="str">
            <v>PINEDALE(WY)</v>
          </cell>
          <cell r="E2830" t="str">
            <v>D24</v>
          </cell>
          <cell r="F2830" t="str">
            <v>WY</v>
          </cell>
          <cell r="G2830" t="str">
            <v>QEPFS</v>
          </cell>
          <cell r="H2830">
            <v>0.42225999999999997</v>
          </cell>
          <cell r="I2830" t="str">
            <v>SWGA+REND</v>
          </cell>
        </row>
        <row r="2831">
          <cell r="A2831" t="str">
            <v>554026</v>
          </cell>
          <cell r="B2831" t="str">
            <v>MESA UNIT 15A1-16 LANCE</v>
          </cell>
          <cell r="C2831" t="str">
            <v>1038</v>
          </cell>
          <cell r="D2831" t="str">
            <v>PINEDALE(WY)</v>
          </cell>
          <cell r="E2831" t="str">
            <v>D24</v>
          </cell>
          <cell r="F2831" t="str">
            <v>WY</v>
          </cell>
          <cell r="G2831" t="str">
            <v>QEPFS</v>
          </cell>
          <cell r="H2831">
            <v>0.42225999999999997</v>
          </cell>
          <cell r="I2831" t="str">
            <v>SWGA+REND</v>
          </cell>
        </row>
        <row r="2832">
          <cell r="A2832" t="str">
            <v>575626</v>
          </cell>
          <cell r="B2832" t="str">
            <v>MESA UNIT 15A1R-16 LANCE</v>
          </cell>
          <cell r="C2832" t="str">
            <v>1038</v>
          </cell>
          <cell r="D2832" t="str">
            <v>PINEDALE(WY)</v>
          </cell>
          <cell r="E2832" t="str">
            <v>D24</v>
          </cell>
          <cell r="F2832" t="str">
            <v>WY</v>
          </cell>
          <cell r="G2832" t="str">
            <v>QEPFS</v>
          </cell>
          <cell r="H2832">
            <v>0.42225999999999997</v>
          </cell>
          <cell r="I2832" t="str">
            <v>SWGA+REND</v>
          </cell>
        </row>
        <row r="2833">
          <cell r="A2833" t="str">
            <v>589326</v>
          </cell>
          <cell r="B2833" t="str">
            <v>MESA UNIT 15A2-9 LANCE</v>
          </cell>
          <cell r="C2833" t="str">
            <v>1038</v>
          </cell>
          <cell r="D2833" t="str">
            <v>PINEDALE(WY)</v>
          </cell>
          <cell r="E2833" t="str">
            <v>D24</v>
          </cell>
          <cell r="F2833" t="str">
            <v>WY</v>
          </cell>
          <cell r="G2833" t="str">
            <v>QEPFS</v>
          </cell>
          <cell r="H2833">
            <v>0.42225999999999997</v>
          </cell>
          <cell r="I2833" t="str">
            <v>SWGA+REND</v>
          </cell>
        </row>
        <row r="2834">
          <cell r="A2834" t="str">
            <v>554126</v>
          </cell>
          <cell r="B2834" t="str">
            <v>MESA UNIT 15B1-16 LANCE</v>
          </cell>
          <cell r="C2834" t="str">
            <v>1038</v>
          </cell>
          <cell r="D2834" t="str">
            <v>PINEDALE(WY)</v>
          </cell>
          <cell r="E2834" t="str">
            <v>D24</v>
          </cell>
          <cell r="F2834" t="str">
            <v>WY</v>
          </cell>
          <cell r="G2834" t="str">
            <v>QEPFS</v>
          </cell>
          <cell r="H2834">
            <v>0.42225999999999997</v>
          </cell>
          <cell r="I2834" t="str">
            <v>SWGA+REND</v>
          </cell>
        </row>
        <row r="2835">
          <cell r="A2835" t="str">
            <v>575726</v>
          </cell>
          <cell r="B2835" t="str">
            <v>MESA UNIT 15B1R-16 LANCE (SEE 594026)</v>
          </cell>
          <cell r="C2835" t="str">
            <v>1038</v>
          </cell>
          <cell r="D2835" t="str">
            <v>PINEDALE(WY)</v>
          </cell>
          <cell r="E2835" t="str">
            <v>D24</v>
          </cell>
          <cell r="F2835" t="str">
            <v>WY</v>
          </cell>
          <cell r="G2835" t="str">
            <v>QEPFS</v>
          </cell>
          <cell r="H2835">
            <v>0.42225999999999997</v>
          </cell>
          <cell r="I2835" t="str">
            <v>SWGA+REND</v>
          </cell>
        </row>
        <row r="2836">
          <cell r="A2836" t="str">
            <v>584026</v>
          </cell>
          <cell r="B2836" t="str">
            <v>MESA UNIT 15C1-9 LANCE</v>
          </cell>
          <cell r="C2836" t="str">
            <v>1038</v>
          </cell>
          <cell r="D2836" t="str">
            <v>PINEDALE(WY)</v>
          </cell>
          <cell r="E2836" t="str">
            <v>D24</v>
          </cell>
          <cell r="F2836" t="str">
            <v>WY</v>
          </cell>
          <cell r="G2836" t="str">
            <v>QEPFS</v>
          </cell>
          <cell r="H2836">
            <v>0.42225999999999997</v>
          </cell>
          <cell r="I2836" t="str">
            <v>SWGA+REND</v>
          </cell>
        </row>
        <row r="2837">
          <cell r="A2837" t="str">
            <v>575826</v>
          </cell>
          <cell r="B2837" t="str">
            <v>MESA UNIT 15C2-16 LANCE</v>
          </cell>
          <cell r="C2837" t="str">
            <v>1038</v>
          </cell>
          <cell r="D2837" t="str">
            <v>PINEDALE(WY)</v>
          </cell>
          <cell r="E2837" t="str">
            <v>D24</v>
          </cell>
          <cell r="F2837" t="str">
            <v>WY</v>
          </cell>
          <cell r="G2837" t="str">
            <v>QEPFS</v>
          </cell>
          <cell r="H2837">
            <v>0.42225999999999997</v>
          </cell>
          <cell r="I2837" t="str">
            <v>SWGA+REND</v>
          </cell>
        </row>
        <row r="2838">
          <cell r="A2838" t="str">
            <v>583926</v>
          </cell>
          <cell r="B2838" t="str">
            <v>MESA UNIT 15C2-9 LANCE</v>
          </cell>
          <cell r="C2838" t="str">
            <v>1038</v>
          </cell>
          <cell r="D2838" t="str">
            <v>PINEDALE(WY)</v>
          </cell>
          <cell r="E2838" t="str">
            <v>D24</v>
          </cell>
          <cell r="F2838" t="str">
            <v>WY</v>
          </cell>
          <cell r="G2838" t="str">
            <v>QEPFS</v>
          </cell>
          <cell r="H2838">
            <v>0.42225999999999997</v>
          </cell>
          <cell r="I2838" t="str">
            <v>SWGA+REND</v>
          </cell>
        </row>
        <row r="2839">
          <cell r="A2839" t="str">
            <v>575926</v>
          </cell>
          <cell r="B2839" t="str">
            <v xml:space="preserve">MESA UNIT 15D2-16 LANCE </v>
          </cell>
          <cell r="C2839" t="str">
            <v>1038</v>
          </cell>
          <cell r="D2839" t="str">
            <v>PINEDALE(WY)</v>
          </cell>
          <cell r="E2839" t="str">
            <v>D24</v>
          </cell>
          <cell r="F2839" t="str">
            <v>WY</v>
          </cell>
          <cell r="G2839" t="str">
            <v>QEPFS</v>
          </cell>
          <cell r="H2839">
            <v>0.42225999999999997</v>
          </cell>
          <cell r="I2839" t="str">
            <v>SWGA+REND</v>
          </cell>
        </row>
        <row r="2840">
          <cell r="A2840" t="str">
            <v>488026</v>
          </cell>
          <cell r="B2840" t="str">
            <v>MESA UNIT 16-6D LANCE</v>
          </cell>
          <cell r="C2840" t="str">
            <v>1038</v>
          </cell>
          <cell r="D2840" t="str">
            <v>PINEDALE(WY)</v>
          </cell>
          <cell r="E2840" t="str">
            <v>D24</v>
          </cell>
          <cell r="F2840" t="str">
            <v>WY</v>
          </cell>
          <cell r="G2840" t="str">
            <v>QEPFS</v>
          </cell>
          <cell r="H2840">
            <v>0.42225999999999997</v>
          </cell>
          <cell r="I2840" t="str">
            <v>SWGA+REND</v>
          </cell>
        </row>
        <row r="2841">
          <cell r="A2841" t="str">
            <v>582126</v>
          </cell>
          <cell r="B2841" t="str">
            <v>MESA UNIT 16B1-17 LANCE</v>
          </cell>
          <cell r="C2841" t="str">
            <v>1038</v>
          </cell>
          <cell r="D2841" t="str">
            <v>PINEDALE(WY)</v>
          </cell>
          <cell r="E2841" t="str">
            <v>C7</v>
          </cell>
          <cell r="F2841" t="str">
            <v>WY</v>
          </cell>
          <cell r="G2841" t="str">
            <v>QEPFS</v>
          </cell>
          <cell r="H2841">
            <v>0.42225999999999997</v>
          </cell>
          <cell r="I2841" t="str">
            <v>SWGA+REND</v>
          </cell>
        </row>
        <row r="2842">
          <cell r="A2842" t="str">
            <v>492103</v>
          </cell>
          <cell r="B2842" t="str">
            <v>MESA UNIT 1-7 (SEE LANCE)</v>
          </cell>
          <cell r="C2842" t="str">
            <v>1038</v>
          </cell>
          <cell r="D2842" t="str">
            <v>PINEDALE(WY)</v>
          </cell>
          <cell r="E2842" t="str">
            <v>D24</v>
          </cell>
          <cell r="F2842" t="str">
            <v>WY</v>
          </cell>
          <cell r="G2842" t="str">
            <v>QEPFS</v>
          </cell>
          <cell r="H2842">
            <v>0.42225999999999997</v>
          </cell>
          <cell r="I2842" t="str">
            <v>SWGA+REND</v>
          </cell>
        </row>
        <row r="2843">
          <cell r="A2843" t="str">
            <v>492126</v>
          </cell>
          <cell r="B2843" t="str">
            <v>MESA UNIT 1-7D LANCE</v>
          </cell>
          <cell r="C2843" t="str">
            <v>1038</v>
          </cell>
          <cell r="D2843" t="str">
            <v>PINEDALE(WY)</v>
          </cell>
          <cell r="E2843" t="str">
            <v>D24</v>
          </cell>
          <cell r="F2843" t="str">
            <v>WY</v>
          </cell>
          <cell r="G2843" t="str">
            <v>QEPFS</v>
          </cell>
          <cell r="H2843">
            <v>0.42225999999999997</v>
          </cell>
          <cell r="I2843" t="str">
            <v>SWGA+REND</v>
          </cell>
        </row>
        <row r="2844">
          <cell r="A2844" t="str">
            <v>499226</v>
          </cell>
          <cell r="B2844" t="str">
            <v>MESA UNIT 1A-7D LANCE</v>
          </cell>
          <cell r="C2844" t="str">
            <v>1038</v>
          </cell>
          <cell r="D2844" t="str">
            <v>PINEDALE(WY)</v>
          </cell>
          <cell r="E2844" t="str">
            <v>D24</v>
          </cell>
          <cell r="F2844" t="str">
            <v>WY</v>
          </cell>
          <cell r="G2844" t="str">
            <v>QEPFS</v>
          </cell>
          <cell r="H2844">
            <v>0.42225999999999997</v>
          </cell>
          <cell r="I2844" t="str">
            <v>SWGA+REND</v>
          </cell>
        </row>
        <row r="2845">
          <cell r="A2845" t="str">
            <v>588526</v>
          </cell>
          <cell r="B2845" t="str">
            <v>MESA UNIT 1C1-16 LANCE</v>
          </cell>
          <cell r="C2845" t="str">
            <v>1038</v>
          </cell>
          <cell r="D2845" t="str">
            <v>PINEDALE(WY)</v>
          </cell>
          <cell r="E2845" t="str">
            <v>D24</v>
          </cell>
          <cell r="F2845" t="str">
            <v>WY</v>
          </cell>
          <cell r="G2845" t="str">
            <v>QEPFS</v>
          </cell>
          <cell r="H2845">
            <v>0.42225999999999997</v>
          </cell>
          <cell r="I2845" t="str">
            <v>SWGA+REND</v>
          </cell>
        </row>
        <row r="2846">
          <cell r="A2846" t="str">
            <v>592526</v>
          </cell>
          <cell r="B2846" t="str">
            <v>MESA UNIT 1C2-16 LANCE</v>
          </cell>
          <cell r="C2846" t="str">
            <v>1038</v>
          </cell>
          <cell r="D2846" t="str">
            <v>PINEDALE(WY)</v>
          </cell>
          <cell r="E2846" t="str">
            <v>D24</v>
          </cell>
          <cell r="F2846" t="str">
            <v>WY</v>
          </cell>
          <cell r="G2846" t="str">
            <v>QEPFS</v>
          </cell>
          <cell r="H2846">
            <v>0.42225999999999997</v>
          </cell>
          <cell r="I2846" t="str">
            <v>SWGA+REND</v>
          </cell>
        </row>
        <row r="2847">
          <cell r="A2847" t="str">
            <v>592626</v>
          </cell>
          <cell r="B2847" t="str">
            <v>MESA UNIT 1D1-16 LANCE</v>
          </cell>
          <cell r="C2847" t="str">
            <v>1038</v>
          </cell>
          <cell r="D2847" t="str">
            <v>PINEDALE(WY)</v>
          </cell>
          <cell r="E2847" t="str">
            <v>D24</v>
          </cell>
          <cell r="F2847" t="str">
            <v>WY</v>
          </cell>
          <cell r="G2847" t="str">
            <v>QEPFS</v>
          </cell>
          <cell r="H2847">
            <v>0.42225999999999997</v>
          </cell>
          <cell r="I2847" t="str">
            <v>SWGA+REND</v>
          </cell>
        </row>
        <row r="2848">
          <cell r="A2848" t="str">
            <v>592726</v>
          </cell>
          <cell r="B2848" t="str">
            <v>MESA UNIT 1D2-16 LANCE</v>
          </cell>
          <cell r="C2848" t="str">
            <v>1038</v>
          </cell>
          <cell r="D2848" t="str">
            <v>PINEDALE(WY)</v>
          </cell>
          <cell r="E2848" t="str">
            <v>D24</v>
          </cell>
          <cell r="F2848" t="str">
            <v>WY</v>
          </cell>
          <cell r="G2848" t="str">
            <v>QEPFS</v>
          </cell>
          <cell r="H2848">
            <v>0.42225999999999997</v>
          </cell>
          <cell r="I2848" t="str">
            <v>SWGA+REND</v>
          </cell>
        </row>
        <row r="2849">
          <cell r="A2849" t="str">
            <v>452226</v>
          </cell>
          <cell r="B2849" t="str">
            <v>MESA UNIT 1R LANCE</v>
          </cell>
          <cell r="C2849" t="str">
            <v>1038</v>
          </cell>
          <cell r="D2849" t="str">
            <v>PINEDALE(WY)</v>
          </cell>
          <cell r="E2849" t="str">
            <v>D24</v>
          </cell>
          <cell r="F2849" t="str">
            <v>WY</v>
          </cell>
          <cell r="G2849" t="str">
            <v>QEPFS</v>
          </cell>
          <cell r="H2849">
            <v>0.42225999999999997</v>
          </cell>
          <cell r="I2849" t="str">
            <v>SWGA+REND</v>
          </cell>
        </row>
        <row r="2850">
          <cell r="A2850" t="str">
            <v>146606</v>
          </cell>
          <cell r="B2850" t="str">
            <v>MESA UNIT 2 (SEE LANCE)</v>
          </cell>
          <cell r="C2850" t="str">
            <v>1038</v>
          </cell>
          <cell r="D2850" t="str">
            <v>PINEDALE(WY)</v>
          </cell>
          <cell r="E2850" t="str">
            <v>D24</v>
          </cell>
          <cell r="F2850" t="str">
            <v>WY</v>
          </cell>
          <cell r="G2850" t="str">
            <v>QEPFS</v>
          </cell>
          <cell r="H2850">
            <v>0.42225999999999997</v>
          </cell>
          <cell r="I2850" t="str">
            <v>SWGA+REND</v>
          </cell>
        </row>
        <row r="2851">
          <cell r="A2851" t="str">
            <v>146626</v>
          </cell>
          <cell r="B2851" t="str">
            <v>MESA UNIT 2 LANCE</v>
          </cell>
          <cell r="C2851" t="str">
            <v>1038</v>
          </cell>
          <cell r="D2851" t="str">
            <v>PINEDALE(WY)</v>
          </cell>
          <cell r="E2851" t="str">
            <v>D24</v>
          </cell>
          <cell r="F2851" t="str">
            <v>WY</v>
          </cell>
          <cell r="G2851" t="str">
            <v>QEPFS</v>
          </cell>
          <cell r="H2851">
            <v>0.42225999999999997</v>
          </cell>
          <cell r="I2851" t="str">
            <v>SWGA+REND</v>
          </cell>
        </row>
        <row r="2852">
          <cell r="A2852" t="str">
            <v>481226</v>
          </cell>
          <cell r="B2852" t="str">
            <v>MESA UNIT 2-16D LANCE</v>
          </cell>
          <cell r="C2852" t="str">
            <v>1038</v>
          </cell>
          <cell r="D2852" t="str">
            <v>PINEDALE(WY)</v>
          </cell>
          <cell r="E2852" t="str">
            <v>D24</v>
          </cell>
          <cell r="F2852" t="str">
            <v>WY</v>
          </cell>
          <cell r="G2852" t="str">
            <v>QEPFS</v>
          </cell>
          <cell r="H2852">
            <v>0.42225999999999997</v>
          </cell>
          <cell r="I2852" t="str">
            <v>SWGA+REND</v>
          </cell>
        </row>
        <row r="2853">
          <cell r="A2853" t="str">
            <v>492203</v>
          </cell>
          <cell r="B2853" t="str">
            <v>MESA UNIT 2-7 (SEE LANCE)</v>
          </cell>
          <cell r="C2853" t="str">
            <v>1038</v>
          </cell>
          <cell r="D2853" t="str">
            <v>PINEDALE(WY)</v>
          </cell>
          <cell r="E2853" t="str">
            <v>D24</v>
          </cell>
          <cell r="F2853" t="str">
            <v>WY</v>
          </cell>
          <cell r="G2853" t="str">
            <v>QEPFS</v>
          </cell>
          <cell r="H2853">
            <v>0.42225999999999997</v>
          </cell>
          <cell r="I2853" t="str">
            <v>SWGA+REND</v>
          </cell>
        </row>
        <row r="2854">
          <cell r="A2854" t="str">
            <v>492226</v>
          </cell>
          <cell r="B2854" t="str">
            <v>MESA UNIT 2-7D LANCE</v>
          </cell>
          <cell r="C2854" t="str">
            <v>1038</v>
          </cell>
          <cell r="D2854" t="str">
            <v>PINEDALE(WY)</v>
          </cell>
          <cell r="E2854" t="str">
            <v>D24</v>
          </cell>
          <cell r="F2854" t="str">
            <v>WY</v>
          </cell>
          <cell r="G2854" t="str">
            <v>QEPFS</v>
          </cell>
          <cell r="H2854">
            <v>0.42225999999999997</v>
          </cell>
          <cell r="I2854" t="str">
            <v>SWGA+REND</v>
          </cell>
        </row>
        <row r="2855">
          <cell r="A2855" t="str">
            <v>582326</v>
          </cell>
          <cell r="B2855" t="str">
            <v>MESA UNIT 2A1-16 LANCE</v>
          </cell>
          <cell r="C2855" t="str">
            <v>1038</v>
          </cell>
          <cell r="D2855" t="str">
            <v>PINEDALE(WY)</v>
          </cell>
          <cell r="E2855" t="str">
            <v>D24</v>
          </cell>
          <cell r="F2855" t="str">
            <v>WY</v>
          </cell>
          <cell r="G2855" t="str">
            <v>QEPFS</v>
          </cell>
          <cell r="H2855">
            <v>0.42225999999999997</v>
          </cell>
          <cell r="I2855" t="str">
            <v>SWGA+REND</v>
          </cell>
        </row>
        <row r="2856">
          <cell r="A2856" t="str">
            <v>582426</v>
          </cell>
          <cell r="B2856" t="str">
            <v>MESA UNIT 2A2-16 LANCE</v>
          </cell>
          <cell r="C2856" t="str">
            <v>1038</v>
          </cell>
          <cell r="D2856" t="str">
            <v>PINEDALE(WY)</v>
          </cell>
          <cell r="E2856" t="str">
            <v>D24</v>
          </cell>
          <cell r="F2856" t="str">
            <v>WY</v>
          </cell>
          <cell r="G2856" t="str">
            <v>QEPFS</v>
          </cell>
          <cell r="H2856">
            <v>0.42225999999999997</v>
          </cell>
          <cell r="I2856" t="str">
            <v>SWGA+REND</v>
          </cell>
        </row>
        <row r="2857">
          <cell r="A2857" t="str">
            <v>499326</v>
          </cell>
          <cell r="B2857" t="str">
            <v>MESA UNIT 2A-7D LANCE</v>
          </cell>
          <cell r="C2857" t="str">
            <v>1038</v>
          </cell>
          <cell r="D2857" t="str">
            <v>PINEDALE(WY)</v>
          </cell>
          <cell r="E2857" t="str">
            <v>D24</v>
          </cell>
          <cell r="F2857" t="str">
            <v>WY</v>
          </cell>
          <cell r="G2857" t="str">
            <v>QEPFS</v>
          </cell>
          <cell r="H2857">
            <v>0.42225999999999997</v>
          </cell>
          <cell r="I2857" t="str">
            <v>SWGA+REND</v>
          </cell>
        </row>
        <row r="2858">
          <cell r="A2858" t="str">
            <v>582526</v>
          </cell>
          <cell r="B2858" t="str">
            <v>MESA UNIT 2B1-16 LANCE</v>
          </cell>
          <cell r="C2858" t="str">
            <v>1038</v>
          </cell>
          <cell r="D2858" t="str">
            <v>PINEDALE(WY)</v>
          </cell>
          <cell r="E2858" t="str">
            <v>D24</v>
          </cell>
          <cell r="F2858" t="str">
            <v>WY</v>
          </cell>
          <cell r="G2858" t="str">
            <v>QEPFS</v>
          </cell>
          <cell r="H2858">
            <v>0.42225999999999997</v>
          </cell>
          <cell r="I2858" t="str">
            <v>SWGA+REND</v>
          </cell>
        </row>
        <row r="2859">
          <cell r="A2859" t="str">
            <v>582626</v>
          </cell>
          <cell r="B2859" t="str">
            <v>MESA UNIT 2B2-16 LANCE</v>
          </cell>
          <cell r="C2859" t="str">
            <v>1038</v>
          </cell>
          <cell r="D2859" t="str">
            <v>PINEDALE(WY)</v>
          </cell>
          <cell r="E2859" t="str">
            <v>D24</v>
          </cell>
          <cell r="F2859" t="str">
            <v>WY</v>
          </cell>
          <cell r="G2859" t="str">
            <v>QEPFS</v>
          </cell>
          <cell r="H2859">
            <v>0.42225999999999997</v>
          </cell>
          <cell r="I2859" t="str">
            <v>SWGA+REND</v>
          </cell>
        </row>
        <row r="2860">
          <cell r="A2860" t="str">
            <v>572626</v>
          </cell>
          <cell r="B2860" t="str">
            <v>MESA UNIT 2C2-16 LANCE</v>
          </cell>
          <cell r="C2860" t="str">
            <v>1038</v>
          </cell>
          <cell r="D2860" t="str">
            <v>PINEDALE(WY)</v>
          </cell>
          <cell r="E2860" t="str">
            <v>D24</v>
          </cell>
          <cell r="F2860" t="str">
            <v>WY</v>
          </cell>
          <cell r="G2860" t="str">
            <v>QEPFS</v>
          </cell>
          <cell r="H2860">
            <v>0.42225999999999997</v>
          </cell>
          <cell r="I2860" t="str">
            <v>SWGA+REND</v>
          </cell>
        </row>
        <row r="2861">
          <cell r="A2861" t="str">
            <v>592826</v>
          </cell>
          <cell r="B2861" t="str">
            <v>MESA UNIT 2D1-16 LANCE</v>
          </cell>
          <cell r="C2861" t="str">
            <v>1038</v>
          </cell>
          <cell r="D2861" t="str">
            <v>PINEDALE(WY)</v>
          </cell>
          <cell r="E2861" t="str">
            <v>D24</v>
          </cell>
          <cell r="F2861" t="str">
            <v>WY</v>
          </cell>
          <cell r="G2861" t="str">
            <v>QEPFS</v>
          </cell>
          <cell r="H2861">
            <v>0.42225999999999997</v>
          </cell>
          <cell r="I2861" t="str">
            <v>SWGA+REND</v>
          </cell>
        </row>
        <row r="2862">
          <cell r="A2862" t="str">
            <v>592926</v>
          </cell>
          <cell r="B2862" t="str">
            <v>MESA UNIT 2D2-16 LANCE</v>
          </cell>
          <cell r="C2862" t="str">
            <v>1038</v>
          </cell>
          <cell r="D2862" t="str">
            <v>PINEDALE(WY)</v>
          </cell>
          <cell r="E2862" t="str">
            <v>D24</v>
          </cell>
          <cell r="F2862" t="str">
            <v>WY</v>
          </cell>
          <cell r="G2862" t="str">
            <v>QEPFS</v>
          </cell>
          <cell r="H2862">
            <v>0.42225999999999997</v>
          </cell>
          <cell r="I2862" t="str">
            <v>SWGA+REND</v>
          </cell>
        </row>
        <row r="2863">
          <cell r="A2863" t="str">
            <v>452326</v>
          </cell>
          <cell r="B2863" t="str">
            <v>MESA UNIT 2R LANCE</v>
          </cell>
          <cell r="C2863" t="str">
            <v>1038</v>
          </cell>
          <cell r="D2863" t="str">
            <v>PINEDALE(WY)</v>
          </cell>
          <cell r="E2863" t="str">
            <v>D24</v>
          </cell>
          <cell r="F2863" t="str">
            <v>WY</v>
          </cell>
          <cell r="G2863" t="str">
            <v>QEPFS</v>
          </cell>
          <cell r="H2863">
            <v>0.42225999999999997</v>
          </cell>
          <cell r="I2863" t="str">
            <v>SWGA+REND</v>
          </cell>
        </row>
        <row r="2864">
          <cell r="A2864" t="str">
            <v>449526</v>
          </cell>
          <cell r="B2864" t="str">
            <v>MESA UNIT 3 LANCE</v>
          </cell>
          <cell r="C2864" t="str">
            <v>1038</v>
          </cell>
          <cell r="D2864" t="str">
            <v>PINEDALE(WY)</v>
          </cell>
          <cell r="E2864" t="str">
            <v>D24</v>
          </cell>
          <cell r="F2864" t="str">
            <v>WY</v>
          </cell>
          <cell r="G2864" t="str">
            <v>QEPFS</v>
          </cell>
          <cell r="H2864">
            <v>0.42225999999999997</v>
          </cell>
          <cell r="I2864" t="str">
            <v>SWGA+REND</v>
          </cell>
        </row>
        <row r="2865">
          <cell r="A2865" t="str">
            <v>457226</v>
          </cell>
          <cell r="B2865" t="str">
            <v>MESA UNIT 3-16D LANCE</v>
          </cell>
          <cell r="C2865" t="str">
            <v>1038</v>
          </cell>
          <cell r="D2865" t="str">
            <v>PINEDALE(WY)</v>
          </cell>
          <cell r="E2865" t="str">
            <v>D24</v>
          </cell>
          <cell r="F2865" t="str">
            <v>WY</v>
          </cell>
          <cell r="G2865" t="str">
            <v>QEPFS</v>
          </cell>
          <cell r="H2865">
            <v>0.42225999999999997</v>
          </cell>
          <cell r="I2865" t="str">
            <v>SWGA+REND</v>
          </cell>
        </row>
        <row r="2866">
          <cell r="A2866" t="str">
            <v>478726</v>
          </cell>
          <cell r="B2866" t="str">
            <v>MESA UNIT 3-7 LANCE</v>
          </cell>
          <cell r="C2866" t="str">
            <v>1038</v>
          </cell>
          <cell r="D2866" t="str">
            <v>PINEDALE(WY)</v>
          </cell>
          <cell r="E2866" t="str">
            <v>D24</v>
          </cell>
          <cell r="F2866" t="str">
            <v>WY</v>
          </cell>
          <cell r="G2866" t="str">
            <v>QEPFS</v>
          </cell>
          <cell r="H2866">
            <v>0.42225999999999997</v>
          </cell>
          <cell r="I2866" t="str">
            <v>SWGA+REND</v>
          </cell>
        </row>
        <row r="2867">
          <cell r="A2867" t="str">
            <v>582726</v>
          </cell>
          <cell r="B2867" t="str">
            <v>MESA UNIT 3A1-16 LANCE</v>
          </cell>
          <cell r="C2867" t="str">
            <v>1038</v>
          </cell>
          <cell r="D2867" t="str">
            <v>PINEDALE(WY)</v>
          </cell>
          <cell r="E2867" t="str">
            <v>D24</v>
          </cell>
          <cell r="F2867" t="str">
            <v>WY</v>
          </cell>
          <cell r="G2867" t="str">
            <v>QEPFS</v>
          </cell>
          <cell r="H2867">
            <v>0.42225999999999997</v>
          </cell>
          <cell r="I2867" t="str">
            <v>SWGA+REND</v>
          </cell>
        </row>
        <row r="2868">
          <cell r="A2868" t="str">
            <v>582826</v>
          </cell>
          <cell r="B2868" t="str">
            <v>MESA UNIT 3A2-16 LANCE</v>
          </cell>
          <cell r="C2868" t="str">
            <v>1038</v>
          </cell>
          <cell r="D2868" t="str">
            <v>PINEDALE(WY)</v>
          </cell>
          <cell r="E2868" t="str">
            <v>D24</v>
          </cell>
          <cell r="F2868" t="str">
            <v>WY</v>
          </cell>
          <cell r="G2868" t="str">
            <v>QEPFS</v>
          </cell>
          <cell r="H2868">
            <v>0.42225999999999997</v>
          </cell>
          <cell r="I2868" t="str">
            <v>SWGA+REND</v>
          </cell>
        </row>
        <row r="2869">
          <cell r="A2869" t="str">
            <v>582926</v>
          </cell>
          <cell r="B2869" t="str">
            <v>MESA UNIT 3B1-16 LANCE</v>
          </cell>
          <cell r="C2869" t="str">
            <v>1038</v>
          </cell>
          <cell r="D2869" t="str">
            <v>PINEDALE(WY)</v>
          </cell>
          <cell r="E2869" t="str">
            <v>D24</v>
          </cell>
          <cell r="F2869" t="str">
            <v>WY</v>
          </cell>
          <cell r="G2869" t="str">
            <v>QEPFS</v>
          </cell>
          <cell r="H2869">
            <v>0.42225999999999997</v>
          </cell>
          <cell r="I2869" t="str">
            <v>SWGA+REND</v>
          </cell>
        </row>
        <row r="2870">
          <cell r="A2870" t="str">
            <v>543526</v>
          </cell>
          <cell r="B2870" t="str">
            <v>MESA UNIT 3B1-7 LANCE</v>
          </cell>
          <cell r="C2870" t="str">
            <v>1038</v>
          </cell>
          <cell r="D2870" t="str">
            <v>PINEDALE(WY)</v>
          </cell>
          <cell r="E2870" t="str">
            <v>D24</v>
          </cell>
          <cell r="F2870" t="str">
            <v>WY</v>
          </cell>
          <cell r="G2870" t="str">
            <v>QEPFS</v>
          </cell>
          <cell r="H2870">
            <v>0.42225999999999997</v>
          </cell>
          <cell r="I2870" t="str">
            <v>SWGA+REND</v>
          </cell>
        </row>
        <row r="2871">
          <cell r="A2871" t="str">
            <v>583026</v>
          </cell>
          <cell r="B2871" t="str">
            <v>MESA UNIT 3B2-16 LANCE</v>
          </cell>
          <cell r="C2871" t="str">
            <v>1038</v>
          </cell>
          <cell r="D2871" t="str">
            <v>PINEDALE(WY)</v>
          </cell>
          <cell r="E2871" t="str">
            <v>D24</v>
          </cell>
          <cell r="F2871" t="str">
            <v>WY</v>
          </cell>
          <cell r="G2871" t="str">
            <v>QEPFS</v>
          </cell>
          <cell r="H2871">
            <v>0.42225999999999997</v>
          </cell>
          <cell r="I2871" t="str">
            <v>SWGA+REND</v>
          </cell>
        </row>
        <row r="2872">
          <cell r="A2872" t="str">
            <v>597706</v>
          </cell>
          <cell r="B2872" t="str">
            <v>MESA UNIT 3C1-16 (USE 597726)</v>
          </cell>
          <cell r="C2872" t="str">
            <v>1038</v>
          </cell>
          <cell r="D2872" t="str">
            <v>PINEDALE(WY)</v>
          </cell>
          <cell r="E2872" t="str">
            <v>D24</v>
          </cell>
          <cell r="F2872" t="str">
            <v>WY</v>
          </cell>
          <cell r="G2872" t="str">
            <v>QEPFS</v>
          </cell>
          <cell r="H2872">
            <v>0.42225999999999997</v>
          </cell>
          <cell r="I2872" t="str">
            <v>SWGA+REND</v>
          </cell>
        </row>
        <row r="2873">
          <cell r="A2873" t="str">
            <v>597726</v>
          </cell>
          <cell r="B2873" t="str">
            <v>MESA UNIT 3C1-16 LANCE</v>
          </cell>
          <cell r="C2873" t="str">
            <v>1038</v>
          </cell>
          <cell r="D2873" t="str">
            <v>PINEDALE(WY)</v>
          </cell>
          <cell r="E2873" t="str">
            <v>D24</v>
          </cell>
          <cell r="F2873" t="str">
            <v>WY</v>
          </cell>
          <cell r="G2873" t="str">
            <v>QEPFS</v>
          </cell>
          <cell r="H2873">
            <v>0.42225999999999997</v>
          </cell>
          <cell r="I2873" t="str">
            <v>SWGA+REND</v>
          </cell>
        </row>
        <row r="2874">
          <cell r="A2874" t="str">
            <v>597806</v>
          </cell>
          <cell r="B2874" t="str">
            <v>MESA UNIT 3C3-16 (DO NOT USE)</v>
          </cell>
          <cell r="C2874" t="str">
            <v>1038</v>
          </cell>
          <cell r="D2874" t="str">
            <v>PINEDALE(WY)</v>
          </cell>
          <cell r="E2874" t="str">
            <v>D24</v>
          </cell>
          <cell r="F2874" t="str">
            <v>WY</v>
          </cell>
          <cell r="G2874" t="str">
            <v>QEPFS</v>
          </cell>
          <cell r="H2874">
            <v>0.42225999999999997</v>
          </cell>
          <cell r="I2874" t="str">
            <v>SWGA+REND</v>
          </cell>
        </row>
        <row r="2875">
          <cell r="A2875" t="str">
            <v>572526</v>
          </cell>
          <cell r="B2875" t="str">
            <v>MESA UNIT 3D1-16 LANCE</v>
          </cell>
          <cell r="C2875" t="str">
            <v>1038</v>
          </cell>
          <cell r="D2875" t="str">
            <v>PINEDALE(WY)</v>
          </cell>
          <cell r="E2875" t="str">
            <v>D24</v>
          </cell>
          <cell r="F2875" t="str">
            <v>WY</v>
          </cell>
          <cell r="G2875" t="str">
            <v>QEPFS</v>
          </cell>
          <cell r="H2875">
            <v>0.42225999999999997</v>
          </cell>
          <cell r="I2875" t="str">
            <v>SWGA+REND</v>
          </cell>
        </row>
        <row r="2876">
          <cell r="A2876" t="str">
            <v>572426</v>
          </cell>
          <cell r="B2876" t="str">
            <v>MESA UNIT 3D2-16 LANCE</v>
          </cell>
          <cell r="C2876" t="str">
            <v>1038</v>
          </cell>
          <cell r="D2876" t="str">
            <v>PINEDALE(WY)</v>
          </cell>
          <cell r="E2876" t="str">
            <v>D24</v>
          </cell>
          <cell r="F2876" t="str">
            <v>WY</v>
          </cell>
          <cell r="G2876" t="str">
            <v>QEPFS</v>
          </cell>
          <cell r="H2876">
            <v>0.42225999999999997</v>
          </cell>
          <cell r="I2876" t="str">
            <v>SWGA+REND</v>
          </cell>
        </row>
        <row r="2877">
          <cell r="A2877" t="str">
            <v>449626</v>
          </cell>
          <cell r="B2877" t="str">
            <v>MESA UNIT 4 LANCE (DO NOT USE)</v>
          </cell>
          <cell r="C2877" t="str">
            <v>1038</v>
          </cell>
          <cell r="D2877" t="str">
            <v>PINEDALE(WY)</v>
          </cell>
          <cell r="E2877" t="str">
            <v>D24</v>
          </cell>
          <cell r="F2877" t="str">
            <v>WY</v>
          </cell>
          <cell r="G2877" t="str">
            <v>QEPFS</v>
          </cell>
          <cell r="H2877">
            <v>0.42225999999999997</v>
          </cell>
          <cell r="I2877" t="str">
            <v>SWGA+REND</v>
          </cell>
        </row>
        <row r="2878">
          <cell r="A2878" t="str">
            <v>481326</v>
          </cell>
          <cell r="B2878" t="str">
            <v>MESA UNIT 4-16D LANCE</v>
          </cell>
          <cell r="C2878" t="str">
            <v>1038</v>
          </cell>
          <cell r="D2878" t="str">
            <v>PINEDALE(WY)</v>
          </cell>
          <cell r="E2878" t="str">
            <v>D24</v>
          </cell>
          <cell r="F2878" t="str">
            <v>WY</v>
          </cell>
          <cell r="G2878" t="str">
            <v>QEPFS</v>
          </cell>
          <cell r="H2878">
            <v>0.42225999999999997</v>
          </cell>
          <cell r="I2878" t="str">
            <v>SWGA+REND</v>
          </cell>
        </row>
        <row r="2879">
          <cell r="A2879" t="str">
            <v>487426</v>
          </cell>
          <cell r="B2879" t="str">
            <v>MESA UNIT 4-8 LANCE</v>
          </cell>
          <cell r="C2879" t="str">
            <v>1038</v>
          </cell>
          <cell r="D2879" t="str">
            <v>PINEDALE(WY)</v>
          </cell>
          <cell r="E2879" t="str">
            <v>D24</v>
          </cell>
          <cell r="F2879" t="str">
            <v>WY</v>
          </cell>
          <cell r="G2879" t="str">
            <v>QEPFS</v>
          </cell>
          <cell r="H2879">
            <v>0.42225999999999997</v>
          </cell>
          <cell r="I2879" t="str">
            <v>SWGA+REND</v>
          </cell>
        </row>
        <row r="2880">
          <cell r="A2880" t="str">
            <v>583126</v>
          </cell>
          <cell r="B2880" t="str">
            <v>MESA UNIT 4A1-16 LANCE</v>
          </cell>
          <cell r="C2880" t="str">
            <v>1038</v>
          </cell>
          <cell r="D2880" t="str">
            <v>PINEDALE(WY)</v>
          </cell>
          <cell r="E2880" t="str">
            <v>D24</v>
          </cell>
          <cell r="F2880" t="str">
            <v>WY</v>
          </cell>
          <cell r="G2880" t="str">
            <v>QEPFS</v>
          </cell>
          <cell r="H2880">
            <v>0.42225999999999997</v>
          </cell>
          <cell r="I2880" t="str">
            <v>SWGA+REND</v>
          </cell>
        </row>
        <row r="2881">
          <cell r="A2881" t="str">
            <v>583326</v>
          </cell>
          <cell r="B2881" t="str">
            <v>MESA UNIT 4A2-16 LANCE</v>
          </cell>
          <cell r="C2881" t="str">
            <v>1038</v>
          </cell>
          <cell r="D2881" t="str">
            <v>PINEDALE(WY)</v>
          </cell>
          <cell r="E2881" t="str">
            <v>D24</v>
          </cell>
          <cell r="F2881" t="str">
            <v>WY</v>
          </cell>
          <cell r="G2881" t="str">
            <v>QEPFS</v>
          </cell>
          <cell r="H2881">
            <v>0.42225999999999997</v>
          </cell>
          <cell r="I2881" t="str">
            <v>SWGA+REND</v>
          </cell>
        </row>
        <row r="2882">
          <cell r="A2882" t="str">
            <v>583226</v>
          </cell>
          <cell r="B2882" t="str">
            <v>MESA UNIT 4B1-16 LANCE</v>
          </cell>
          <cell r="C2882" t="str">
            <v>1038</v>
          </cell>
          <cell r="D2882" t="str">
            <v>PINEDALE(WY)</v>
          </cell>
          <cell r="E2882" t="str">
            <v>D24</v>
          </cell>
          <cell r="F2882" t="str">
            <v>WY</v>
          </cell>
          <cell r="G2882" t="str">
            <v>QEPFS</v>
          </cell>
          <cell r="H2882">
            <v>0.42225999999999997</v>
          </cell>
          <cell r="I2882" t="str">
            <v>SWGA+REND</v>
          </cell>
        </row>
        <row r="2883">
          <cell r="A2883" t="str">
            <v>539726</v>
          </cell>
          <cell r="B2883" t="str">
            <v>MESA UNIT 4C1-16 LANCE</v>
          </cell>
          <cell r="C2883" t="str">
            <v>1038</v>
          </cell>
          <cell r="D2883" t="str">
            <v>PINEDALE(WY)</v>
          </cell>
          <cell r="E2883" t="str">
            <v>D24</v>
          </cell>
          <cell r="F2883" t="str">
            <v>WY</v>
          </cell>
          <cell r="G2883" t="str">
            <v>QEPFS</v>
          </cell>
          <cell r="H2883">
            <v>0.42225999999999997</v>
          </cell>
          <cell r="I2883" t="str">
            <v>SWGA+REND</v>
          </cell>
        </row>
        <row r="2884">
          <cell r="A2884" t="str">
            <v>540226</v>
          </cell>
          <cell r="B2884" t="str">
            <v>MESA UNIT 4C2-16 LANCE</v>
          </cell>
          <cell r="C2884" t="str">
            <v>1038</v>
          </cell>
          <cell r="D2884" t="str">
            <v>PINEDALE(WY)</v>
          </cell>
          <cell r="E2884" t="str">
            <v>D24</v>
          </cell>
          <cell r="F2884" t="str">
            <v>WY</v>
          </cell>
          <cell r="G2884" t="str">
            <v>QEPFS</v>
          </cell>
          <cell r="H2884">
            <v>0.42225999999999997</v>
          </cell>
          <cell r="I2884" t="str">
            <v>SWGA+REND</v>
          </cell>
        </row>
        <row r="2885">
          <cell r="A2885" t="str">
            <v>560626</v>
          </cell>
          <cell r="B2885" t="str">
            <v>MESA UNIT 4D1-16 LANCE</v>
          </cell>
          <cell r="C2885" t="str">
            <v>1038</v>
          </cell>
          <cell r="D2885" t="str">
            <v>PINEDALE(WY)</v>
          </cell>
          <cell r="E2885" t="str">
            <v>D24</v>
          </cell>
          <cell r="F2885" t="str">
            <v>WY</v>
          </cell>
          <cell r="G2885" t="str">
            <v>QEPFS</v>
          </cell>
          <cell r="H2885">
            <v>0.42225999999999997</v>
          </cell>
          <cell r="I2885" t="str">
            <v>SWGA+REND</v>
          </cell>
        </row>
        <row r="2886">
          <cell r="A2886" t="str">
            <v>510826</v>
          </cell>
          <cell r="B2886" t="str">
            <v>MESA UNIT 4D-16D LANCE</v>
          </cell>
          <cell r="C2886" t="str">
            <v>1038</v>
          </cell>
          <cell r="D2886" t="str">
            <v>PINEDALE(WY)</v>
          </cell>
          <cell r="E2886" t="str">
            <v>D24</v>
          </cell>
          <cell r="F2886" t="str">
            <v>WY</v>
          </cell>
          <cell r="G2886" t="str">
            <v>QEPFS</v>
          </cell>
          <cell r="H2886">
            <v>0.42225999999999997</v>
          </cell>
          <cell r="I2886" t="str">
            <v>SWGA+REND</v>
          </cell>
        </row>
        <row r="2887">
          <cell r="A2887" t="str">
            <v>520026</v>
          </cell>
          <cell r="B2887" t="str">
            <v>MESA UNIT 4D1-8 LANCE</v>
          </cell>
          <cell r="C2887" t="str">
            <v>1038</v>
          </cell>
          <cell r="D2887" t="str">
            <v>PINEDALE(WY)</v>
          </cell>
          <cell r="E2887" t="str">
            <v>D24</v>
          </cell>
          <cell r="F2887" t="str">
            <v>WY</v>
          </cell>
          <cell r="G2887" t="str">
            <v>QEPFS</v>
          </cell>
          <cell r="H2887">
            <v>0.42225999999999997</v>
          </cell>
          <cell r="I2887" t="str">
            <v>SWGA+REND</v>
          </cell>
        </row>
        <row r="2888">
          <cell r="A2888" t="str">
            <v>514626</v>
          </cell>
          <cell r="B2888" t="str">
            <v>MESA UNIT 4D-8D LANCE</v>
          </cell>
          <cell r="C2888" t="str">
            <v>1038</v>
          </cell>
          <cell r="D2888" t="str">
            <v>PINEDALE(WY)</v>
          </cell>
          <cell r="E2888" t="str">
            <v>D24</v>
          </cell>
          <cell r="F2888" t="str">
            <v>WY</v>
          </cell>
          <cell r="G2888" t="str">
            <v>QEPFS</v>
          </cell>
          <cell r="H2888">
            <v>0.42225999999999997</v>
          </cell>
          <cell r="I2888" t="str">
            <v>SWGA+REND</v>
          </cell>
        </row>
        <row r="2889">
          <cell r="A2889" t="str">
            <v>449726</v>
          </cell>
          <cell r="B2889" t="str">
            <v>MESA UNIT 5 LANCE</v>
          </cell>
          <cell r="C2889" t="str">
            <v>1038</v>
          </cell>
          <cell r="D2889" t="str">
            <v>PINEDALE(WY)</v>
          </cell>
          <cell r="E2889" t="str">
            <v>D24</v>
          </cell>
          <cell r="F2889" t="str">
            <v>WY</v>
          </cell>
          <cell r="G2889" t="str">
            <v>QEPFS</v>
          </cell>
          <cell r="H2889">
            <v>0.42225999999999997</v>
          </cell>
          <cell r="I2889" t="str">
            <v>SWGA+REND</v>
          </cell>
        </row>
        <row r="2890">
          <cell r="A2890" t="str">
            <v>478826</v>
          </cell>
          <cell r="B2890" t="str">
            <v>MESA UNIT 5-8 LANCE</v>
          </cell>
          <cell r="C2890" t="str">
            <v>1038</v>
          </cell>
          <cell r="D2890" t="str">
            <v>PINEDALE(WY)</v>
          </cell>
          <cell r="E2890" t="str">
            <v>D24</v>
          </cell>
          <cell r="F2890" t="str">
            <v>WY</v>
          </cell>
          <cell r="G2890" t="str">
            <v>QEPFS</v>
          </cell>
          <cell r="H2890">
            <v>0.42225999999999997</v>
          </cell>
          <cell r="I2890" t="str">
            <v>SWGA+REND</v>
          </cell>
        </row>
        <row r="2891">
          <cell r="A2891" t="str">
            <v>496903</v>
          </cell>
          <cell r="B2891" t="str">
            <v>MESA UNIT 5A-16D (SEE LANCE)</v>
          </cell>
          <cell r="C2891" t="str">
            <v>1038</v>
          </cell>
          <cell r="D2891" t="str">
            <v>PINEDALE(WY)</v>
          </cell>
          <cell r="E2891" t="str">
            <v>D24</v>
          </cell>
          <cell r="F2891" t="str">
            <v>WY</v>
          </cell>
          <cell r="G2891" t="str">
            <v>QEPFS</v>
          </cell>
          <cell r="H2891">
            <v>0.42225999999999997</v>
          </cell>
          <cell r="I2891" t="str">
            <v>SWGA+REND</v>
          </cell>
        </row>
        <row r="2892">
          <cell r="A2892" t="str">
            <v>496926</v>
          </cell>
          <cell r="B2892" t="str">
            <v>MESA UNIT 5A-16D LANCE</v>
          </cell>
          <cell r="C2892" t="str">
            <v>1038</v>
          </cell>
          <cell r="D2892" t="str">
            <v>PINEDALE(WY)</v>
          </cell>
          <cell r="E2892" t="str">
            <v>D24</v>
          </cell>
          <cell r="F2892" t="str">
            <v>WY</v>
          </cell>
          <cell r="G2892" t="str">
            <v>QEPFS</v>
          </cell>
          <cell r="H2892">
            <v>0.42225999999999997</v>
          </cell>
          <cell r="I2892" t="str">
            <v>SWGA+REND</v>
          </cell>
        </row>
        <row r="2893">
          <cell r="A2893" t="str">
            <v>560726</v>
          </cell>
          <cell r="B2893" t="str">
            <v>MESA UNIT 5A2-16 LANCE</v>
          </cell>
          <cell r="C2893" t="str">
            <v>1038</v>
          </cell>
          <cell r="D2893" t="str">
            <v>PINEDALE(WY)</v>
          </cell>
          <cell r="E2893" t="str">
            <v>D24</v>
          </cell>
          <cell r="F2893" t="str">
            <v>WY</v>
          </cell>
          <cell r="G2893" t="str">
            <v>QEPFS</v>
          </cell>
          <cell r="H2893">
            <v>0.42225999999999997</v>
          </cell>
          <cell r="I2893" t="str">
            <v>SWGA+REND</v>
          </cell>
        </row>
        <row r="2894">
          <cell r="A2894" t="str">
            <v>539826</v>
          </cell>
          <cell r="B2894" t="str">
            <v>MESA UNIT 5B1-16 LANCE</v>
          </cell>
          <cell r="C2894" t="str">
            <v>1038</v>
          </cell>
          <cell r="D2894" t="str">
            <v>PINEDALE(WY)</v>
          </cell>
          <cell r="E2894" t="str">
            <v>D24</v>
          </cell>
          <cell r="F2894" t="str">
            <v>WY</v>
          </cell>
          <cell r="G2894" t="str">
            <v>QEPFS</v>
          </cell>
          <cell r="H2894">
            <v>0.42225999999999997</v>
          </cell>
          <cell r="I2894" t="str">
            <v>SWGA+REND</v>
          </cell>
        </row>
        <row r="2895">
          <cell r="A2895" t="str">
            <v>520126</v>
          </cell>
          <cell r="B2895" t="str">
            <v>MESA UNIT 5B1-8 LANCE</v>
          </cell>
          <cell r="C2895" t="str">
            <v>1038</v>
          </cell>
          <cell r="D2895" t="str">
            <v>PINEDALE(WY)</v>
          </cell>
          <cell r="E2895" t="str">
            <v>D24</v>
          </cell>
          <cell r="F2895" t="str">
            <v>WY</v>
          </cell>
          <cell r="G2895" t="str">
            <v>QEPFS</v>
          </cell>
          <cell r="H2895">
            <v>0.42225999999999997</v>
          </cell>
          <cell r="I2895" t="str">
            <v>SWGA+REND</v>
          </cell>
        </row>
        <row r="2896">
          <cell r="A2896" t="str">
            <v>540326</v>
          </cell>
          <cell r="B2896" t="str">
            <v>MESA UNIT 5B2-16 LANCE</v>
          </cell>
          <cell r="C2896" t="str">
            <v>1038</v>
          </cell>
          <cell r="D2896" t="str">
            <v>PINEDALE(WY)</v>
          </cell>
          <cell r="E2896" t="str">
            <v>D24</v>
          </cell>
          <cell r="F2896" t="str">
            <v>WY</v>
          </cell>
          <cell r="G2896" t="str">
            <v>QEPFS</v>
          </cell>
          <cell r="H2896">
            <v>0.42225999999999997</v>
          </cell>
          <cell r="I2896" t="str">
            <v>SWGA+REND</v>
          </cell>
        </row>
        <row r="2897">
          <cell r="A2897" t="str">
            <v>514726</v>
          </cell>
          <cell r="B2897" t="str">
            <v>MESA UNIT 5B-8D LANCE</v>
          </cell>
          <cell r="C2897" t="str">
            <v>1038</v>
          </cell>
          <cell r="D2897" t="str">
            <v>PINEDALE(WY)</v>
          </cell>
          <cell r="E2897" t="str">
            <v>D24</v>
          </cell>
          <cell r="F2897" t="str">
            <v>WY</v>
          </cell>
          <cell r="G2897" t="str">
            <v>QEPFS</v>
          </cell>
          <cell r="H2897">
            <v>0.42225999999999997</v>
          </cell>
          <cell r="I2897" t="str">
            <v>SWGA+REND</v>
          </cell>
        </row>
        <row r="2898">
          <cell r="A2898" t="str">
            <v>597126</v>
          </cell>
          <cell r="B2898" t="str">
            <v>MESA UNIT 5C1-16 LANCE</v>
          </cell>
          <cell r="C2898" t="str">
            <v>1038</v>
          </cell>
          <cell r="D2898" t="str">
            <v>PINEDALE(WY)</v>
          </cell>
          <cell r="E2898" t="str">
            <v>D24</v>
          </cell>
          <cell r="F2898" t="str">
            <v>WY</v>
          </cell>
          <cell r="G2898" t="str">
            <v>QEPFS</v>
          </cell>
          <cell r="H2898">
            <v>0.42225999999999997</v>
          </cell>
          <cell r="I2898" t="str">
            <v>SWGA+REND</v>
          </cell>
        </row>
        <row r="2899">
          <cell r="A2899" t="str">
            <v>528826</v>
          </cell>
          <cell r="B2899" t="str">
            <v>MESA UNIT 5C2-16 LANCE</v>
          </cell>
          <cell r="C2899" t="str">
            <v>1038</v>
          </cell>
          <cell r="D2899" t="str">
            <v>PINEDALE(WY)</v>
          </cell>
          <cell r="E2899" t="str">
            <v>D24</v>
          </cell>
          <cell r="F2899" t="str">
            <v>WY</v>
          </cell>
          <cell r="G2899" t="str">
            <v>QEPFS</v>
          </cell>
          <cell r="H2899">
            <v>0.42225999999999997</v>
          </cell>
          <cell r="I2899" t="str">
            <v>SWGA+REND</v>
          </cell>
        </row>
        <row r="2900">
          <cell r="A2900" t="str">
            <v>572926</v>
          </cell>
          <cell r="B2900" t="str">
            <v>MESA UNIT 5D1-16 LANCE</v>
          </cell>
          <cell r="C2900" t="str">
            <v>1038</v>
          </cell>
          <cell r="D2900" t="str">
            <v>PINEDALE(WY)</v>
          </cell>
          <cell r="E2900" t="str">
            <v>D24</v>
          </cell>
          <cell r="F2900" t="str">
            <v>WY</v>
          </cell>
          <cell r="G2900" t="str">
            <v>QEPFS</v>
          </cell>
          <cell r="H2900">
            <v>0.42225999999999997</v>
          </cell>
          <cell r="I2900" t="str">
            <v>SWGA+REND</v>
          </cell>
        </row>
        <row r="2901">
          <cell r="A2901" t="str">
            <v>594626</v>
          </cell>
          <cell r="B2901" t="str">
            <v>MESA UNIT 5D1R-16 LANCE</v>
          </cell>
          <cell r="C2901" t="str">
            <v>1038</v>
          </cell>
          <cell r="D2901" t="str">
            <v>PINEDALE(WY)</v>
          </cell>
          <cell r="E2901" t="str">
            <v>D24</v>
          </cell>
          <cell r="F2901" t="str">
            <v>WY</v>
          </cell>
          <cell r="G2901" t="str">
            <v>QEPFS</v>
          </cell>
          <cell r="H2901">
            <v>0.42225999999999997</v>
          </cell>
          <cell r="I2901" t="str">
            <v>SWGA+REND</v>
          </cell>
        </row>
        <row r="2902">
          <cell r="A2902" t="str">
            <v>528726</v>
          </cell>
          <cell r="B2902" t="str">
            <v>MESA UNIT 5D2-16 LANCE</v>
          </cell>
          <cell r="C2902" t="str">
            <v>1038</v>
          </cell>
          <cell r="D2902" t="str">
            <v>PINEDALE(WY)</v>
          </cell>
          <cell r="E2902" t="str">
            <v>D24</v>
          </cell>
          <cell r="F2902" t="str">
            <v>WY</v>
          </cell>
          <cell r="G2902" t="str">
            <v>QEPFS</v>
          </cell>
          <cell r="H2902">
            <v>0.42225999999999997</v>
          </cell>
          <cell r="I2902" t="str">
            <v>SWGA+REND</v>
          </cell>
        </row>
        <row r="2903">
          <cell r="A2903" t="str">
            <v>450226</v>
          </cell>
          <cell r="B2903" t="str">
            <v>MESA UNIT 6 LANCE</v>
          </cell>
          <cell r="C2903" t="str">
            <v>1038</v>
          </cell>
          <cell r="D2903" t="str">
            <v>PINEDALE(WY)</v>
          </cell>
          <cell r="E2903" t="str">
            <v>D24</v>
          </cell>
          <cell r="F2903" t="str">
            <v>WY</v>
          </cell>
          <cell r="G2903" t="str">
            <v>QEPFS</v>
          </cell>
          <cell r="H2903">
            <v>0.42225999999999997</v>
          </cell>
          <cell r="I2903" t="str">
            <v>SWGA+REND</v>
          </cell>
        </row>
        <row r="2904">
          <cell r="A2904" t="str">
            <v>481403</v>
          </cell>
          <cell r="B2904" t="str">
            <v>MESA UNIT 6-16 (SEE LANCE)</v>
          </cell>
          <cell r="C2904" t="str">
            <v>1038</v>
          </cell>
          <cell r="D2904" t="str">
            <v>PINEDALE(WY)</v>
          </cell>
          <cell r="E2904" t="str">
            <v>D24</v>
          </cell>
          <cell r="F2904" t="str">
            <v>WY</v>
          </cell>
          <cell r="G2904" t="str">
            <v>QEPFS</v>
          </cell>
          <cell r="H2904">
            <v>0.42225999999999997</v>
          </cell>
          <cell r="I2904" t="str">
            <v>SWGA+REND</v>
          </cell>
        </row>
        <row r="2905">
          <cell r="A2905" t="str">
            <v>481426</v>
          </cell>
          <cell r="B2905" t="str">
            <v>MESA UNIT 6-16 LANCE</v>
          </cell>
          <cell r="C2905" t="str">
            <v>1038</v>
          </cell>
          <cell r="D2905" t="str">
            <v>PINEDALE(WY)</v>
          </cell>
          <cell r="E2905" t="str">
            <v>D24</v>
          </cell>
          <cell r="F2905" t="str">
            <v>WY</v>
          </cell>
          <cell r="G2905" t="str">
            <v>QEPFS</v>
          </cell>
          <cell r="H2905">
            <v>0.42225999999999997</v>
          </cell>
          <cell r="I2905" t="str">
            <v>SWGA+REND</v>
          </cell>
        </row>
        <row r="2906">
          <cell r="A2906" t="str">
            <v>492303</v>
          </cell>
          <cell r="B2906" t="str">
            <v>MESA UNIT 6-7 (SEE LANCE)</v>
          </cell>
          <cell r="C2906" t="str">
            <v>1038</v>
          </cell>
          <cell r="D2906" t="str">
            <v>PINEDALE(WY)</v>
          </cell>
          <cell r="E2906" t="str">
            <v>D24</v>
          </cell>
          <cell r="F2906" t="str">
            <v>WY</v>
          </cell>
          <cell r="G2906" t="str">
            <v>QEPFS</v>
          </cell>
          <cell r="H2906">
            <v>0.42225999999999997</v>
          </cell>
          <cell r="I2906" t="str">
            <v>SWGA+REND</v>
          </cell>
        </row>
        <row r="2907">
          <cell r="A2907" t="str">
            <v>492326</v>
          </cell>
          <cell r="B2907" t="str">
            <v>MESA UNIT 6-7D LANCE</v>
          </cell>
          <cell r="C2907" t="str">
            <v>1038</v>
          </cell>
          <cell r="D2907" t="str">
            <v>PINEDALE(WY)</v>
          </cell>
          <cell r="E2907" t="str">
            <v>D24</v>
          </cell>
          <cell r="F2907" t="str">
            <v>WY</v>
          </cell>
          <cell r="G2907" t="str">
            <v>QEPFS</v>
          </cell>
          <cell r="H2907">
            <v>0.42225999999999997</v>
          </cell>
          <cell r="I2907" t="str">
            <v>SWGA+REND</v>
          </cell>
        </row>
        <row r="2908">
          <cell r="A2908" t="str">
            <v>572726</v>
          </cell>
          <cell r="B2908" t="str">
            <v>MESA UNIT 6A1-16 LANCE</v>
          </cell>
          <cell r="C2908" t="str">
            <v>1038</v>
          </cell>
          <cell r="D2908" t="str">
            <v>PINEDALE(WY)</v>
          </cell>
          <cell r="E2908" t="str">
            <v>D24</v>
          </cell>
          <cell r="F2908" t="str">
            <v>WY</v>
          </cell>
          <cell r="G2908" t="str">
            <v>QEPFS</v>
          </cell>
          <cell r="H2908">
            <v>0.42225999999999997</v>
          </cell>
          <cell r="I2908" t="str">
            <v>SWGA+REND</v>
          </cell>
        </row>
        <row r="2909">
          <cell r="A2909" t="str">
            <v>499926</v>
          </cell>
          <cell r="B2909" t="str">
            <v>MESA UNIT 6A-16D LANCE</v>
          </cell>
          <cell r="C2909" t="str">
            <v>1038</v>
          </cell>
          <cell r="D2909" t="str">
            <v>PINEDALE(WY)</v>
          </cell>
          <cell r="E2909" t="str">
            <v>D24</v>
          </cell>
          <cell r="F2909" t="str">
            <v>WY</v>
          </cell>
          <cell r="G2909" t="str">
            <v>QEPFS</v>
          </cell>
          <cell r="H2909">
            <v>0.42225999999999997</v>
          </cell>
          <cell r="I2909" t="str">
            <v>SWGA+REND</v>
          </cell>
        </row>
        <row r="2910">
          <cell r="A2910" t="str">
            <v>572326</v>
          </cell>
          <cell r="B2910" t="str">
            <v>MESA UNIT 6B1-16 LANCE</v>
          </cell>
          <cell r="C2910" t="str">
            <v>1038</v>
          </cell>
          <cell r="D2910" t="str">
            <v>PINEDALE(WY)</v>
          </cell>
          <cell r="E2910" t="str">
            <v>D24</v>
          </cell>
          <cell r="F2910" t="str">
            <v>WY</v>
          </cell>
          <cell r="G2910" t="str">
            <v>QEPFS</v>
          </cell>
          <cell r="H2910">
            <v>0.42225999999999997</v>
          </cell>
          <cell r="I2910" t="str">
            <v>SWGA+REND</v>
          </cell>
        </row>
        <row r="2911">
          <cell r="A2911" t="str">
            <v>528626</v>
          </cell>
          <cell r="B2911" t="str">
            <v>MESA UNIT 6B3-16 LANCE</v>
          </cell>
          <cell r="C2911" t="str">
            <v>1038</v>
          </cell>
          <cell r="D2911" t="str">
            <v>PINEDALE(WY)</v>
          </cell>
          <cell r="E2911" t="str">
            <v>D24</v>
          </cell>
          <cell r="F2911" t="str">
            <v>WY</v>
          </cell>
          <cell r="G2911" t="str">
            <v>QEPFS</v>
          </cell>
          <cell r="H2911">
            <v>0.42225999999999997</v>
          </cell>
          <cell r="I2911" t="str">
            <v>SWGA+REND</v>
          </cell>
        </row>
        <row r="2912">
          <cell r="A2912" t="str">
            <v>573026</v>
          </cell>
          <cell r="B2912" t="str">
            <v>MESA UNIT 6D2-16 LANCE</v>
          </cell>
          <cell r="C2912" t="str">
            <v>1038</v>
          </cell>
          <cell r="D2912" t="str">
            <v>PINEDALE(WY)</v>
          </cell>
          <cell r="E2912" t="str">
            <v>D24</v>
          </cell>
          <cell r="F2912" t="str">
            <v>WY</v>
          </cell>
          <cell r="G2912" t="str">
            <v>QEPFS</v>
          </cell>
          <cell r="H2912">
            <v>0.42225999999999997</v>
          </cell>
          <cell r="I2912" t="str">
            <v>SWGA+REND</v>
          </cell>
        </row>
        <row r="2913">
          <cell r="A2913" t="str">
            <v>528526</v>
          </cell>
          <cell r="B2913" t="str">
            <v>MESA UNIT 6D3-16 LANCE</v>
          </cell>
          <cell r="C2913" t="str">
            <v>1038</v>
          </cell>
          <cell r="D2913" t="str">
            <v>PINEDALE(WY)</v>
          </cell>
          <cell r="E2913" t="str">
            <v>D24</v>
          </cell>
          <cell r="F2913" t="str">
            <v>WY</v>
          </cell>
          <cell r="G2913" t="str">
            <v>QEPFS</v>
          </cell>
          <cell r="H2913">
            <v>0.42225999999999997</v>
          </cell>
          <cell r="I2913" t="str">
            <v>SWGA+REND</v>
          </cell>
        </row>
        <row r="2914">
          <cell r="A2914" t="str">
            <v>481526</v>
          </cell>
          <cell r="B2914" t="str">
            <v>MESA UNIT 7-16D LANCE</v>
          </cell>
          <cell r="C2914" t="str">
            <v>1038</v>
          </cell>
          <cell r="D2914" t="str">
            <v>PINEDALE(WY)</v>
          </cell>
          <cell r="E2914" t="str">
            <v>D24</v>
          </cell>
          <cell r="F2914" t="str">
            <v>WY</v>
          </cell>
          <cell r="G2914" t="str">
            <v>QEPFS</v>
          </cell>
          <cell r="H2914">
            <v>0.42225999999999997</v>
          </cell>
          <cell r="I2914" t="str">
            <v>SWGA+REND</v>
          </cell>
        </row>
        <row r="2915">
          <cell r="A2915" t="str">
            <v>452726</v>
          </cell>
          <cell r="B2915" t="str">
            <v>MESA UNIT 7-7 LANCE</v>
          </cell>
          <cell r="C2915" t="str">
            <v>1038</v>
          </cell>
          <cell r="D2915" t="str">
            <v>PINEDALE(WY)</v>
          </cell>
          <cell r="E2915" t="str">
            <v>D24</v>
          </cell>
          <cell r="F2915" t="str">
            <v>WY</v>
          </cell>
          <cell r="G2915" t="str">
            <v>QEPFS</v>
          </cell>
          <cell r="H2915">
            <v>0.42225999999999997</v>
          </cell>
          <cell r="I2915" t="str">
            <v>SWGA+REND</v>
          </cell>
        </row>
        <row r="2916">
          <cell r="A2916" t="str">
            <v>593026</v>
          </cell>
          <cell r="B2916" t="str">
            <v>MESA UNIT 7A1-16 LANCE</v>
          </cell>
          <cell r="C2916" t="str">
            <v>1038</v>
          </cell>
          <cell r="D2916" t="str">
            <v>PINEDALE(WY)</v>
          </cell>
          <cell r="E2916" t="str">
            <v>D24</v>
          </cell>
          <cell r="F2916" t="str">
            <v>WY</v>
          </cell>
          <cell r="G2916" t="str">
            <v>QEPFS</v>
          </cell>
          <cell r="H2916">
            <v>0.42225999999999997</v>
          </cell>
          <cell r="I2916" t="str">
            <v>SWGA+REND</v>
          </cell>
        </row>
        <row r="2917">
          <cell r="A2917" t="str">
            <v>572126</v>
          </cell>
          <cell r="B2917" t="str">
            <v>MESA UNIT 7A2-16 LANCE</v>
          </cell>
          <cell r="C2917" t="str">
            <v>1038</v>
          </cell>
          <cell r="D2917" t="str">
            <v>PINEDALE(WY)</v>
          </cell>
          <cell r="E2917" t="str">
            <v>D24</v>
          </cell>
          <cell r="F2917" t="str">
            <v>WY</v>
          </cell>
          <cell r="G2917" t="str">
            <v>QEPFS</v>
          </cell>
          <cell r="H2917">
            <v>0.42225999999999997</v>
          </cell>
          <cell r="I2917" t="str">
            <v>SWGA+REND</v>
          </cell>
        </row>
        <row r="2918">
          <cell r="A2918" t="str">
            <v>572226</v>
          </cell>
          <cell r="B2918" t="str">
            <v>MESA UNIT 7B1-16 LANCE</v>
          </cell>
          <cell r="C2918" t="str">
            <v>1038</v>
          </cell>
          <cell r="D2918" t="str">
            <v>PINEDALE(WY)</v>
          </cell>
          <cell r="E2918" t="str">
            <v>D24</v>
          </cell>
          <cell r="F2918" t="str">
            <v>WY</v>
          </cell>
          <cell r="G2918" t="str">
            <v>QEPFS</v>
          </cell>
          <cell r="H2918">
            <v>0.42225999999999997</v>
          </cell>
          <cell r="I2918" t="str">
            <v>SWGA+REND</v>
          </cell>
        </row>
        <row r="2919">
          <cell r="A2919" t="str">
            <v>572826</v>
          </cell>
          <cell r="B2919" t="str">
            <v>MESA UNIT 7B2-16 LANCE</v>
          </cell>
          <cell r="C2919" t="str">
            <v>1038</v>
          </cell>
          <cell r="D2919" t="str">
            <v>PINEDALE(WY)</v>
          </cell>
          <cell r="E2919" t="str">
            <v>D24</v>
          </cell>
          <cell r="F2919" t="str">
            <v>WY</v>
          </cell>
          <cell r="G2919" t="str">
            <v>QEPFS</v>
          </cell>
          <cell r="H2919">
            <v>0.42225999999999997</v>
          </cell>
          <cell r="I2919" t="str">
            <v>SWGA+REND</v>
          </cell>
        </row>
        <row r="2920">
          <cell r="A2920" t="str">
            <v>511526</v>
          </cell>
          <cell r="B2920" t="str">
            <v>MESA UNIT 7C-16D LANCE</v>
          </cell>
          <cell r="C2920" t="str">
            <v>1038</v>
          </cell>
          <cell r="D2920" t="str">
            <v>PINEDALE(WY)</v>
          </cell>
          <cell r="E2920" t="str">
            <v>D24</v>
          </cell>
          <cell r="F2920" t="str">
            <v>WY</v>
          </cell>
          <cell r="G2920" t="str">
            <v>QEPFS</v>
          </cell>
          <cell r="H2920">
            <v>0.42225999999999997</v>
          </cell>
          <cell r="I2920" t="str">
            <v>SWGA+REND</v>
          </cell>
        </row>
        <row r="2921">
          <cell r="A2921" t="str">
            <v>570426</v>
          </cell>
          <cell r="B2921" t="str">
            <v>MESA UNIT 7C2-16 LANCE</v>
          </cell>
          <cell r="C2921" t="str">
            <v>1038</v>
          </cell>
          <cell r="D2921" t="str">
            <v>PINEDALE(WY)</v>
          </cell>
          <cell r="E2921" t="str">
            <v>D24</v>
          </cell>
          <cell r="F2921" t="str">
            <v>WY</v>
          </cell>
          <cell r="G2921" t="str">
            <v>QEPFS</v>
          </cell>
          <cell r="H2921">
            <v>0.42225999999999997</v>
          </cell>
          <cell r="I2921" t="str">
            <v>SWGA+REND</v>
          </cell>
        </row>
        <row r="2922">
          <cell r="A2922" t="str">
            <v>553426</v>
          </cell>
          <cell r="B2922" t="str">
            <v>MESA UNIT 7D1-16 LANCE</v>
          </cell>
          <cell r="C2922" t="str">
            <v>1038</v>
          </cell>
          <cell r="D2922" t="str">
            <v>PINEDALE(WY)</v>
          </cell>
          <cell r="E2922" t="str">
            <v>D24</v>
          </cell>
          <cell r="F2922" t="str">
            <v>WY</v>
          </cell>
          <cell r="G2922" t="str">
            <v>QEPFS</v>
          </cell>
          <cell r="H2922">
            <v>0.42225999999999997</v>
          </cell>
          <cell r="I2922" t="str">
            <v>SWGA+REND</v>
          </cell>
        </row>
        <row r="2923">
          <cell r="A2923" t="str">
            <v>569926</v>
          </cell>
          <cell r="B2923" t="str">
            <v>MESA UNIT 7D2-16 LANCE</v>
          </cell>
          <cell r="C2923" t="str">
            <v>1038</v>
          </cell>
          <cell r="D2923" t="str">
            <v>PINEDALE(WY)</v>
          </cell>
          <cell r="E2923" t="str">
            <v>D24</v>
          </cell>
          <cell r="F2923" t="str">
            <v>WY</v>
          </cell>
          <cell r="G2923" t="str">
            <v>QEPFS</v>
          </cell>
          <cell r="H2923">
            <v>0.42225999999999997</v>
          </cell>
          <cell r="I2923" t="str">
            <v>SWGA+REND</v>
          </cell>
        </row>
        <row r="2924">
          <cell r="A2924" t="str">
            <v>487526</v>
          </cell>
          <cell r="B2924" t="str">
            <v>MESA UNIT 8-16D LANCE</v>
          </cell>
          <cell r="C2924" t="str">
            <v>1038</v>
          </cell>
          <cell r="D2924" t="str">
            <v>PINEDALE(WY)</v>
          </cell>
          <cell r="E2924" t="str">
            <v>D24</v>
          </cell>
          <cell r="F2924" t="str">
            <v>WY</v>
          </cell>
          <cell r="G2924" t="str">
            <v>QEPFS</v>
          </cell>
          <cell r="H2924">
            <v>0.42225999999999997</v>
          </cell>
          <cell r="I2924" t="str">
            <v>SWGA+REND</v>
          </cell>
        </row>
        <row r="2925">
          <cell r="A2925" t="str">
            <v>486526</v>
          </cell>
          <cell r="B2925" t="str">
            <v>MESA UNIT 8-17 LANCE</v>
          </cell>
          <cell r="C2925" t="str">
            <v>1038</v>
          </cell>
          <cell r="D2925" t="str">
            <v>PINEDALE(WY)</v>
          </cell>
          <cell r="E2925" t="str">
            <v>D24</v>
          </cell>
          <cell r="F2925" t="str">
            <v>WY</v>
          </cell>
          <cell r="G2925" t="str">
            <v>QEPFS</v>
          </cell>
          <cell r="H2925">
            <v>0.42225999999999997</v>
          </cell>
          <cell r="I2925" t="str">
            <v>SWGA+REND</v>
          </cell>
        </row>
        <row r="2926">
          <cell r="A2926" t="str">
            <v>492403</v>
          </cell>
          <cell r="B2926" t="str">
            <v>MESA UNIT 8-7 (SEE LANCE)</v>
          </cell>
          <cell r="C2926" t="str">
            <v>1038</v>
          </cell>
          <cell r="D2926" t="str">
            <v>PINEDALE(WY)</v>
          </cell>
          <cell r="E2926" t="str">
            <v>D24</v>
          </cell>
          <cell r="F2926" t="str">
            <v>WY</v>
          </cell>
          <cell r="G2926" t="str">
            <v>QEPFS</v>
          </cell>
          <cell r="H2926">
            <v>0.42225999999999997</v>
          </cell>
          <cell r="I2926" t="str">
            <v>SWGA+REND</v>
          </cell>
        </row>
        <row r="2927">
          <cell r="A2927" t="str">
            <v>492426</v>
          </cell>
          <cell r="B2927" t="str">
            <v>MESA UNIT 8-7D LANCE</v>
          </cell>
          <cell r="C2927" t="str">
            <v>1038</v>
          </cell>
          <cell r="D2927" t="str">
            <v>PINEDALE(WY)</v>
          </cell>
          <cell r="E2927" t="str">
            <v>D24</v>
          </cell>
          <cell r="F2927" t="str">
            <v>WY</v>
          </cell>
          <cell r="G2927" t="str">
            <v>QEPFS</v>
          </cell>
          <cell r="H2927">
            <v>0.42225999999999997</v>
          </cell>
          <cell r="I2927" t="str">
            <v>SWGA+REND</v>
          </cell>
        </row>
        <row r="2928">
          <cell r="A2928" t="str">
            <v>553526</v>
          </cell>
          <cell r="B2928" t="str">
            <v>MESA UNIT 8A1-16 LANCE</v>
          </cell>
          <cell r="C2928" t="str">
            <v>1038</v>
          </cell>
          <cell r="D2928" t="str">
            <v>PINEDALE(WY)</v>
          </cell>
          <cell r="E2928" t="str">
            <v>D24</v>
          </cell>
          <cell r="F2928" t="str">
            <v>WY</v>
          </cell>
          <cell r="G2928" t="str">
            <v>QEPFS</v>
          </cell>
          <cell r="H2928">
            <v>0.42225999999999997</v>
          </cell>
          <cell r="I2928" t="str">
            <v>SWGA+REND</v>
          </cell>
        </row>
        <row r="2929">
          <cell r="A2929" t="str">
            <v>553503</v>
          </cell>
          <cell r="B2929" t="str">
            <v>MESA UNIT 8A1-16 MESA</v>
          </cell>
          <cell r="C2929" t="str">
            <v>1038</v>
          </cell>
          <cell r="D2929" t="str">
            <v>PINEDALE(WY)</v>
          </cell>
          <cell r="E2929" t="str">
            <v>D24</v>
          </cell>
          <cell r="F2929" t="str">
            <v>WY</v>
          </cell>
          <cell r="G2929" t="str">
            <v>QEPFS</v>
          </cell>
          <cell r="H2929">
            <v>0.42225999999999997</v>
          </cell>
          <cell r="I2929" t="str">
            <v>SWGA+REND</v>
          </cell>
        </row>
        <row r="2930">
          <cell r="A2930" t="str">
            <v>539926</v>
          </cell>
          <cell r="B2930" t="str">
            <v>MESA UNIT 8A1-17 LANCE</v>
          </cell>
          <cell r="C2930" t="str">
            <v>1038</v>
          </cell>
          <cell r="D2930" t="str">
            <v>PINEDALE(WY)</v>
          </cell>
          <cell r="E2930" t="str">
            <v>D24</v>
          </cell>
          <cell r="F2930" t="str">
            <v>WY</v>
          </cell>
          <cell r="G2930" t="str">
            <v>QEPFS</v>
          </cell>
          <cell r="H2930">
            <v>0.42225999999999997</v>
          </cell>
          <cell r="I2930" t="str">
            <v>SWGA+REND</v>
          </cell>
        </row>
        <row r="2931">
          <cell r="A2931" t="str">
            <v>596426</v>
          </cell>
          <cell r="B2931" t="str">
            <v>MESA UNIT 8A2-16 LANCE</v>
          </cell>
          <cell r="C2931" t="str">
            <v>1038</v>
          </cell>
          <cell r="D2931" t="str">
            <v>PINEDALE(WY)</v>
          </cell>
          <cell r="E2931" t="str">
            <v>D24</v>
          </cell>
          <cell r="F2931" t="str">
            <v>WY</v>
          </cell>
          <cell r="G2931" t="str">
            <v>QEPFS</v>
          </cell>
          <cell r="H2931">
            <v>0.42225999999999997</v>
          </cell>
          <cell r="I2931" t="str">
            <v>SWGA+REND</v>
          </cell>
        </row>
        <row r="2932">
          <cell r="A2932" t="str">
            <v>596526</v>
          </cell>
          <cell r="B2932" t="str">
            <v>MESA UNIT 8B1-16 LANCE</v>
          </cell>
          <cell r="C2932" t="str">
            <v>1038</v>
          </cell>
          <cell r="D2932" t="str">
            <v>PINEDALE(WY)</v>
          </cell>
          <cell r="E2932" t="str">
            <v>D24</v>
          </cell>
          <cell r="F2932" t="str">
            <v>WY</v>
          </cell>
          <cell r="G2932" t="str">
            <v>QEPFS</v>
          </cell>
          <cell r="H2932">
            <v>0.42225999999999997</v>
          </cell>
          <cell r="I2932" t="str">
            <v>SWGA+REND</v>
          </cell>
        </row>
        <row r="2933">
          <cell r="A2933" t="str">
            <v>540026</v>
          </cell>
          <cell r="B2933" t="str">
            <v>MESA UNIT 8B1-17 LANCE</v>
          </cell>
          <cell r="C2933" t="str">
            <v>1038</v>
          </cell>
          <cell r="D2933" t="str">
            <v>PINEDALE(WY)</v>
          </cell>
          <cell r="E2933" t="str">
            <v>D24</v>
          </cell>
          <cell r="F2933" t="str">
            <v>WY</v>
          </cell>
          <cell r="G2933" t="str">
            <v>QEPFS</v>
          </cell>
          <cell r="H2933">
            <v>0.42225999999999997</v>
          </cell>
          <cell r="I2933" t="str">
            <v>SWGA+REND</v>
          </cell>
        </row>
        <row r="2934">
          <cell r="A2934" t="str">
            <v>593126</v>
          </cell>
          <cell r="B2934" t="str">
            <v>MESA UNIT 8B2-16 LANCE</v>
          </cell>
          <cell r="C2934" t="str">
            <v>1038</v>
          </cell>
          <cell r="D2934" t="str">
            <v>PINEDALE(WY)</v>
          </cell>
          <cell r="E2934" t="str">
            <v>D24</v>
          </cell>
          <cell r="F2934" t="str">
            <v>WY</v>
          </cell>
          <cell r="G2934" t="str">
            <v>QEPFS</v>
          </cell>
          <cell r="H2934">
            <v>0.42225999999999997</v>
          </cell>
          <cell r="I2934" t="str">
            <v>SWGA+REND</v>
          </cell>
        </row>
        <row r="2935">
          <cell r="A2935" t="str">
            <v>596326</v>
          </cell>
          <cell r="B2935" t="str">
            <v>MESA UNIT 8C1-16 LANCE</v>
          </cell>
          <cell r="C2935" t="str">
            <v>1038</v>
          </cell>
          <cell r="D2935" t="str">
            <v>PINEDALE(WY)</v>
          </cell>
          <cell r="E2935" t="str">
            <v>D24</v>
          </cell>
          <cell r="F2935" t="str">
            <v>WY</v>
          </cell>
          <cell r="G2935" t="str">
            <v>QEPFS</v>
          </cell>
          <cell r="H2935">
            <v>0.42225999999999997</v>
          </cell>
          <cell r="I2935" t="str">
            <v>SWGA+REND</v>
          </cell>
        </row>
        <row r="2936">
          <cell r="A2936" t="str">
            <v>596626</v>
          </cell>
          <cell r="B2936" t="str">
            <v>MESA UNIT 8C2-16 LANCE</v>
          </cell>
          <cell r="C2936" t="str">
            <v>1038</v>
          </cell>
          <cell r="D2936" t="str">
            <v>PINEDALE(WY)</v>
          </cell>
          <cell r="E2936" t="str">
            <v>D24</v>
          </cell>
          <cell r="F2936" t="str">
            <v>WY</v>
          </cell>
          <cell r="G2936" t="str">
            <v>QEPFS</v>
          </cell>
          <cell r="H2936">
            <v>0.42225999999999997</v>
          </cell>
          <cell r="I2936" t="str">
            <v>SWGA+REND</v>
          </cell>
        </row>
        <row r="2937">
          <cell r="A2937" t="str">
            <v>632626</v>
          </cell>
          <cell r="B2937" t="str">
            <v>MESA UNIT 8C2-17 LANCE</v>
          </cell>
          <cell r="C2937" t="str">
            <v>1038</v>
          </cell>
          <cell r="D2937" t="str">
            <v>PINEDALE(WY)</v>
          </cell>
          <cell r="E2937" t="str">
            <v>D24</v>
          </cell>
          <cell r="F2937" t="str">
            <v>WY</v>
          </cell>
          <cell r="G2937" t="str">
            <v>QEPFS</v>
          </cell>
          <cell r="H2937">
            <v>0.42225999999999997</v>
          </cell>
          <cell r="I2937" t="str">
            <v>SWGA+REND</v>
          </cell>
        </row>
        <row r="2938">
          <cell r="A2938" t="str">
            <v>596826</v>
          </cell>
          <cell r="B2938" t="str">
            <v>MESA UNIT 8D1-16 LANCE</v>
          </cell>
          <cell r="C2938" t="str">
            <v>1038</v>
          </cell>
          <cell r="D2938" t="str">
            <v>PINEDALE(WY)</v>
          </cell>
          <cell r="E2938" t="str">
            <v>D24</v>
          </cell>
          <cell r="F2938" t="str">
            <v>WY</v>
          </cell>
          <cell r="G2938" t="str">
            <v>QEPFS</v>
          </cell>
          <cell r="H2938">
            <v>0.42225999999999997</v>
          </cell>
          <cell r="I2938" t="str">
            <v>SWGA+REND</v>
          </cell>
        </row>
        <row r="2939">
          <cell r="A2939" t="str">
            <v>540126</v>
          </cell>
          <cell r="B2939" t="str">
            <v>MESA UNIT 8D1-17 LANCE</v>
          </cell>
          <cell r="C2939" t="str">
            <v>1038</v>
          </cell>
          <cell r="D2939" t="str">
            <v>PINEDALE(WY)</v>
          </cell>
          <cell r="E2939" t="str">
            <v>D24</v>
          </cell>
          <cell r="F2939" t="str">
            <v>WY</v>
          </cell>
          <cell r="G2939" t="str">
            <v>QEPFS</v>
          </cell>
          <cell r="H2939">
            <v>0.42225999999999997</v>
          </cell>
          <cell r="I2939" t="str">
            <v>SWGA+REND</v>
          </cell>
        </row>
        <row r="2940">
          <cell r="A2940" t="str">
            <v>596726</v>
          </cell>
          <cell r="B2940" t="str">
            <v>MESA UNIT 8D2-16 LANCE</v>
          </cell>
          <cell r="C2940" t="str">
            <v>1038</v>
          </cell>
          <cell r="D2940" t="str">
            <v>PINEDALE(WY)</v>
          </cell>
          <cell r="E2940" t="str">
            <v>D24</v>
          </cell>
          <cell r="F2940" t="str">
            <v>WY</v>
          </cell>
          <cell r="G2940" t="str">
            <v>QEPFS</v>
          </cell>
          <cell r="H2940">
            <v>0.42225999999999997</v>
          </cell>
          <cell r="I2940" t="str">
            <v>SWGA+REND</v>
          </cell>
        </row>
        <row r="2941">
          <cell r="A2941" t="str">
            <v>539626</v>
          </cell>
          <cell r="B2941" t="str">
            <v>MESA UNIT 8D2-17 LANCE</v>
          </cell>
          <cell r="C2941" t="str">
            <v>1038</v>
          </cell>
          <cell r="D2941" t="str">
            <v>PINEDALE(WY)</v>
          </cell>
          <cell r="E2941" t="str">
            <v>D24</v>
          </cell>
          <cell r="F2941" t="str">
            <v>WY</v>
          </cell>
          <cell r="G2941" t="str">
            <v>QEPFS</v>
          </cell>
          <cell r="H2941">
            <v>0.42225999999999997</v>
          </cell>
          <cell r="I2941" t="str">
            <v>SWGA+REND</v>
          </cell>
        </row>
        <row r="2942">
          <cell r="A2942" t="str">
            <v>487626</v>
          </cell>
          <cell r="B2942" t="str">
            <v>MESA UNIT 9-16 LANCE</v>
          </cell>
          <cell r="C2942" t="str">
            <v>1038</v>
          </cell>
          <cell r="D2942" t="str">
            <v>PINEDALE(WY)</v>
          </cell>
          <cell r="E2942" t="str">
            <v>D24</v>
          </cell>
          <cell r="F2942" t="str">
            <v>WY</v>
          </cell>
          <cell r="G2942" t="str">
            <v>QEPFS</v>
          </cell>
          <cell r="H2942">
            <v>0.42225999999999997</v>
          </cell>
          <cell r="I2942" t="str">
            <v>SWGA+REND</v>
          </cell>
        </row>
        <row r="2943">
          <cell r="A2943" t="str">
            <v>486626</v>
          </cell>
          <cell r="B2943" t="str">
            <v>MESA UNIT 9-17D LANCE</v>
          </cell>
          <cell r="C2943" t="str">
            <v>1038</v>
          </cell>
          <cell r="D2943" t="str">
            <v>PINEDALE(WY)</v>
          </cell>
          <cell r="E2943" t="str">
            <v>D24</v>
          </cell>
          <cell r="F2943" t="str">
            <v>WY</v>
          </cell>
          <cell r="G2943" t="str">
            <v>QEPFS</v>
          </cell>
          <cell r="H2943">
            <v>0.42225999999999997</v>
          </cell>
          <cell r="I2943" t="str">
            <v>SWGA+REND</v>
          </cell>
        </row>
        <row r="2944">
          <cell r="A2944" t="str">
            <v>488126</v>
          </cell>
          <cell r="B2944" t="str">
            <v>MESA UNIT 9-7 LANCE</v>
          </cell>
          <cell r="C2944" t="str">
            <v>1038</v>
          </cell>
          <cell r="D2944" t="str">
            <v>PINEDALE(WY)</v>
          </cell>
          <cell r="E2944" t="str">
            <v>D24</v>
          </cell>
          <cell r="F2944" t="str">
            <v>WY</v>
          </cell>
          <cell r="G2944" t="str">
            <v>QEPFS</v>
          </cell>
          <cell r="H2944">
            <v>0.42225999999999997</v>
          </cell>
          <cell r="I2944" t="str">
            <v>SWGA+REND</v>
          </cell>
        </row>
        <row r="2945">
          <cell r="A2945" t="str">
            <v>587626</v>
          </cell>
          <cell r="B2945" t="str">
            <v>MESA UNIT 9A1-16 LANCE</v>
          </cell>
          <cell r="C2945" t="str">
            <v>1038</v>
          </cell>
          <cell r="D2945" t="str">
            <v>PINEDALE(WY)</v>
          </cell>
          <cell r="E2945" t="str">
            <v>D24</v>
          </cell>
          <cell r="F2945" t="str">
            <v>WY</v>
          </cell>
          <cell r="G2945" t="str">
            <v>QEPFS</v>
          </cell>
          <cell r="H2945">
            <v>0.42225999999999997</v>
          </cell>
          <cell r="I2945" t="str">
            <v>SWGA+REND</v>
          </cell>
        </row>
        <row r="2946">
          <cell r="A2946" t="str">
            <v>596926</v>
          </cell>
          <cell r="B2946" t="str">
            <v>MESA UNIT 9A2-16 LANCE</v>
          </cell>
          <cell r="C2946" t="str">
            <v>1038</v>
          </cell>
          <cell r="D2946" t="str">
            <v>PINEDALE(WY)</v>
          </cell>
          <cell r="E2946" t="str">
            <v>D24</v>
          </cell>
          <cell r="F2946" t="str">
            <v>WY</v>
          </cell>
          <cell r="G2946" t="str">
            <v>QEPFS</v>
          </cell>
          <cell r="H2946">
            <v>0.42225999999999997</v>
          </cell>
          <cell r="I2946" t="str">
            <v>SWGA+REND</v>
          </cell>
        </row>
        <row r="2947">
          <cell r="A2947" t="str">
            <v>594526</v>
          </cell>
          <cell r="B2947" t="str">
            <v>MESA UNIT 9A2-17 LANCE</v>
          </cell>
          <cell r="C2947" t="str">
            <v>1038</v>
          </cell>
          <cell r="D2947" t="str">
            <v>PINEDALE(WY)</v>
          </cell>
          <cell r="E2947" t="str">
            <v>D24</v>
          </cell>
          <cell r="F2947" t="str">
            <v>WY</v>
          </cell>
          <cell r="G2947" t="str">
            <v>QEPFS</v>
          </cell>
          <cell r="H2947">
            <v>0.42225999999999997</v>
          </cell>
          <cell r="I2947" t="str">
            <v>SWGA+REND</v>
          </cell>
        </row>
        <row r="2948">
          <cell r="A2948" t="str">
            <v>553626</v>
          </cell>
          <cell r="B2948" t="str">
            <v>MESA UNIT 9B1-16 LANCE</v>
          </cell>
          <cell r="C2948" t="str">
            <v>1038</v>
          </cell>
          <cell r="D2948" t="str">
            <v>PINEDALE(WY)</v>
          </cell>
          <cell r="E2948" t="str">
            <v>D24</v>
          </cell>
          <cell r="F2948" t="str">
            <v>WY</v>
          </cell>
          <cell r="G2948" t="str">
            <v>QEPFS</v>
          </cell>
          <cell r="H2948">
            <v>0.42225999999999997</v>
          </cell>
          <cell r="I2948" t="str">
            <v>SWGA+REND</v>
          </cell>
        </row>
        <row r="2949">
          <cell r="A2949" t="str">
            <v>552326</v>
          </cell>
          <cell r="B2949" t="str">
            <v>MESA UNIT 9B1-17 LANCE</v>
          </cell>
          <cell r="C2949" t="str">
            <v>1038</v>
          </cell>
          <cell r="D2949" t="str">
            <v>PINEDALE(WY)</v>
          </cell>
          <cell r="E2949" t="str">
            <v>D24</v>
          </cell>
          <cell r="F2949" t="str">
            <v>WY</v>
          </cell>
          <cell r="G2949" t="str">
            <v>QEPFS</v>
          </cell>
          <cell r="H2949">
            <v>0.42225999999999997</v>
          </cell>
          <cell r="I2949" t="str">
            <v>SWGA+REND</v>
          </cell>
        </row>
        <row r="2950">
          <cell r="A2950" t="str">
            <v>597026</v>
          </cell>
          <cell r="B2950" t="str">
            <v>MESA UNIT 9B2-16 LANCE</v>
          </cell>
          <cell r="C2950" t="str">
            <v>1038</v>
          </cell>
          <cell r="D2950" t="str">
            <v>PINEDALE(WY)</v>
          </cell>
          <cell r="E2950" t="str">
            <v>D24</v>
          </cell>
          <cell r="F2950" t="str">
            <v>WY</v>
          </cell>
          <cell r="G2950" t="str">
            <v>QEPFS</v>
          </cell>
          <cell r="H2950">
            <v>0.42225999999999997</v>
          </cell>
          <cell r="I2950" t="str">
            <v>SWGA+REND</v>
          </cell>
        </row>
        <row r="2951">
          <cell r="A2951" t="str">
            <v>632726</v>
          </cell>
          <cell r="B2951" t="str">
            <v>MESA UNIT 9B3-17 LANCE</v>
          </cell>
          <cell r="C2951" t="str">
            <v>1038</v>
          </cell>
          <cell r="D2951" t="str">
            <v>PINEDALE(WY)</v>
          </cell>
          <cell r="E2951" t="str">
            <v>D24</v>
          </cell>
          <cell r="F2951" t="str">
            <v>WY</v>
          </cell>
          <cell r="G2951" t="str">
            <v>QEPFS</v>
          </cell>
          <cell r="H2951">
            <v>0.42225999999999997</v>
          </cell>
          <cell r="I2951" t="str">
            <v>SWGA+REND</v>
          </cell>
        </row>
        <row r="2952">
          <cell r="A2952" t="str">
            <v>512626</v>
          </cell>
          <cell r="B2952" t="str">
            <v>MESA UNIT 9B-7D LANCE</v>
          </cell>
          <cell r="C2952" t="str">
            <v>1038</v>
          </cell>
          <cell r="D2952" t="str">
            <v>PINEDALE(WY)</v>
          </cell>
          <cell r="E2952" t="str">
            <v>D24</v>
          </cell>
          <cell r="F2952" t="str">
            <v>WY</v>
          </cell>
          <cell r="G2952" t="str">
            <v>QEPFS</v>
          </cell>
          <cell r="H2952">
            <v>0.42225999999999997</v>
          </cell>
          <cell r="I2952" t="str">
            <v>SWGA+REND</v>
          </cell>
        </row>
        <row r="2953">
          <cell r="A2953" t="str">
            <v>552426</v>
          </cell>
          <cell r="B2953" t="str">
            <v>MESA UNIT 9C1-17 LANCE</v>
          </cell>
          <cell r="C2953" t="str">
            <v>1038</v>
          </cell>
          <cell r="D2953" t="str">
            <v>PINEDALE(WY)</v>
          </cell>
          <cell r="E2953" t="str">
            <v>D24</v>
          </cell>
          <cell r="F2953" t="str">
            <v>WY</v>
          </cell>
          <cell r="G2953" t="str">
            <v>QEPFS</v>
          </cell>
          <cell r="H2953">
            <v>0.42225999999999997</v>
          </cell>
          <cell r="I2953" t="str">
            <v>SWGA+REND</v>
          </cell>
        </row>
        <row r="2954">
          <cell r="A2954" t="str">
            <v>569826</v>
          </cell>
          <cell r="B2954" t="str">
            <v>MESA UNIT 9C2-16 LANCE</v>
          </cell>
          <cell r="C2954" t="str">
            <v>1038</v>
          </cell>
          <cell r="D2954" t="str">
            <v>PINEDALE(WY)</v>
          </cell>
          <cell r="E2954" t="str">
            <v>D24</v>
          </cell>
          <cell r="F2954" t="str">
            <v>WY</v>
          </cell>
          <cell r="G2954" t="str">
            <v>QEPFS</v>
          </cell>
          <cell r="H2954">
            <v>0.42225999999999997</v>
          </cell>
          <cell r="I2954" t="str">
            <v>SWGA+REND</v>
          </cell>
        </row>
        <row r="2955">
          <cell r="A2955" t="str">
            <v>587426</v>
          </cell>
          <cell r="B2955" t="str">
            <v>MESA UNIT 9D1-16 LANCE</v>
          </cell>
          <cell r="C2955" t="str">
            <v>1038</v>
          </cell>
          <cell r="D2955" t="str">
            <v>PINEDALE(WY)</v>
          </cell>
          <cell r="E2955" t="str">
            <v>D24</v>
          </cell>
          <cell r="F2955" t="str">
            <v>WY</v>
          </cell>
          <cell r="G2955" t="str">
            <v>QEPFS</v>
          </cell>
          <cell r="H2955">
            <v>0.42225999999999997</v>
          </cell>
          <cell r="I2955" t="str">
            <v>SWGA+REND</v>
          </cell>
        </row>
        <row r="2956">
          <cell r="A2956" t="str">
            <v>587526</v>
          </cell>
          <cell r="B2956" t="str">
            <v>MESA UNIT 9D2-16 LANCE</v>
          </cell>
          <cell r="C2956" t="str">
            <v>1038</v>
          </cell>
          <cell r="D2956" t="str">
            <v>PINEDALE(WY)</v>
          </cell>
          <cell r="E2956" t="str">
            <v>D24</v>
          </cell>
          <cell r="F2956" t="str">
            <v>WY</v>
          </cell>
          <cell r="G2956" t="str">
            <v>QEPFS</v>
          </cell>
          <cell r="H2956">
            <v>0.42225999999999997</v>
          </cell>
          <cell r="I2956" t="str">
            <v>SWGA+REND</v>
          </cell>
        </row>
        <row r="2957">
          <cell r="A2957" t="str">
            <v>582226</v>
          </cell>
          <cell r="B2957" t="str">
            <v>MESA UNIT 9D2-17 LANCE</v>
          </cell>
          <cell r="C2957" t="str">
            <v>1038</v>
          </cell>
          <cell r="D2957" t="str">
            <v>PINEDALE(WY)</v>
          </cell>
          <cell r="E2957" t="str">
            <v>D24</v>
          </cell>
          <cell r="F2957" t="str">
            <v>WY</v>
          </cell>
          <cell r="G2957" t="str">
            <v>QEPFS</v>
          </cell>
          <cell r="H2957">
            <v>0.42225999999999997</v>
          </cell>
          <cell r="I2957" t="str">
            <v>SWGA+REND</v>
          </cell>
        </row>
        <row r="2958">
          <cell r="A2958" t="str">
            <v>452426</v>
          </cell>
          <cell r="B2958" t="str">
            <v>PINEDALE 8R LANCE</v>
          </cell>
          <cell r="C2958" t="str">
            <v>1038</v>
          </cell>
          <cell r="D2958" t="str">
            <v>PINEDALE(WY)</v>
          </cell>
          <cell r="E2958" t="str">
            <v>D24</v>
          </cell>
          <cell r="F2958" t="str">
            <v>WY</v>
          </cell>
          <cell r="G2958" t="str">
            <v>QEPFS</v>
          </cell>
          <cell r="H2958">
            <v>0.42225999999999997</v>
          </cell>
          <cell r="I2958" t="str">
            <v>SWGA+REND</v>
          </cell>
        </row>
        <row r="2959">
          <cell r="A2959" t="str">
            <v>310706</v>
          </cell>
          <cell r="B2959" t="str">
            <v>PINEDALE UNIT 8 (SEE LANCE)</v>
          </cell>
          <cell r="C2959" t="str">
            <v>1038</v>
          </cell>
          <cell r="D2959" t="str">
            <v>PINEDALE(WY)</v>
          </cell>
          <cell r="E2959" t="str">
            <v>PC</v>
          </cell>
          <cell r="F2959" t="str">
            <v>WY</v>
          </cell>
          <cell r="G2959" t="str">
            <v>QEPFS</v>
          </cell>
          <cell r="H2959">
            <v>0.42225999999999997</v>
          </cell>
          <cell r="I2959" t="str">
            <v>SWGA+REND</v>
          </cell>
        </row>
        <row r="2960">
          <cell r="A2960" t="str">
            <v>310726</v>
          </cell>
          <cell r="B2960" t="str">
            <v>PINEDALE UNIT 8 LANCE</v>
          </cell>
          <cell r="C2960" t="str">
            <v>1038</v>
          </cell>
          <cell r="D2960" t="str">
            <v>PINEDALE(WY)</v>
          </cell>
          <cell r="E2960" t="str">
            <v>PC</v>
          </cell>
          <cell r="F2960" t="str">
            <v>WY</v>
          </cell>
          <cell r="G2960" t="str">
            <v>QEPFS</v>
          </cell>
          <cell r="H2960">
            <v>0.42225999999999997</v>
          </cell>
          <cell r="I2960" t="str">
            <v>SWGA+REND</v>
          </cell>
        </row>
        <row r="2961">
          <cell r="A2961" t="str">
            <v>584126</v>
          </cell>
          <cell r="B2961" t="str">
            <v>SIDEWINDER 3-15D (PROD RPT ONLY)</v>
          </cell>
          <cell r="C2961" t="str">
            <v>1038</v>
          </cell>
          <cell r="D2961" t="str">
            <v>PINEDALE(WY)</v>
          </cell>
          <cell r="F2961" t="str">
            <v>WY</v>
          </cell>
          <cell r="G2961" t="str">
            <v>QEPFS</v>
          </cell>
          <cell r="H2961">
            <v>0.42225999999999997</v>
          </cell>
          <cell r="I2961" t="str">
            <v>SWGA+REND</v>
          </cell>
        </row>
        <row r="2962">
          <cell r="A2962" t="str">
            <v>490026</v>
          </cell>
          <cell r="B2962" t="str">
            <v>STEWART POINT 10-20D LANCE</v>
          </cell>
          <cell r="C2962" t="str">
            <v>1038</v>
          </cell>
          <cell r="D2962" t="str">
            <v>PINEDALE(WY)</v>
          </cell>
          <cell r="E2962" t="str">
            <v>D24</v>
          </cell>
          <cell r="F2962" t="str">
            <v>WY</v>
          </cell>
          <cell r="G2962" t="str">
            <v>QEPFS</v>
          </cell>
          <cell r="H2962">
            <v>0.42225999999999997</v>
          </cell>
          <cell r="I2962" t="str">
            <v>SWGA+REND</v>
          </cell>
        </row>
        <row r="2963">
          <cell r="A2963" t="str">
            <v>509126</v>
          </cell>
          <cell r="B2963" t="str">
            <v>STEWART POINT 10-32D LANCE</v>
          </cell>
          <cell r="C2963" t="str">
            <v>1038</v>
          </cell>
          <cell r="D2963" t="str">
            <v>PINEDALE(WY)</v>
          </cell>
          <cell r="E2963" t="str">
            <v>C7</v>
          </cell>
          <cell r="F2963" t="str">
            <v>WY</v>
          </cell>
          <cell r="G2963" t="str">
            <v>QEPFS</v>
          </cell>
          <cell r="H2963">
            <v>0.42225999999999997</v>
          </cell>
          <cell r="I2963" t="str">
            <v>SWGA+REND</v>
          </cell>
        </row>
        <row r="2964">
          <cell r="A2964" t="str">
            <v>537226</v>
          </cell>
          <cell r="B2964" t="str">
            <v>STEWART POINT 10D3-17 LANCE</v>
          </cell>
          <cell r="C2964" t="str">
            <v>1038</v>
          </cell>
          <cell r="D2964" t="str">
            <v>PINEDALE(WY)</v>
          </cell>
          <cell r="E2964" t="str">
            <v>C7</v>
          </cell>
          <cell r="F2964" t="str">
            <v>WY</v>
          </cell>
          <cell r="G2964" t="str">
            <v>QEPFS</v>
          </cell>
          <cell r="H2964">
            <v>0.42225999999999997</v>
          </cell>
          <cell r="I2964" t="str">
            <v>SWGA+REND</v>
          </cell>
        </row>
        <row r="2965">
          <cell r="A2965" t="str">
            <v>554726</v>
          </cell>
          <cell r="B2965" t="str">
            <v>STEWART POINT 10D3-20 LANCE</v>
          </cell>
          <cell r="C2965" t="str">
            <v>1038</v>
          </cell>
          <cell r="D2965" t="str">
            <v>PINEDALE(WY)</v>
          </cell>
          <cell r="E2965" t="str">
            <v>D24</v>
          </cell>
          <cell r="F2965" t="str">
            <v>WY</v>
          </cell>
          <cell r="G2965" t="str">
            <v>QEPFS</v>
          </cell>
          <cell r="H2965">
            <v>0.42225999999999997</v>
          </cell>
          <cell r="I2965" t="str">
            <v>SWGA+REND</v>
          </cell>
        </row>
        <row r="2966">
          <cell r="A2966" t="str">
            <v>554326</v>
          </cell>
          <cell r="B2966" t="str">
            <v>STEWART POINT 10D3-21 LANCE</v>
          </cell>
          <cell r="C2966" t="str">
            <v>1038</v>
          </cell>
          <cell r="D2966" t="str">
            <v>PINEDALE(WY)</v>
          </cell>
          <cell r="E2966" t="str">
            <v>C7</v>
          </cell>
          <cell r="F2966" t="str">
            <v>WY</v>
          </cell>
          <cell r="G2966" t="str">
            <v>QEPFS</v>
          </cell>
          <cell r="H2966">
            <v>0.42225999999999997</v>
          </cell>
          <cell r="I2966" t="str">
            <v>SWGA+REND</v>
          </cell>
        </row>
        <row r="2967">
          <cell r="A2967" t="str">
            <v>486026</v>
          </cell>
          <cell r="B2967" t="str">
            <v>STEWART POINT 11-20 LANCE</v>
          </cell>
          <cell r="C2967" t="str">
            <v>1038</v>
          </cell>
          <cell r="D2967" t="str">
            <v>PINEDALE(WY)</v>
          </cell>
          <cell r="E2967" t="str">
            <v>D24</v>
          </cell>
          <cell r="F2967" t="str">
            <v>WY</v>
          </cell>
          <cell r="G2967" t="str">
            <v>QEPFS</v>
          </cell>
          <cell r="H2967">
            <v>0.42225999999999997</v>
          </cell>
          <cell r="I2967" t="str">
            <v>SWGA+REND</v>
          </cell>
        </row>
        <row r="2968">
          <cell r="A2968" t="str">
            <v>503126</v>
          </cell>
          <cell r="B2968" t="str">
            <v>STEWART POINT 11-21 LANCE</v>
          </cell>
          <cell r="C2968" t="str">
            <v>1038</v>
          </cell>
          <cell r="D2968" t="str">
            <v>PINEDALE(WY)</v>
          </cell>
          <cell r="E2968" t="str">
            <v>C7</v>
          </cell>
          <cell r="F2968" t="str">
            <v>WY</v>
          </cell>
          <cell r="G2968" t="str">
            <v>QEPFS</v>
          </cell>
          <cell r="H2968">
            <v>0.42225999999999997</v>
          </cell>
          <cell r="I2968" t="str">
            <v>SWGA+REND</v>
          </cell>
        </row>
        <row r="2969">
          <cell r="A2969" t="str">
            <v>510026</v>
          </cell>
          <cell r="B2969" t="str">
            <v>STEWART POINT 11-33 LANCE</v>
          </cell>
          <cell r="C2969" t="str">
            <v>1038</v>
          </cell>
          <cell r="D2969" t="str">
            <v>PINEDALE(WY)</v>
          </cell>
          <cell r="E2969" t="str">
            <v>C7</v>
          </cell>
          <cell r="F2969" t="str">
            <v>WY</v>
          </cell>
          <cell r="G2969" t="str">
            <v>QEPFS</v>
          </cell>
          <cell r="H2969">
            <v>0.42225999999999997</v>
          </cell>
          <cell r="I2969" t="str">
            <v>SWGA+REND</v>
          </cell>
        </row>
        <row r="2970">
          <cell r="A2970" t="str">
            <v>453226</v>
          </cell>
          <cell r="B2970" t="str">
            <v>STEWART POINT 11-34D LANCE</v>
          </cell>
          <cell r="C2970" t="str">
            <v>1038</v>
          </cell>
          <cell r="D2970" t="str">
            <v>PINEDALE(WY)</v>
          </cell>
          <cell r="E2970" t="str">
            <v>C7</v>
          </cell>
          <cell r="F2970" t="str">
            <v>WY</v>
          </cell>
          <cell r="G2970" t="str">
            <v>QEPFS</v>
          </cell>
          <cell r="H2970">
            <v>0.42225999999999997</v>
          </cell>
          <cell r="I2970" t="str">
            <v>SWGA+REND</v>
          </cell>
        </row>
        <row r="2971">
          <cell r="A2971" t="str">
            <v>554426</v>
          </cell>
          <cell r="B2971" t="str">
            <v>STEWART POINT 11C3-21 LANCE</v>
          </cell>
          <cell r="C2971" t="str">
            <v>1038</v>
          </cell>
          <cell r="D2971" t="str">
            <v>PINEDALE(WY)</v>
          </cell>
          <cell r="E2971" t="str">
            <v>C7</v>
          </cell>
          <cell r="F2971" t="str">
            <v>WY</v>
          </cell>
          <cell r="G2971" t="str">
            <v>QEPFS</v>
          </cell>
          <cell r="H2971">
            <v>0.42225999999999997</v>
          </cell>
          <cell r="I2971" t="str">
            <v>SWGA+REND</v>
          </cell>
        </row>
        <row r="2972">
          <cell r="A2972" t="str">
            <v>490226</v>
          </cell>
          <cell r="B2972" t="str">
            <v>STEWART POINT 1-20D LANCE</v>
          </cell>
          <cell r="C2972" t="str">
            <v>1038</v>
          </cell>
          <cell r="D2972" t="str">
            <v>PINEDALE(WY)</v>
          </cell>
          <cell r="E2972" t="str">
            <v>D24</v>
          </cell>
          <cell r="F2972" t="str">
            <v>WY</v>
          </cell>
          <cell r="G2972" t="str">
            <v>QEPFS</v>
          </cell>
          <cell r="H2972">
            <v>0.42225999999999997</v>
          </cell>
          <cell r="I2972" t="str">
            <v>SWGA+REND</v>
          </cell>
        </row>
        <row r="2973">
          <cell r="A2973" t="str">
            <v>494426</v>
          </cell>
          <cell r="B2973" t="str">
            <v>STEWART POINT 12-20D LANCE</v>
          </cell>
          <cell r="C2973" t="str">
            <v>1038</v>
          </cell>
          <cell r="D2973" t="str">
            <v>PINEDALE(WY)</v>
          </cell>
          <cell r="E2973" t="str">
            <v>D24</v>
          </cell>
          <cell r="F2973" t="str">
            <v>WY</v>
          </cell>
          <cell r="G2973" t="str">
            <v>QEPFS</v>
          </cell>
          <cell r="H2973">
            <v>0.42225999999999997</v>
          </cell>
          <cell r="I2973" t="str">
            <v>SWGA+REND</v>
          </cell>
        </row>
        <row r="2974">
          <cell r="A2974" t="str">
            <v>509226</v>
          </cell>
          <cell r="B2974" t="str">
            <v>STEWART POINT 12-33D LANCE</v>
          </cell>
          <cell r="C2974" t="str">
            <v>1038</v>
          </cell>
          <cell r="D2974" t="str">
            <v>PINEDALE(WY)</v>
          </cell>
          <cell r="E2974" t="str">
            <v>C7</v>
          </cell>
          <cell r="F2974" t="str">
            <v>WY</v>
          </cell>
          <cell r="G2974" t="str">
            <v>QEPFS</v>
          </cell>
          <cell r="H2974">
            <v>0.42225999999999997</v>
          </cell>
          <cell r="I2974" t="str">
            <v>SWGA+REND</v>
          </cell>
        </row>
        <row r="2975">
          <cell r="A2975" t="str">
            <v>499426</v>
          </cell>
          <cell r="B2975" t="str">
            <v>STEWART POINT 1-29D</v>
          </cell>
          <cell r="C2975" t="str">
            <v>1038</v>
          </cell>
          <cell r="D2975" t="str">
            <v>PINEDALE(WY)</v>
          </cell>
          <cell r="E2975" t="str">
            <v>D24</v>
          </cell>
          <cell r="F2975" t="str">
            <v>WY</v>
          </cell>
          <cell r="G2975" t="str">
            <v>QEPFS</v>
          </cell>
          <cell r="H2975">
            <v>0.42225999999999997</v>
          </cell>
          <cell r="I2975" t="str">
            <v>SWGA+REND</v>
          </cell>
        </row>
        <row r="2976">
          <cell r="A2976" t="str">
            <v>488326</v>
          </cell>
          <cell r="B2976" t="str">
            <v>STEWART POINT 1-30 LANCE</v>
          </cell>
          <cell r="C2976" t="str">
            <v>1038</v>
          </cell>
          <cell r="D2976" t="str">
            <v>PINEDALE(WY)</v>
          </cell>
          <cell r="E2976" t="str">
            <v>D24</v>
          </cell>
          <cell r="F2976" t="str">
            <v>WY</v>
          </cell>
          <cell r="G2976" t="str">
            <v>QEPFS</v>
          </cell>
          <cell r="H2976">
            <v>0.42225999999999997</v>
          </cell>
          <cell r="I2976" t="str">
            <v>SWGA+REND</v>
          </cell>
        </row>
        <row r="2977">
          <cell r="A2977" t="str">
            <v>455726</v>
          </cell>
          <cell r="B2977" t="str">
            <v>STEWART POINT 13-20D LANCE</v>
          </cell>
          <cell r="C2977" t="str">
            <v>1038</v>
          </cell>
          <cell r="D2977" t="str">
            <v>PINEDALE(WY)</v>
          </cell>
          <cell r="E2977" t="str">
            <v>D24</v>
          </cell>
          <cell r="F2977" t="str">
            <v>WY</v>
          </cell>
          <cell r="G2977" t="str">
            <v>QEPFS</v>
          </cell>
          <cell r="H2977">
            <v>0.42225999999999997</v>
          </cell>
          <cell r="I2977" t="str">
            <v>SWGA+REND</v>
          </cell>
        </row>
        <row r="2978">
          <cell r="A2978" t="str">
            <v>501126</v>
          </cell>
          <cell r="B2978" t="str">
            <v>STEWART POINT 13-28D LANCE</v>
          </cell>
          <cell r="C2978" t="str">
            <v>1038</v>
          </cell>
          <cell r="D2978" t="str">
            <v>PINEDALE(WY)</v>
          </cell>
          <cell r="E2978" t="str">
            <v>C7</v>
          </cell>
          <cell r="F2978" t="str">
            <v>WY</v>
          </cell>
          <cell r="G2978" t="str">
            <v>QEPFS</v>
          </cell>
          <cell r="H2978">
            <v>0.42225999999999997</v>
          </cell>
          <cell r="I2978" t="str">
            <v>SWGA+REND</v>
          </cell>
        </row>
        <row r="2979">
          <cell r="A2979" t="str">
            <v>523926</v>
          </cell>
          <cell r="B2979" t="str">
            <v>STEWART POINT 1-32D LANCE</v>
          </cell>
          <cell r="C2979" t="str">
            <v>1038</v>
          </cell>
          <cell r="D2979" t="str">
            <v>PINEDALE(WY)</v>
          </cell>
          <cell r="E2979" t="str">
            <v>C7</v>
          </cell>
          <cell r="F2979" t="str">
            <v>WY</v>
          </cell>
          <cell r="G2979" t="str">
            <v>QEPFS</v>
          </cell>
          <cell r="H2979">
            <v>0.42225999999999997</v>
          </cell>
          <cell r="I2979" t="str">
            <v>SWGA+REND</v>
          </cell>
        </row>
        <row r="2980">
          <cell r="A2980" t="str">
            <v>501226</v>
          </cell>
          <cell r="B2980" t="str">
            <v>STEWART POINT 13-33D LANCE</v>
          </cell>
          <cell r="C2980" t="str">
            <v>1038</v>
          </cell>
          <cell r="D2980" t="str">
            <v>PINEDALE(WY)</v>
          </cell>
          <cell r="E2980" t="str">
            <v>C7</v>
          </cell>
          <cell r="F2980" t="str">
            <v>WY</v>
          </cell>
          <cell r="G2980" t="str">
            <v>QEPFS</v>
          </cell>
          <cell r="H2980">
            <v>0.42225999999999997</v>
          </cell>
          <cell r="I2980" t="str">
            <v>SWGA+REND</v>
          </cell>
        </row>
        <row r="2981">
          <cell r="A2981" t="str">
            <v>560426</v>
          </cell>
          <cell r="B2981" t="str">
            <v>STEWART POINT 13C3-20 LANCE</v>
          </cell>
          <cell r="C2981" t="str">
            <v>1038</v>
          </cell>
          <cell r="D2981" t="str">
            <v>PINEDALE(WY)</v>
          </cell>
          <cell r="E2981" t="str">
            <v>D24</v>
          </cell>
          <cell r="F2981" t="str">
            <v>WY</v>
          </cell>
          <cell r="G2981" t="str">
            <v>QEPFS</v>
          </cell>
          <cell r="H2981">
            <v>0.42225999999999997</v>
          </cell>
          <cell r="I2981" t="str">
            <v>SWGA+REND</v>
          </cell>
        </row>
        <row r="2982">
          <cell r="A2982" t="str">
            <v>474503</v>
          </cell>
          <cell r="B2982" t="str">
            <v>STEWART POINT 14-20 (SEE LANCE)</v>
          </cell>
          <cell r="C2982" t="str">
            <v>1038</v>
          </cell>
          <cell r="D2982" t="str">
            <v>PINEDALE(WY)</v>
          </cell>
          <cell r="E2982" t="str">
            <v>D24</v>
          </cell>
          <cell r="F2982" t="str">
            <v>WY</v>
          </cell>
          <cell r="G2982" t="str">
            <v>QEPFS</v>
          </cell>
          <cell r="H2982">
            <v>0.42225999999999997</v>
          </cell>
          <cell r="I2982" t="str">
            <v>SWGA+REND</v>
          </cell>
        </row>
        <row r="2983">
          <cell r="A2983" t="str">
            <v>474526</v>
          </cell>
          <cell r="B2983" t="str">
            <v>STEWART POINT 14-20 LANCE</v>
          </cell>
          <cell r="C2983" t="str">
            <v>1038</v>
          </cell>
          <cell r="D2983" t="str">
            <v>PINEDALE(WY)</v>
          </cell>
          <cell r="E2983" t="str">
            <v>D24</v>
          </cell>
          <cell r="F2983" t="str">
            <v>WY</v>
          </cell>
          <cell r="G2983" t="str">
            <v>QEPFS</v>
          </cell>
          <cell r="H2983">
            <v>0.42225999999999997</v>
          </cell>
          <cell r="I2983" t="str">
            <v>SWGA+REND</v>
          </cell>
        </row>
        <row r="2984">
          <cell r="A2984" t="str">
            <v>501326</v>
          </cell>
          <cell r="B2984" t="str">
            <v>STEWART POINT 14-28D LANCE</v>
          </cell>
          <cell r="C2984" t="str">
            <v>1038</v>
          </cell>
          <cell r="D2984" t="str">
            <v>PINEDALE(WY)</v>
          </cell>
          <cell r="E2984" t="str">
            <v>C7</v>
          </cell>
          <cell r="F2984" t="str">
            <v>WY</v>
          </cell>
          <cell r="G2984" t="str">
            <v>QEPFS</v>
          </cell>
          <cell r="H2984">
            <v>0.42225999999999997</v>
          </cell>
          <cell r="I2984" t="str">
            <v>SWGA+REND</v>
          </cell>
        </row>
        <row r="2985">
          <cell r="A2985" t="str">
            <v>554226</v>
          </cell>
          <cell r="B2985" t="str">
            <v>STEWART POINT 14B3-21 LANCE</v>
          </cell>
          <cell r="C2985" t="str">
            <v>1038</v>
          </cell>
          <cell r="D2985" t="str">
            <v>PINEDALE(WY)</v>
          </cell>
          <cell r="E2985" t="str">
            <v>C7</v>
          </cell>
          <cell r="F2985" t="str">
            <v>WY</v>
          </cell>
          <cell r="G2985" t="str">
            <v>QEPFS</v>
          </cell>
          <cell r="H2985">
            <v>0.42225999999999997</v>
          </cell>
          <cell r="I2985" t="str">
            <v>SWGA+REND</v>
          </cell>
        </row>
        <row r="2986">
          <cell r="A2986" t="str">
            <v>580926</v>
          </cell>
          <cell r="B2986" t="str">
            <v>STEWART POINT 14D3-29 LANCE</v>
          </cell>
          <cell r="C2986" t="str">
            <v>1038</v>
          </cell>
          <cell r="D2986" t="str">
            <v>PINEDALE(WY)</v>
          </cell>
          <cell r="E2986" t="str">
            <v>C7</v>
          </cell>
          <cell r="F2986" t="str">
            <v>WY</v>
          </cell>
          <cell r="G2986" t="str">
            <v>QEPFS</v>
          </cell>
          <cell r="H2986">
            <v>0.42225999999999997</v>
          </cell>
          <cell r="I2986" t="str">
            <v>SWGA+REND</v>
          </cell>
        </row>
        <row r="2987">
          <cell r="A2987" t="str">
            <v>498326</v>
          </cell>
          <cell r="B2987" t="str">
            <v>STEWART POINT 15-17 LANCE</v>
          </cell>
          <cell r="C2987" t="str">
            <v>1038</v>
          </cell>
          <cell r="D2987" t="str">
            <v>PINEDALE(WY)</v>
          </cell>
          <cell r="E2987" t="str">
            <v>C7</v>
          </cell>
          <cell r="F2987" t="str">
            <v>WY</v>
          </cell>
          <cell r="G2987" t="str">
            <v>QEPFS</v>
          </cell>
          <cell r="H2987">
            <v>0.42225999999999997</v>
          </cell>
          <cell r="I2987" t="str">
            <v>SWGA+REND</v>
          </cell>
        </row>
        <row r="2988">
          <cell r="A2988" t="str">
            <v>474626</v>
          </cell>
          <cell r="B2988" t="str">
            <v>STEWART POINT 15-20D LANCE</v>
          </cell>
          <cell r="C2988" t="str">
            <v>1038</v>
          </cell>
          <cell r="D2988" t="str">
            <v>PINEDALE(WY)</v>
          </cell>
          <cell r="E2988" t="str">
            <v>D24</v>
          </cell>
          <cell r="F2988" t="str">
            <v>WY</v>
          </cell>
          <cell r="G2988" t="str">
            <v>QEPFS</v>
          </cell>
          <cell r="H2988">
            <v>0.42225999999999997</v>
          </cell>
          <cell r="I2988" t="str">
            <v>SWGA+REND</v>
          </cell>
        </row>
        <row r="2989">
          <cell r="A2989" t="str">
            <v>523861</v>
          </cell>
          <cell r="B2989" t="str">
            <v>STEWART POINT 15-29 HILLIARD</v>
          </cell>
          <cell r="C2989" t="str">
            <v>1038</v>
          </cell>
          <cell r="D2989" t="str">
            <v>PINEDALE(WY)</v>
          </cell>
          <cell r="E2989" t="str">
            <v>C7</v>
          </cell>
          <cell r="F2989" t="str">
            <v>WY</v>
          </cell>
          <cell r="G2989" t="str">
            <v>QEPFS</v>
          </cell>
          <cell r="H2989">
            <v>0.42225999999999997</v>
          </cell>
          <cell r="I2989" t="str">
            <v>SWGA+REND</v>
          </cell>
        </row>
        <row r="2990">
          <cell r="A2990" t="str">
            <v>523862</v>
          </cell>
          <cell r="B2990" t="str">
            <v>STEWART POINT 15-29 ROCK SPGS</v>
          </cell>
          <cell r="C2990" t="str">
            <v>1038</v>
          </cell>
          <cell r="D2990" t="str">
            <v>PINEDALE(WY)</v>
          </cell>
          <cell r="E2990" t="str">
            <v>C7</v>
          </cell>
          <cell r="F2990" t="str">
            <v>WY</v>
          </cell>
          <cell r="G2990" t="str">
            <v>QEPFS</v>
          </cell>
          <cell r="H2990">
            <v>0.42225999999999997</v>
          </cell>
          <cell r="I2990" t="str">
            <v>SWGA+REND</v>
          </cell>
        </row>
        <row r="2991">
          <cell r="A2991" t="str">
            <v>509326</v>
          </cell>
          <cell r="B2991" t="str">
            <v>STEWART POINT 15-32D LANCE</v>
          </cell>
          <cell r="C2991" t="str">
            <v>1038</v>
          </cell>
          <cell r="D2991" t="str">
            <v>PINEDALE(WY)</v>
          </cell>
          <cell r="E2991" t="str">
            <v>C7</v>
          </cell>
          <cell r="F2991" t="str">
            <v>WY</v>
          </cell>
          <cell r="G2991" t="str">
            <v>QEPFS</v>
          </cell>
          <cell r="H2991">
            <v>0.42225999999999997</v>
          </cell>
          <cell r="I2991" t="str">
            <v>SWGA+REND</v>
          </cell>
        </row>
        <row r="2992">
          <cell r="A2992" t="str">
            <v>509426</v>
          </cell>
          <cell r="B2992" t="str">
            <v>STEWART POINT 15-33 LANCE</v>
          </cell>
          <cell r="C2992" t="str">
            <v>1038</v>
          </cell>
          <cell r="D2992" t="str">
            <v>PINEDALE(WY)</v>
          </cell>
          <cell r="E2992" t="str">
            <v>C7</v>
          </cell>
          <cell r="F2992" t="str">
            <v>WY</v>
          </cell>
          <cell r="G2992" t="str">
            <v>QEPFS</v>
          </cell>
          <cell r="H2992">
            <v>0.42225999999999997</v>
          </cell>
          <cell r="I2992" t="str">
            <v>SWGA+REND</v>
          </cell>
        </row>
        <row r="2993">
          <cell r="A2993" t="str">
            <v>502226</v>
          </cell>
          <cell r="B2993" t="str">
            <v>STEWART POINT 16-18D LANCE</v>
          </cell>
          <cell r="C2993" t="str">
            <v>1038</v>
          </cell>
          <cell r="D2993" t="str">
            <v>PINEDALE(WY)</v>
          </cell>
          <cell r="E2993" t="str">
            <v>C7</v>
          </cell>
          <cell r="F2993" t="str">
            <v>WY</v>
          </cell>
          <cell r="G2993" t="str">
            <v>QEPFS</v>
          </cell>
          <cell r="H2993">
            <v>0.42225999999999997</v>
          </cell>
          <cell r="I2993" t="str">
            <v>SWGA+REND</v>
          </cell>
        </row>
        <row r="2994">
          <cell r="A2994" t="str">
            <v>488426</v>
          </cell>
          <cell r="B2994" t="str">
            <v>STEWART POINT 16-19 LANCE</v>
          </cell>
          <cell r="C2994" t="str">
            <v>1038</v>
          </cell>
          <cell r="D2994" t="str">
            <v>PINEDALE(WY)</v>
          </cell>
          <cell r="E2994" t="str">
            <v>C7</v>
          </cell>
          <cell r="F2994" t="str">
            <v>WY</v>
          </cell>
          <cell r="G2994" t="str">
            <v>QEPFS</v>
          </cell>
          <cell r="H2994">
            <v>0.42225999999999997</v>
          </cell>
          <cell r="I2994" t="str">
            <v>SWGA+REND</v>
          </cell>
        </row>
        <row r="2995">
          <cell r="A2995" t="str">
            <v>494626</v>
          </cell>
          <cell r="B2995" t="str">
            <v>STEWART POINT 16-20D LANCE</v>
          </cell>
          <cell r="C2995" t="str">
            <v>1038</v>
          </cell>
          <cell r="D2995" t="str">
            <v>PINEDALE(WY)</v>
          </cell>
          <cell r="E2995" t="str">
            <v>D24</v>
          </cell>
          <cell r="F2995" t="str">
            <v>WY</v>
          </cell>
          <cell r="G2995" t="str">
            <v>QEPFS</v>
          </cell>
          <cell r="H2995">
            <v>0.42225999999999997</v>
          </cell>
          <cell r="I2995" t="str">
            <v>SWGA+REND</v>
          </cell>
        </row>
        <row r="2996">
          <cell r="A2996" t="str">
            <v>523726</v>
          </cell>
          <cell r="B2996" t="str">
            <v>STEWART POINT 16-29V LANCE</v>
          </cell>
          <cell r="C2996" t="str">
            <v>1038</v>
          </cell>
          <cell r="D2996" t="str">
            <v>PINEDALE(WY)</v>
          </cell>
          <cell r="E2996" t="str">
            <v>C7</v>
          </cell>
          <cell r="F2996" t="str">
            <v>WY</v>
          </cell>
          <cell r="G2996" t="str">
            <v>QEPFS</v>
          </cell>
          <cell r="H2996">
            <v>0.42225999999999997</v>
          </cell>
          <cell r="I2996" t="str">
            <v>SWGA+REND</v>
          </cell>
        </row>
        <row r="2997">
          <cell r="A2997" t="str">
            <v>509526</v>
          </cell>
          <cell r="B2997" t="str">
            <v>STEWART POINT 16-32D LANCE</v>
          </cell>
          <cell r="C2997" t="str">
            <v>1038</v>
          </cell>
          <cell r="D2997" t="str">
            <v>PINEDALE(WY)</v>
          </cell>
          <cell r="E2997" t="str">
            <v>C7</v>
          </cell>
          <cell r="F2997" t="str">
            <v>WY</v>
          </cell>
          <cell r="G2997" t="str">
            <v>QEPFS</v>
          </cell>
          <cell r="H2997">
            <v>0.42225999999999997</v>
          </cell>
          <cell r="I2997" t="str">
            <v>SWGA+REND</v>
          </cell>
        </row>
        <row r="2998">
          <cell r="A2998" t="str">
            <v>537326</v>
          </cell>
          <cell r="B2998" t="str">
            <v>STEWART POINT 16A3-17 LANCE</v>
          </cell>
          <cell r="C2998" t="str">
            <v>1038</v>
          </cell>
          <cell r="D2998" t="str">
            <v>PINEDALE(WY)</v>
          </cell>
          <cell r="E2998" t="str">
            <v>C7</v>
          </cell>
          <cell r="F2998" t="str">
            <v>WY</v>
          </cell>
          <cell r="G2998" t="str">
            <v>QEPFS</v>
          </cell>
          <cell r="H2998">
            <v>0.42225999999999997</v>
          </cell>
          <cell r="I2998" t="str">
            <v>SWGA+REND</v>
          </cell>
        </row>
        <row r="2999">
          <cell r="A2999" t="str">
            <v>556526</v>
          </cell>
          <cell r="B2999" t="str">
            <v>STEWART POINT 16D3-29 LANCE</v>
          </cell>
          <cell r="C2999" t="str">
            <v>1038</v>
          </cell>
          <cell r="D2999" t="str">
            <v>PINEDALE(WY)</v>
          </cell>
          <cell r="E2999" t="str">
            <v>C7</v>
          </cell>
          <cell r="F2999" t="str">
            <v>WY</v>
          </cell>
          <cell r="G2999" t="str">
            <v>QEPFS</v>
          </cell>
          <cell r="H2999">
            <v>0.42225999999999997</v>
          </cell>
          <cell r="I2999" t="str">
            <v>SWGA+REND</v>
          </cell>
        </row>
        <row r="3000">
          <cell r="A3000" t="str">
            <v>555226</v>
          </cell>
          <cell r="B3000" t="str">
            <v>STEWART POINT 16D3-33 LANCE</v>
          </cell>
          <cell r="C3000" t="str">
            <v>1038</v>
          </cell>
          <cell r="D3000" t="str">
            <v>PINEDALE(WY)</v>
          </cell>
          <cell r="E3000" t="str">
            <v>C7</v>
          </cell>
          <cell r="F3000" t="str">
            <v>WY</v>
          </cell>
          <cell r="G3000" t="str">
            <v>QEPFS</v>
          </cell>
          <cell r="H3000">
            <v>0.42225999999999997</v>
          </cell>
          <cell r="I3000" t="str">
            <v>SWGA+REND</v>
          </cell>
        </row>
        <row r="3001">
          <cell r="A3001" t="str">
            <v>556426</v>
          </cell>
          <cell r="B3001" t="str">
            <v>STEWART POINT 1A3-32 LANCE</v>
          </cell>
          <cell r="C3001" t="str">
            <v>1038</v>
          </cell>
          <cell r="D3001" t="str">
            <v>PINEDALE(WY)</v>
          </cell>
          <cell r="E3001" t="str">
            <v>C7</v>
          </cell>
          <cell r="F3001" t="str">
            <v>WY</v>
          </cell>
          <cell r="G3001" t="str">
            <v>QEPFS</v>
          </cell>
          <cell r="H3001">
            <v>0.42225999999999997</v>
          </cell>
          <cell r="I3001" t="str">
            <v>SWGA+REND</v>
          </cell>
        </row>
        <row r="3002">
          <cell r="A3002" t="str">
            <v>535726</v>
          </cell>
          <cell r="B3002" t="str">
            <v>STEWART POINT 1C3-20 LANCE</v>
          </cell>
          <cell r="C3002" t="str">
            <v>1038</v>
          </cell>
          <cell r="D3002" t="str">
            <v>PINEDALE(WY)</v>
          </cell>
          <cell r="E3002" t="str">
            <v>D24</v>
          </cell>
          <cell r="F3002" t="str">
            <v>WY</v>
          </cell>
          <cell r="G3002" t="str">
            <v>QEPFS</v>
          </cell>
          <cell r="H3002">
            <v>0.42225999999999997</v>
          </cell>
          <cell r="I3002" t="str">
            <v>SWGA+REND</v>
          </cell>
        </row>
        <row r="3003">
          <cell r="A3003" t="str">
            <v>581126</v>
          </cell>
          <cell r="B3003" t="str">
            <v>STEWART POINT 1C3-33 LANCE</v>
          </cell>
          <cell r="C3003" t="str">
            <v>1038</v>
          </cell>
          <cell r="D3003" t="str">
            <v>PINEDALE(WY)</v>
          </cell>
          <cell r="E3003" t="str">
            <v>C7</v>
          </cell>
          <cell r="F3003" t="str">
            <v>WY</v>
          </cell>
          <cell r="G3003" t="str">
            <v>QEPFS</v>
          </cell>
          <cell r="H3003">
            <v>0.42225999999999997</v>
          </cell>
          <cell r="I3003" t="str">
            <v>SWGA+REND</v>
          </cell>
        </row>
        <row r="3004">
          <cell r="A3004" t="str">
            <v>550026</v>
          </cell>
          <cell r="B3004" t="str">
            <v>STEWART POINT 1C4-20 LANCE</v>
          </cell>
          <cell r="C3004" t="str">
            <v>1038</v>
          </cell>
          <cell r="D3004" t="str">
            <v>PINEDALE(WY)</v>
          </cell>
          <cell r="E3004" t="str">
            <v>D24</v>
          </cell>
          <cell r="F3004" t="str">
            <v>WY</v>
          </cell>
          <cell r="G3004" t="str">
            <v>QEPFS</v>
          </cell>
          <cell r="H3004">
            <v>0.42225999999999997</v>
          </cell>
          <cell r="I3004" t="str">
            <v>SWGA+REND</v>
          </cell>
        </row>
        <row r="3005">
          <cell r="A3005" t="str">
            <v>575326</v>
          </cell>
          <cell r="B3005" t="str">
            <v>STEWART POINT 1D3-18 LANCE</v>
          </cell>
          <cell r="C3005" t="str">
            <v>1038</v>
          </cell>
          <cell r="D3005" t="str">
            <v>PINEDALE(WY)</v>
          </cell>
          <cell r="E3005" t="str">
            <v>C7</v>
          </cell>
          <cell r="F3005" t="str">
            <v>WY</v>
          </cell>
          <cell r="G3005" t="str">
            <v>QEPFS</v>
          </cell>
          <cell r="H3005">
            <v>0.42225999999999997</v>
          </cell>
          <cell r="I3005" t="str">
            <v>SWGA+REND</v>
          </cell>
        </row>
        <row r="3006">
          <cell r="A3006" t="str">
            <v>550126</v>
          </cell>
          <cell r="B3006" t="str">
            <v>STEWART POINT 1D3-20 LANCE</v>
          </cell>
          <cell r="C3006" t="str">
            <v>1038</v>
          </cell>
          <cell r="D3006" t="str">
            <v>PINEDALE(WY)</v>
          </cell>
          <cell r="E3006" t="str">
            <v>D24</v>
          </cell>
          <cell r="F3006" t="str">
            <v>WY</v>
          </cell>
          <cell r="G3006" t="str">
            <v>QEPFS</v>
          </cell>
          <cell r="H3006">
            <v>0.42225999999999997</v>
          </cell>
          <cell r="I3006" t="str">
            <v>SWGA+REND</v>
          </cell>
        </row>
        <row r="3007">
          <cell r="A3007" t="str">
            <v>490326</v>
          </cell>
          <cell r="B3007" t="str">
            <v>STEWART POINT 2-20 LANCE</v>
          </cell>
          <cell r="C3007" t="str">
            <v>1038</v>
          </cell>
          <cell r="D3007" t="str">
            <v>PINEDALE(WY)</v>
          </cell>
          <cell r="E3007" t="str">
            <v>D24</v>
          </cell>
          <cell r="F3007" t="str">
            <v>WY</v>
          </cell>
          <cell r="G3007" t="str">
            <v>QEPFS</v>
          </cell>
          <cell r="H3007">
            <v>0.42225999999999997</v>
          </cell>
          <cell r="I3007" t="str">
            <v>SWGA+REND</v>
          </cell>
        </row>
        <row r="3008">
          <cell r="A3008" t="str">
            <v>493726</v>
          </cell>
          <cell r="B3008" t="str">
            <v>STEWART POINT 2-29 LANCE</v>
          </cell>
          <cell r="C3008" t="str">
            <v>1038</v>
          </cell>
          <cell r="D3008" t="str">
            <v>PINEDALE(WY)</v>
          </cell>
          <cell r="E3008" t="str">
            <v>D24</v>
          </cell>
          <cell r="F3008" t="str">
            <v>WY</v>
          </cell>
          <cell r="G3008" t="str">
            <v>QEPFS</v>
          </cell>
          <cell r="H3008">
            <v>0.42225999999999997</v>
          </cell>
          <cell r="I3008" t="str">
            <v>SWGA+REND</v>
          </cell>
        </row>
        <row r="3009">
          <cell r="A3009" t="str">
            <v>499526</v>
          </cell>
          <cell r="B3009" t="str">
            <v>STEWART POINT 2-29D LANCE</v>
          </cell>
          <cell r="C3009" t="str">
            <v>1038</v>
          </cell>
          <cell r="D3009" t="str">
            <v>PINEDALE(WY)</v>
          </cell>
          <cell r="E3009" t="str">
            <v>D24</v>
          </cell>
          <cell r="F3009" t="str">
            <v>WY</v>
          </cell>
          <cell r="G3009" t="str">
            <v>QEPFS</v>
          </cell>
          <cell r="H3009">
            <v>0.42225999999999997</v>
          </cell>
          <cell r="I3009" t="str">
            <v>SWGA+REND</v>
          </cell>
        </row>
        <row r="3010">
          <cell r="A3010" t="str">
            <v>523626</v>
          </cell>
          <cell r="B3010" t="str">
            <v>STEWART POINT 2A-28D LANCE</v>
          </cell>
          <cell r="C3010" t="str">
            <v>1038</v>
          </cell>
          <cell r="D3010" t="str">
            <v>PINEDALE(WY)</v>
          </cell>
          <cell r="E3010" t="str">
            <v>C7</v>
          </cell>
          <cell r="F3010" t="str">
            <v>WY</v>
          </cell>
          <cell r="G3010" t="str">
            <v>QEPFS</v>
          </cell>
          <cell r="H3010">
            <v>0.42225999999999997</v>
          </cell>
          <cell r="I3010" t="str">
            <v>SWGA+REND</v>
          </cell>
        </row>
        <row r="3011">
          <cell r="A3011" t="str">
            <v>455826</v>
          </cell>
          <cell r="B3011" t="str">
            <v>STEWART POINT 3-20D LANCE</v>
          </cell>
          <cell r="C3011" t="str">
            <v>1038</v>
          </cell>
          <cell r="D3011" t="str">
            <v>PINEDALE(WY)</v>
          </cell>
          <cell r="E3011" t="str">
            <v>D24</v>
          </cell>
          <cell r="F3011" t="str">
            <v>WY</v>
          </cell>
          <cell r="G3011" t="str">
            <v>QEPFS</v>
          </cell>
          <cell r="H3011">
            <v>0.42225999999999997</v>
          </cell>
          <cell r="I3011" t="str">
            <v>SWGA+REND</v>
          </cell>
        </row>
        <row r="3012">
          <cell r="A3012" t="str">
            <v>455926</v>
          </cell>
          <cell r="B3012" t="str">
            <v>STEWART POINT 3-28 LANCE</v>
          </cell>
          <cell r="C3012" t="str">
            <v>1038</v>
          </cell>
          <cell r="D3012" t="str">
            <v>PINEDALE(WY)</v>
          </cell>
          <cell r="E3012" t="str">
            <v>C7</v>
          </cell>
          <cell r="F3012" t="str">
            <v>WY</v>
          </cell>
          <cell r="G3012" t="str">
            <v>QEPFS</v>
          </cell>
          <cell r="H3012">
            <v>0.42225999999999997</v>
          </cell>
          <cell r="I3012" t="str">
            <v>SWGA+REND</v>
          </cell>
        </row>
        <row r="3013">
          <cell r="A3013" t="str">
            <v>493826</v>
          </cell>
          <cell r="B3013" t="str">
            <v>STEWART POINT 3-29 LANCE</v>
          </cell>
          <cell r="C3013" t="str">
            <v>1038</v>
          </cell>
          <cell r="D3013" t="str">
            <v>PINEDALE(WY)</v>
          </cell>
          <cell r="E3013" t="str">
            <v>D24</v>
          </cell>
          <cell r="F3013" t="str">
            <v>WY</v>
          </cell>
          <cell r="G3013" t="str">
            <v>QEPFS</v>
          </cell>
          <cell r="H3013">
            <v>0.42225999999999997</v>
          </cell>
          <cell r="I3013" t="str">
            <v>SWGA+REND</v>
          </cell>
        </row>
        <row r="3014">
          <cell r="A3014" t="str">
            <v>500926</v>
          </cell>
          <cell r="B3014" t="str">
            <v>STEWART POINT 3-33D LANCE</v>
          </cell>
          <cell r="C3014" t="str">
            <v>1038</v>
          </cell>
          <cell r="D3014" t="str">
            <v>PINEDALE(WY)</v>
          </cell>
          <cell r="E3014" t="str">
            <v>C7</v>
          </cell>
          <cell r="F3014" t="str">
            <v>WY</v>
          </cell>
          <cell r="G3014" t="str">
            <v>QEPFS</v>
          </cell>
          <cell r="H3014">
            <v>0.42225999999999997</v>
          </cell>
          <cell r="I3014" t="str">
            <v>SWGA+REND</v>
          </cell>
        </row>
        <row r="3015">
          <cell r="A3015" t="str">
            <v>593726</v>
          </cell>
          <cell r="B3015" t="str">
            <v>STEWART POINT 3A3-17 LANCE</v>
          </cell>
          <cell r="C3015" t="str">
            <v>1038</v>
          </cell>
          <cell r="D3015" t="str">
            <v>PINEDALE(WY)</v>
          </cell>
          <cell r="E3015" t="str">
            <v>C7</v>
          </cell>
          <cell r="F3015" t="str">
            <v>WY</v>
          </cell>
          <cell r="G3015" t="str">
            <v>QEPFS</v>
          </cell>
          <cell r="H3015">
            <v>0.42225999999999997</v>
          </cell>
          <cell r="I3015" t="str">
            <v>SWGA+REND</v>
          </cell>
        </row>
        <row r="3016">
          <cell r="A3016" t="str">
            <v>554526</v>
          </cell>
          <cell r="B3016" t="str">
            <v>STEWART POINT 3A3-21 LANCE</v>
          </cell>
          <cell r="C3016" t="str">
            <v>1038</v>
          </cell>
          <cell r="D3016" t="str">
            <v>PINEDALE(WY)</v>
          </cell>
          <cell r="E3016" t="str">
            <v>C7</v>
          </cell>
          <cell r="F3016" t="str">
            <v>WY</v>
          </cell>
          <cell r="G3016" t="str">
            <v>QEPFS</v>
          </cell>
          <cell r="H3016">
            <v>0.42225999999999997</v>
          </cell>
          <cell r="I3016" t="str">
            <v>SWGA+REND</v>
          </cell>
        </row>
        <row r="3017">
          <cell r="A3017" t="str">
            <v>593826</v>
          </cell>
          <cell r="B3017" t="str">
            <v>STEWART POINT 3B3-17 LANCE</v>
          </cell>
          <cell r="C3017" t="str">
            <v>1038</v>
          </cell>
          <cell r="D3017" t="str">
            <v>PINEDALE(WY)</v>
          </cell>
          <cell r="E3017" t="str">
            <v>C7</v>
          </cell>
          <cell r="F3017" t="str">
            <v>WY</v>
          </cell>
          <cell r="G3017" t="str">
            <v>QEPFS</v>
          </cell>
          <cell r="H3017">
            <v>0.42225999999999997</v>
          </cell>
          <cell r="I3017" t="str">
            <v>SWGA+REND</v>
          </cell>
        </row>
        <row r="3018">
          <cell r="A3018" t="str">
            <v>593926</v>
          </cell>
          <cell r="B3018" t="str">
            <v>STEWART POINT 3D3-17 LANCE</v>
          </cell>
          <cell r="C3018" t="str">
            <v>1038</v>
          </cell>
          <cell r="D3018" t="str">
            <v>PINEDALE(WY)</v>
          </cell>
          <cell r="E3018" t="str">
            <v>C7</v>
          </cell>
          <cell r="F3018" t="str">
            <v>WY</v>
          </cell>
          <cell r="G3018" t="str">
            <v>QEPFS</v>
          </cell>
          <cell r="H3018">
            <v>0.42225999999999997</v>
          </cell>
          <cell r="I3018" t="str">
            <v>SWGA+REND</v>
          </cell>
        </row>
        <row r="3019">
          <cell r="A3019" t="str">
            <v>504526</v>
          </cell>
          <cell r="B3019" t="str">
            <v>STEWART POINT 4-29D LANCE</v>
          </cell>
          <cell r="C3019" t="str">
            <v>1038</v>
          </cell>
          <cell r="D3019" t="str">
            <v>PINEDALE(WY)</v>
          </cell>
          <cell r="E3019" t="str">
            <v>D24</v>
          </cell>
          <cell r="F3019" t="str">
            <v>WY</v>
          </cell>
          <cell r="G3019" t="str">
            <v>QEPFS</v>
          </cell>
          <cell r="H3019">
            <v>0.42225999999999997</v>
          </cell>
          <cell r="I3019" t="str">
            <v>SWGA+REND</v>
          </cell>
        </row>
        <row r="3020">
          <cell r="A3020" t="str">
            <v>523526</v>
          </cell>
          <cell r="B3020" t="str">
            <v>STEWART POINT 4-32 LANCE</v>
          </cell>
          <cell r="C3020" t="str">
            <v>1038</v>
          </cell>
          <cell r="D3020" t="str">
            <v>PINEDALE(WY)</v>
          </cell>
          <cell r="E3020" t="str">
            <v>C100</v>
          </cell>
          <cell r="F3020" t="str">
            <v>WY</v>
          </cell>
          <cell r="G3020" t="str">
            <v>QEPFS</v>
          </cell>
          <cell r="H3020">
            <v>0.42225999999999997</v>
          </cell>
          <cell r="I3020" t="str">
            <v>SWGA+REND</v>
          </cell>
        </row>
        <row r="3021">
          <cell r="A3021" t="str">
            <v>501026</v>
          </cell>
          <cell r="B3021" t="str">
            <v>STEWART POINT 4-33 LANCE</v>
          </cell>
          <cell r="C3021" t="str">
            <v>1038</v>
          </cell>
          <cell r="D3021" t="str">
            <v>PINEDALE(WY)</v>
          </cell>
          <cell r="E3021" t="str">
            <v>C7</v>
          </cell>
          <cell r="F3021" t="str">
            <v>WY</v>
          </cell>
          <cell r="G3021" t="str">
            <v>QEPFS</v>
          </cell>
          <cell r="H3021">
            <v>0.42225999999999997</v>
          </cell>
          <cell r="I3021" t="str">
            <v>SWGA+REND</v>
          </cell>
        </row>
        <row r="3022">
          <cell r="A3022" t="str">
            <v>594426</v>
          </cell>
          <cell r="B3022" t="str">
            <v>STEWART POINT 4A3-17 LANCE</v>
          </cell>
          <cell r="C3022" t="str">
            <v>1038</v>
          </cell>
          <cell r="D3022" t="str">
            <v>PINEDALE(WY)</v>
          </cell>
          <cell r="E3022" t="str">
            <v>C7</v>
          </cell>
          <cell r="F3022" t="str">
            <v>WY</v>
          </cell>
          <cell r="G3022" t="str">
            <v>QEPFS</v>
          </cell>
          <cell r="H3022">
            <v>0.42225999999999997</v>
          </cell>
          <cell r="I3022" t="str">
            <v>SWGA+REND</v>
          </cell>
        </row>
        <row r="3023">
          <cell r="A3023" t="str">
            <v>520326</v>
          </cell>
          <cell r="B3023" t="str">
            <v>STEWART POINT 4A3-20 LANCE</v>
          </cell>
          <cell r="C3023" t="str">
            <v>1038</v>
          </cell>
          <cell r="D3023" t="str">
            <v>PINEDALE(WY)</v>
          </cell>
          <cell r="E3023" t="str">
            <v>D24</v>
          </cell>
          <cell r="F3023" t="str">
            <v>WY</v>
          </cell>
          <cell r="G3023" t="str">
            <v>QEPFS</v>
          </cell>
          <cell r="H3023">
            <v>0.42225999999999997</v>
          </cell>
          <cell r="I3023" t="str">
            <v>SWGA+REND</v>
          </cell>
        </row>
        <row r="3024">
          <cell r="A3024" t="str">
            <v>555026</v>
          </cell>
          <cell r="B3024" t="str">
            <v>STEWART POINT 4A3-21 LANCE</v>
          </cell>
          <cell r="C3024" t="str">
            <v>1038</v>
          </cell>
          <cell r="D3024" t="str">
            <v>PINEDALE(WY)</v>
          </cell>
          <cell r="E3024" t="str">
            <v>C7</v>
          </cell>
          <cell r="F3024" t="str">
            <v>WY</v>
          </cell>
          <cell r="G3024" t="str">
            <v>QEPFS</v>
          </cell>
          <cell r="H3024">
            <v>0.42225999999999997</v>
          </cell>
          <cell r="I3024" t="str">
            <v>SWGA+REND</v>
          </cell>
        </row>
        <row r="3025">
          <cell r="A3025" t="str">
            <v>594326</v>
          </cell>
          <cell r="B3025" t="str">
            <v>STEWART POINT 4B3-17 LANCE</v>
          </cell>
          <cell r="C3025" t="str">
            <v>1038</v>
          </cell>
          <cell r="D3025" t="str">
            <v>PINEDALE(WY)</v>
          </cell>
          <cell r="E3025" t="str">
            <v>C7</v>
          </cell>
          <cell r="F3025" t="str">
            <v>WY</v>
          </cell>
          <cell r="G3025" t="str">
            <v>QEPFS</v>
          </cell>
          <cell r="H3025">
            <v>0.42225999999999997</v>
          </cell>
          <cell r="I3025" t="str">
            <v>SWGA+REND</v>
          </cell>
        </row>
        <row r="3026">
          <cell r="A3026" t="str">
            <v>520226</v>
          </cell>
          <cell r="B3026" t="str">
            <v>STEWART POINT 4B3-20 LANCE</v>
          </cell>
          <cell r="C3026" t="str">
            <v>1038</v>
          </cell>
          <cell r="D3026" t="str">
            <v>PINEDALE(WY)</v>
          </cell>
          <cell r="E3026" t="str">
            <v>D24</v>
          </cell>
          <cell r="F3026" t="str">
            <v>WY</v>
          </cell>
          <cell r="G3026" t="str">
            <v>QEPFS</v>
          </cell>
          <cell r="H3026">
            <v>0.42225999999999997</v>
          </cell>
          <cell r="I3026" t="str">
            <v>SWGA+REND</v>
          </cell>
        </row>
        <row r="3027">
          <cell r="A3027" t="str">
            <v>555126</v>
          </cell>
          <cell r="B3027" t="str">
            <v>STEWART POINT 4B3-21 LANCE</v>
          </cell>
          <cell r="C3027" t="str">
            <v>1038</v>
          </cell>
          <cell r="D3027" t="str">
            <v>PINEDALE(WY)</v>
          </cell>
          <cell r="E3027" t="str">
            <v>C7</v>
          </cell>
          <cell r="F3027" t="str">
            <v>WY</v>
          </cell>
          <cell r="G3027" t="str">
            <v>QEPFS</v>
          </cell>
          <cell r="H3027">
            <v>0.42225999999999997</v>
          </cell>
          <cell r="I3027" t="str">
            <v>SWGA+REND</v>
          </cell>
        </row>
        <row r="3028">
          <cell r="A3028" t="str">
            <v>550326</v>
          </cell>
          <cell r="B3028" t="str">
            <v>STEWART POINT 4B4-20 LANCE</v>
          </cell>
          <cell r="C3028" t="str">
            <v>1038</v>
          </cell>
          <cell r="D3028" t="str">
            <v>PINEDALE(WY)</v>
          </cell>
          <cell r="E3028" t="str">
            <v>D24</v>
          </cell>
          <cell r="F3028" t="str">
            <v>WY</v>
          </cell>
          <cell r="G3028" t="str">
            <v>QEPFS</v>
          </cell>
          <cell r="H3028">
            <v>0.42225999999999997</v>
          </cell>
          <cell r="I3028" t="str">
            <v>SWGA+REND</v>
          </cell>
        </row>
        <row r="3029">
          <cell r="A3029" t="str">
            <v>536626</v>
          </cell>
          <cell r="B3029" t="str">
            <v>STEWART POINT 4C3-17 LANCE</v>
          </cell>
          <cell r="C3029" t="str">
            <v>1038</v>
          </cell>
          <cell r="D3029" t="str">
            <v>PINEDALE(WY)</v>
          </cell>
          <cell r="E3029" t="str">
            <v>C7</v>
          </cell>
          <cell r="F3029" t="str">
            <v>WY</v>
          </cell>
          <cell r="G3029" t="str">
            <v>QEPFS</v>
          </cell>
          <cell r="H3029">
            <v>0.42225999999999997</v>
          </cell>
          <cell r="I3029" t="str">
            <v>SWGA+REND</v>
          </cell>
        </row>
        <row r="3030">
          <cell r="A3030" t="str">
            <v>520426</v>
          </cell>
          <cell r="B3030" t="str">
            <v>STEWART POINT 4C3-20 LANCE</v>
          </cell>
          <cell r="C3030" t="str">
            <v>1038</v>
          </cell>
          <cell r="D3030" t="str">
            <v>PINEDALE(WY)</v>
          </cell>
          <cell r="E3030" t="str">
            <v>D24</v>
          </cell>
          <cell r="F3030" t="str">
            <v>WY</v>
          </cell>
          <cell r="G3030" t="str">
            <v>QEPFS</v>
          </cell>
          <cell r="H3030">
            <v>0.42225999999999997</v>
          </cell>
          <cell r="I3030" t="str">
            <v>SWGA+REND</v>
          </cell>
        </row>
        <row r="3031">
          <cell r="A3031" t="str">
            <v>575126</v>
          </cell>
          <cell r="B3031" t="str">
            <v>STEWART POINT 4C3-21 LANCE</v>
          </cell>
          <cell r="C3031" t="str">
            <v>1038</v>
          </cell>
          <cell r="D3031" t="str">
            <v>PINEDALE(WY)</v>
          </cell>
          <cell r="E3031" t="str">
            <v>C7</v>
          </cell>
          <cell r="F3031" t="str">
            <v>WY</v>
          </cell>
          <cell r="G3031" t="str">
            <v>QEPFS</v>
          </cell>
          <cell r="H3031">
            <v>0.42225999999999997</v>
          </cell>
          <cell r="I3031" t="str">
            <v>SWGA+REND</v>
          </cell>
        </row>
        <row r="3032">
          <cell r="A3032" t="str">
            <v>550426</v>
          </cell>
          <cell r="B3032" t="str">
            <v>STEWART POINT 4C4-20 LANCE</v>
          </cell>
          <cell r="C3032" t="str">
            <v>1038</v>
          </cell>
          <cell r="D3032" t="str">
            <v>PINEDALE(WY)</v>
          </cell>
          <cell r="E3032" t="str">
            <v>D24</v>
          </cell>
          <cell r="F3032" t="str">
            <v>WY</v>
          </cell>
          <cell r="G3032" t="str">
            <v>QEPFS</v>
          </cell>
          <cell r="H3032">
            <v>0.42225999999999997</v>
          </cell>
          <cell r="I3032" t="str">
            <v>SWGA+REND</v>
          </cell>
        </row>
        <row r="3033">
          <cell r="A3033" t="str">
            <v>550526</v>
          </cell>
          <cell r="B3033" t="str">
            <v>STEWART POINT 4D3-20 LANCE</v>
          </cell>
          <cell r="C3033" t="str">
            <v>1038</v>
          </cell>
          <cell r="D3033" t="str">
            <v>PINEDALE(WY)</v>
          </cell>
          <cell r="E3033" t="str">
            <v>D24</v>
          </cell>
          <cell r="F3033" t="str">
            <v>WY</v>
          </cell>
          <cell r="G3033" t="str">
            <v>QEPFS</v>
          </cell>
          <cell r="H3033">
            <v>0.42225999999999997</v>
          </cell>
          <cell r="I3033" t="str">
            <v>SWGA+REND</v>
          </cell>
        </row>
        <row r="3034">
          <cell r="A3034" t="str">
            <v>523426</v>
          </cell>
          <cell r="B3034" t="str">
            <v>STEWART POINT 5-17 LANCE</v>
          </cell>
          <cell r="C3034" t="str">
            <v>1038</v>
          </cell>
          <cell r="D3034" t="str">
            <v>PINEDALE(WY)</v>
          </cell>
          <cell r="E3034" t="str">
            <v>C7</v>
          </cell>
          <cell r="F3034" t="str">
            <v>WY</v>
          </cell>
          <cell r="G3034" t="str">
            <v>QEPFS</v>
          </cell>
          <cell r="H3034">
            <v>0.42225999999999997</v>
          </cell>
          <cell r="I3034" t="str">
            <v>SWGA+REND</v>
          </cell>
        </row>
        <row r="3035">
          <cell r="A3035" t="str">
            <v>455626</v>
          </cell>
          <cell r="B3035" t="str">
            <v>STEWART POINT 5-20 LANCE</v>
          </cell>
          <cell r="C3035" t="str">
            <v>1038</v>
          </cell>
          <cell r="D3035" t="str">
            <v>PINEDALE(WY)</v>
          </cell>
          <cell r="E3035" t="str">
            <v>D24</v>
          </cell>
          <cell r="F3035" t="str">
            <v>WY</v>
          </cell>
          <cell r="G3035" t="str">
            <v>QEPFS</v>
          </cell>
          <cell r="H3035">
            <v>0.42225999999999997</v>
          </cell>
          <cell r="I3035" t="str">
            <v>SWGA+REND</v>
          </cell>
        </row>
        <row r="3036">
          <cell r="A3036" t="str">
            <v>509626</v>
          </cell>
          <cell r="B3036" t="str">
            <v>STEWART POINT 5-33DR LANCE</v>
          </cell>
          <cell r="C3036" t="str">
            <v>1038</v>
          </cell>
          <cell r="D3036" t="str">
            <v>PINEDALE(WY)</v>
          </cell>
          <cell r="E3036" t="str">
            <v>C7</v>
          </cell>
          <cell r="F3036" t="str">
            <v>WY</v>
          </cell>
          <cell r="G3036" t="str">
            <v>QEPFS</v>
          </cell>
          <cell r="H3036">
            <v>0.42225999999999997</v>
          </cell>
          <cell r="I3036" t="str">
            <v>SWGA+REND</v>
          </cell>
        </row>
        <row r="3037">
          <cell r="A3037" t="str">
            <v>550626</v>
          </cell>
          <cell r="B3037" t="str">
            <v>STEWART POINT 5A3-20 LANCE</v>
          </cell>
          <cell r="C3037" t="str">
            <v>1038</v>
          </cell>
          <cell r="D3037" t="str">
            <v>PINEDALE(WY)</v>
          </cell>
          <cell r="E3037" t="str">
            <v>D24</v>
          </cell>
          <cell r="F3037" t="str">
            <v>WY</v>
          </cell>
          <cell r="G3037" t="str">
            <v>QEPFS</v>
          </cell>
          <cell r="H3037">
            <v>0.42225999999999997</v>
          </cell>
          <cell r="I3037" t="str">
            <v>SWGA+REND</v>
          </cell>
        </row>
        <row r="3038">
          <cell r="A3038" t="str">
            <v>550726</v>
          </cell>
          <cell r="B3038" t="str">
            <v>STEWART POINT 5B3-20 LANCE</v>
          </cell>
          <cell r="C3038" t="str">
            <v>1038</v>
          </cell>
          <cell r="D3038" t="str">
            <v>PINEDALE(WY)</v>
          </cell>
          <cell r="E3038" t="str">
            <v>D24</v>
          </cell>
          <cell r="F3038" t="str">
            <v>WY</v>
          </cell>
          <cell r="G3038" t="str">
            <v>QEPFS</v>
          </cell>
          <cell r="H3038">
            <v>0.42225999999999997</v>
          </cell>
          <cell r="I3038" t="str">
            <v>SWGA+REND</v>
          </cell>
        </row>
        <row r="3039">
          <cell r="A3039" t="str">
            <v>550826</v>
          </cell>
          <cell r="B3039" t="str">
            <v>STEWART POINT 5B4-20 LANCE</v>
          </cell>
          <cell r="C3039" t="str">
            <v>1038</v>
          </cell>
          <cell r="D3039" t="str">
            <v>PINEDALE(WY)</v>
          </cell>
          <cell r="E3039" t="str">
            <v>D24</v>
          </cell>
          <cell r="F3039" t="str">
            <v>WY</v>
          </cell>
          <cell r="G3039" t="str">
            <v>QEPFS</v>
          </cell>
          <cell r="H3039">
            <v>0.42225999999999997</v>
          </cell>
          <cell r="I3039" t="str">
            <v>SWGA+REND</v>
          </cell>
        </row>
        <row r="3040">
          <cell r="A3040" t="str">
            <v>493926</v>
          </cell>
          <cell r="B3040" t="str">
            <v>STEWART POINT 6-20 LANCE</v>
          </cell>
          <cell r="C3040" t="str">
            <v>1038</v>
          </cell>
          <cell r="D3040" t="str">
            <v>PINEDALE(WY)</v>
          </cell>
          <cell r="E3040" t="str">
            <v>D24</v>
          </cell>
          <cell r="F3040" t="str">
            <v>WY</v>
          </cell>
          <cell r="G3040" t="str">
            <v>QEPFS</v>
          </cell>
          <cell r="H3040">
            <v>0.42225999999999997</v>
          </cell>
          <cell r="I3040" t="str">
            <v>SWGA+REND</v>
          </cell>
        </row>
        <row r="3041">
          <cell r="A3041" t="str">
            <v>509926</v>
          </cell>
          <cell r="B3041" t="str">
            <v>STEWART POINT 6-32V LANCE</v>
          </cell>
          <cell r="C3041" t="str">
            <v>1038</v>
          </cell>
          <cell r="D3041" t="str">
            <v>PINEDALE(WY)</v>
          </cell>
          <cell r="E3041" t="str">
            <v>C7</v>
          </cell>
          <cell r="F3041" t="str">
            <v>WY</v>
          </cell>
          <cell r="G3041" t="str">
            <v>QEPFS</v>
          </cell>
          <cell r="H3041">
            <v>0.42225999999999997</v>
          </cell>
          <cell r="I3041" t="str">
            <v>SWGA+REND</v>
          </cell>
        </row>
        <row r="3042">
          <cell r="A3042" t="str">
            <v>570826</v>
          </cell>
          <cell r="B3042" t="str">
            <v>STEWART POINT 6A3-17 LANCE</v>
          </cell>
          <cell r="C3042" t="str">
            <v>1038</v>
          </cell>
          <cell r="D3042" t="str">
            <v>PINEDALE(WY)</v>
          </cell>
          <cell r="E3042" t="str">
            <v>C7</v>
          </cell>
          <cell r="F3042" t="str">
            <v>WY</v>
          </cell>
          <cell r="G3042" t="str">
            <v>QEPFS</v>
          </cell>
          <cell r="H3042">
            <v>0.42225999999999997</v>
          </cell>
          <cell r="I3042" t="str">
            <v>SWGA+REND</v>
          </cell>
        </row>
        <row r="3043">
          <cell r="A3043" t="str">
            <v>581026</v>
          </cell>
          <cell r="B3043" t="str">
            <v>STEWART POINT 6C3-32 LANCE</v>
          </cell>
          <cell r="C3043" t="str">
            <v>1038</v>
          </cell>
          <cell r="D3043" t="str">
            <v>PINEDALE(WY)</v>
          </cell>
          <cell r="E3043" t="str">
            <v>C7</v>
          </cell>
          <cell r="F3043" t="str">
            <v>WY</v>
          </cell>
          <cell r="G3043" t="str">
            <v>QEPFS</v>
          </cell>
          <cell r="H3043">
            <v>0.42225999999999997</v>
          </cell>
          <cell r="I3043" t="str">
            <v>SWGA+REND</v>
          </cell>
        </row>
        <row r="3044">
          <cell r="A3044" t="str">
            <v>570926</v>
          </cell>
          <cell r="B3044" t="str">
            <v>STEWART POINT 6D3-17 LANCE</v>
          </cell>
          <cell r="C3044" t="str">
            <v>1038</v>
          </cell>
          <cell r="D3044" t="str">
            <v>PINEDALE(WY)</v>
          </cell>
          <cell r="E3044" t="str">
            <v>C7</v>
          </cell>
          <cell r="F3044" t="str">
            <v>WY</v>
          </cell>
          <cell r="G3044" t="str">
            <v>QEPFS</v>
          </cell>
          <cell r="H3044">
            <v>0.42225999999999997</v>
          </cell>
          <cell r="I3044" t="str">
            <v>SWGA+REND</v>
          </cell>
        </row>
        <row r="3045">
          <cell r="A3045" t="str">
            <v>456026</v>
          </cell>
          <cell r="B3045" t="str">
            <v>STEWART POINT 7-20 LANCE</v>
          </cell>
          <cell r="C3045" t="str">
            <v>1038</v>
          </cell>
          <cell r="D3045" t="str">
            <v>PINEDALE(WY)</v>
          </cell>
          <cell r="E3045" t="str">
            <v>D24</v>
          </cell>
          <cell r="F3045" t="str">
            <v>WY</v>
          </cell>
          <cell r="G3045" t="str">
            <v>QEPFS</v>
          </cell>
          <cell r="H3045">
            <v>0.42225999999999997</v>
          </cell>
          <cell r="I3045" t="str">
            <v>SWGA+REND</v>
          </cell>
        </row>
        <row r="3046">
          <cell r="A3046" t="str">
            <v>523326</v>
          </cell>
          <cell r="B3046" t="str">
            <v>STEWART POINT 7-32D LANCE</v>
          </cell>
          <cell r="C3046" t="str">
            <v>1038</v>
          </cell>
          <cell r="D3046" t="str">
            <v>PINEDALE(WY)</v>
          </cell>
          <cell r="E3046" t="str">
            <v>C7</v>
          </cell>
          <cell r="F3046" t="str">
            <v>WY</v>
          </cell>
          <cell r="G3046" t="str">
            <v>QEPFS</v>
          </cell>
          <cell r="H3046">
            <v>0.42225999999999997</v>
          </cell>
          <cell r="I3046" t="str">
            <v>SWGA+REND</v>
          </cell>
        </row>
        <row r="3047">
          <cell r="A3047" t="str">
            <v>593426</v>
          </cell>
          <cell r="B3047" t="str">
            <v>STEWART POINT 7A3-17 LANCE</v>
          </cell>
          <cell r="C3047" t="str">
            <v>1038</v>
          </cell>
          <cell r="D3047" t="str">
            <v>PINEDALE(WY)</v>
          </cell>
          <cell r="E3047" t="str">
            <v>C7</v>
          </cell>
          <cell r="F3047" t="str">
            <v>WY</v>
          </cell>
          <cell r="G3047" t="str">
            <v>QEPFS</v>
          </cell>
          <cell r="H3047">
            <v>0.42225999999999997</v>
          </cell>
          <cell r="I3047" t="str">
            <v>SWGA+REND</v>
          </cell>
        </row>
        <row r="3048">
          <cell r="A3048" t="str">
            <v>593626</v>
          </cell>
          <cell r="B3048" t="str">
            <v>STEWART POINT 7B3-17 LANCE</v>
          </cell>
          <cell r="C3048" t="str">
            <v>1038</v>
          </cell>
          <cell r="D3048" t="str">
            <v>PINEDALE(WY)</v>
          </cell>
          <cell r="E3048" t="str">
            <v>C7</v>
          </cell>
          <cell r="F3048" t="str">
            <v>WY</v>
          </cell>
          <cell r="G3048" t="str">
            <v>QEPFS</v>
          </cell>
          <cell r="H3048">
            <v>0.42225999999999997</v>
          </cell>
          <cell r="I3048" t="str">
            <v>SWGA+REND</v>
          </cell>
        </row>
        <row r="3049">
          <cell r="A3049" t="str">
            <v>536526</v>
          </cell>
          <cell r="B3049" t="str">
            <v>STEWART POINT 7D3-17 LANCE</v>
          </cell>
          <cell r="C3049" t="str">
            <v>1038</v>
          </cell>
          <cell r="D3049" t="str">
            <v>PINEDALE(WY)</v>
          </cell>
          <cell r="E3049" t="str">
            <v>C7</v>
          </cell>
          <cell r="F3049" t="str">
            <v>WY</v>
          </cell>
          <cell r="G3049" t="str">
            <v>QEPFS</v>
          </cell>
          <cell r="H3049">
            <v>0.42225999999999997</v>
          </cell>
          <cell r="I3049" t="str">
            <v>SWGA+REND</v>
          </cell>
        </row>
        <row r="3050">
          <cell r="A3050" t="str">
            <v>549626</v>
          </cell>
          <cell r="B3050" t="str">
            <v>STEWART POINT 7D3-20 LANCE</v>
          </cell>
          <cell r="C3050" t="str">
            <v>1038</v>
          </cell>
          <cell r="D3050" t="str">
            <v>PINEDALE(WY)</v>
          </cell>
          <cell r="E3050" t="str">
            <v>D24</v>
          </cell>
          <cell r="F3050" t="str">
            <v>WY</v>
          </cell>
          <cell r="G3050" t="str">
            <v>QEPFS</v>
          </cell>
          <cell r="H3050">
            <v>0.42225999999999997</v>
          </cell>
          <cell r="I3050" t="str">
            <v>SWGA+REND</v>
          </cell>
        </row>
        <row r="3051">
          <cell r="A3051" t="str">
            <v>581226</v>
          </cell>
          <cell r="B3051" t="str">
            <v>STEWART POINT 7D3-33 LANCE</v>
          </cell>
          <cell r="C3051" t="str">
            <v>1038</v>
          </cell>
          <cell r="D3051" t="str">
            <v>PINEDALE(WY)</v>
          </cell>
          <cell r="E3051" t="str">
            <v>C7</v>
          </cell>
          <cell r="F3051" t="str">
            <v>WY</v>
          </cell>
          <cell r="G3051" t="str">
            <v>QEPFS</v>
          </cell>
          <cell r="H3051">
            <v>0.42225999999999997</v>
          </cell>
          <cell r="I3051" t="str">
            <v>SWGA+REND</v>
          </cell>
        </row>
        <row r="3052">
          <cell r="A3052" t="str">
            <v>494026</v>
          </cell>
          <cell r="B3052" t="str">
            <v>STEWART POINT 8-20 LANCE</v>
          </cell>
          <cell r="C3052" t="str">
            <v>1038</v>
          </cell>
          <cell r="D3052" t="str">
            <v>PINEDALE(WY)</v>
          </cell>
          <cell r="E3052" t="str">
            <v>D24</v>
          </cell>
          <cell r="F3052" t="str">
            <v>WY</v>
          </cell>
          <cell r="G3052" t="str">
            <v>QEPFS</v>
          </cell>
          <cell r="H3052">
            <v>0.42225999999999997</v>
          </cell>
          <cell r="I3052" t="str">
            <v>SWGA+REND</v>
          </cell>
        </row>
        <row r="3053">
          <cell r="A3053" t="str">
            <v>509726</v>
          </cell>
          <cell r="B3053" t="str">
            <v>STEWART POINT 8-32D LANCE</v>
          </cell>
          <cell r="C3053" t="str">
            <v>1038</v>
          </cell>
          <cell r="D3053" t="str">
            <v>PINEDALE(WY)</v>
          </cell>
          <cell r="E3053" t="str">
            <v>C7</v>
          </cell>
          <cell r="F3053" t="str">
            <v>WY</v>
          </cell>
          <cell r="G3053" t="str">
            <v>QEPFS</v>
          </cell>
          <cell r="H3053">
            <v>0.42225999999999997</v>
          </cell>
          <cell r="I3053" t="str">
            <v>SWGA+REND</v>
          </cell>
        </row>
        <row r="3054">
          <cell r="A3054" t="str">
            <v>550226</v>
          </cell>
          <cell r="B3054" t="str">
            <v>STEWART POINT 8A3-20 LANCE</v>
          </cell>
          <cell r="C3054" t="str">
            <v>1038</v>
          </cell>
          <cell r="D3054" t="str">
            <v>PINEDALE(WY)</v>
          </cell>
          <cell r="E3054" t="str">
            <v>D24</v>
          </cell>
          <cell r="F3054" t="str">
            <v>WY</v>
          </cell>
          <cell r="G3054" t="str">
            <v>QEPFS</v>
          </cell>
          <cell r="H3054">
            <v>0.42225999999999997</v>
          </cell>
          <cell r="I3054" t="str">
            <v>SWGA+REND</v>
          </cell>
        </row>
        <row r="3055">
          <cell r="A3055" t="str">
            <v>593526</v>
          </cell>
          <cell r="B3055" t="str">
            <v>STEWART POINT 8B3-17 LANCE</v>
          </cell>
          <cell r="C3055" t="str">
            <v>1038</v>
          </cell>
          <cell r="D3055" t="str">
            <v>PINEDALE(WY)</v>
          </cell>
          <cell r="E3055" t="str">
            <v>C7</v>
          </cell>
          <cell r="F3055" t="str">
            <v>WY</v>
          </cell>
          <cell r="G3055" t="str">
            <v>QEPFS</v>
          </cell>
          <cell r="H3055">
            <v>0.42225999999999997</v>
          </cell>
          <cell r="I3055" t="str">
            <v>SWGA+REND</v>
          </cell>
        </row>
        <row r="3056">
          <cell r="A3056" t="str">
            <v>535926</v>
          </cell>
          <cell r="B3056" t="str">
            <v>STEWART POINT 8B3-20 LANCE</v>
          </cell>
          <cell r="C3056" t="str">
            <v>1038</v>
          </cell>
          <cell r="D3056" t="str">
            <v>PINEDALE(WY)</v>
          </cell>
          <cell r="E3056" t="str">
            <v>D24</v>
          </cell>
          <cell r="F3056" t="str">
            <v>WY</v>
          </cell>
          <cell r="G3056" t="str">
            <v>QEPFS</v>
          </cell>
          <cell r="H3056">
            <v>0.42225999999999997</v>
          </cell>
          <cell r="I3056" t="str">
            <v>SWGA+REND</v>
          </cell>
        </row>
        <row r="3057">
          <cell r="A3057" t="str">
            <v>535826</v>
          </cell>
          <cell r="B3057" t="str">
            <v>STEWART POINT 8B4-20 LANCE</v>
          </cell>
          <cell r="C3057" t="str">
            <v>1038</v>
          </cell>
          <cell r="D3057" t="str">
            <v>PINEDALE(WY)</v>
          </cell>
          <cell r="E3057" t="str">
            <v>D24</v>
          </cell>
          <cell r="F3057" t="str">
            <v>WY</v>
          </cell>
          <cell r="G3057" t="str">
            <v>QEPFS</v>
          </cell>
          <cell r="H3057">
            <v>0.42225999999999997</v>
          </cell>
          <cell r="I3057" t="str">
            <v>SWGA+REND</v>
          </cell>
        </row>
        <row r="3058">
          <cell r="A3058" t="str">
            <v>549726</v>
          </cell>
          <cell r="B3058" t="str">
            <v>STEWART POINT 8C3-20 LANCE</v>
          </cell>
          <cell r="C3058" t="str">
            <v>1038</v>
          </cell>
          <cell r="D3058" t="str">
            <v>PINEDALE(WY)</v>
          </cell>
          <cell r="E3058" t="str">
            <v>D24</v>
          </cell>
          <cell r="F3058" t="str">
            <v>WY</v>
          </cell>
          <cell r="G3058" t="str">
            <v>QEPFS</v>
          </cell>
          <cell r="H3058">
            <v>0.42225999999999997</v>
          </cell>
          <cell r="I3058" t="str">
            <v>SWGA+REND</v>
          </cell>
        </row>
        <row r="3059">
          <cell r="A3059" t="str">
            <v>549826</v>
          </cell>
          <cell r="B3059" t="str">
            <v>STEWART POINT 8C4-20 LANCE</v>
          </cell>
          <cell r="C3059" t="str">
            <v>1038</v>
          </cell>
          <cell r="D3059" t="str">
            <v>PINEDALE(WY)</v>
          </cell>
          <cell r="E3059" t="str">
            <v>D24</v>
          </cell>
          <cell r="F3059" t="str">
            <v>WY</v>
          </cell>
          <cell r="G3059" t="str">
            <v>QEPFS</v>
          </cell>
          <cell r="H3059">
            <v>0.42225999999999997</v>
          </cell>
          <cell r="I3059" t="str">
            <v>SWGA+REND</v>
          </cell>
        </row>
        <row r="3060">
          <cell r="A3060" t="str">
            <v>549926</v>
          </cell>
          <cell r="B3060" t="str">
            <v>STEWART POINT 8D3-20 LANCE</v>
          </cell>
          <cell r="C3060" t="str">
            <v>1038</v>
          </cell>
          <cell r="D3060" t="str">
            <v>PINEDALE(WY)</v>
          </cell>
          <cell r="E3060" t="str">
            <v>D24</v>
          </cell>
          <cell r="F3060" t="str">
            <v>WY</v>
          </cell>
          <cell r="G3060" t="str">
            <v>QEPFS</v>
          </cell>
          <cell r="H3060">
            <v>0.42225999999999997</v>
          </cell>
          <cell r="I3060" t="str">
            <v>SWGA+REND</v>
          </cell>
        </row>
        <row r="3061">
          <cell r="A3061" t="str">
            <v>497826</v>
          </cell>
          <cell r="B3061" t="str">
            <v>STEWART POINT 9-19D LANCE</v>
          </cell>
          <cell r="C3061" t="str">
            <v>1038</v>
          </cell>
          <cell r="D3061" t="str">
            <v>PINEDALE(WY)</v>
          </cell>
          <cell r="E3061" t="str">
            <v>D24</v>
          </cell>
          <cell r="F3061" t="str">
            <v>WY</v>
          </cell>
          <cell r="G3061" t="str">
            <v>QEPFS</v>
          </cell>
          <cell r="H3061">
            <v>0.42225999999999997</v>
          </cell>
          <cell r="I3061" t="str">
            <v>SWGA+REND</v>
          </cell>
        </row>
        <row r="3062">
          <cell r="A3062" t="str">
            <v>494126</v>
          </cell>
          <cell r="B3062" t="str">
            <v>STEWART POINT 9-20 LANCE</v>
          </cell>
          <cell r="C3062" t="str">
            <v>1038</v>
          </cell>
          <cell r="D3062" t="str">
            <v>PINEDALE(WY)</v>
          </cell>
          <cell r="E3062" t="str">
            <v>D24</v>
          </cell>
          <cell r="F3062" t="str">
            <v>WY</v>
          </cell>
          <cell r="G3062" t="str">
            <v>QEPFS</v>
          </cell>
          <cell r="H3062">
            <v>0.42225999999999997</v>
          </cell>
          <cell r="I3062" t="str">
            <v>SWGA+REND</v>
          </cell>
        </row>
        <row r="3063">
          <cell r="A3063" t="str">
            <v>499626</v>
          </cell>
          <cell r="B3063" t="str">
            <v>STEWART POINT 9-20D LANCE</v>
          </cell>
          <cell r="C3063" t="str">
            <v>1038</v>
          </cell>
          <cell r="D3063" t="str">
            <v>PINEDALE(WY)</v>
          </cell>
          <cell r="E3063" t="str">
            <v>D24</v>
          </cell>
          <cell r="F3063" t="str">
            <v>WY</v>
          </cell>
          <cell r="G3063" t="str">
            <v>QEPFS</v>
          </cell>
          <cell r="H3063">
            <v>0.42225999999999997</v>
          </cell>
          <cell r="I3063" t="str">
            <v>SWGA+REND</v>
          </cell>
        </row>
        <row r="3064">
          <cell r="A3064" t="str">
            <v>498026</v>
          </cell>
          <cell r="B3064" t="str">
            <v>STEWART POINT 9-29D LANCE</v>
          </cell>
          <cell r="C3064" t="str">
            <v>1038</v>
          </cell>
          <cell r="D3064" t="str">
            <v>PINEDALE(WY)</v>
          </cell>
          <cell r="E3064" t="str">
            <v>C7</v>
          </cell>
          <cell r="F3064" t="str">
            <v>WY</v>
          </cell>
          <cell r="G3064" t="str">
            <v>QEPFS</v>
          </cell>
          <cell r="H3064">
            <v>0.42225999999999997</v>
          </cell>
          <cell r="I3064" t="str">
            <v>SWGA+REND</v>
          </cell>
        </row>
        <row r="3065">
          <cell r="A3065" t="str">
            <v>523226</v>
          </cell>
          <cell r="B3065" t="str">
            <v>STEWART POINT 9-32D LANCE</v>
          </cell>
          <cell r="C3065" t="str">
            <v>1038</v>
          </cell>
          <cell r="D3065" t="str">
            <v>PINEDALE(WY)</v>
          </cell>
          <cell r="E3065" t="str">
            <v>C7</v>
          </cell>
          <cell r="F3065" t="str">
            <v>WY</v>
          </cell>
          <cell r="G3065" t="str">
            <v>QEPFS</v>
          </cell>
          <cell r="H3065">
            <v>0.42225999999999997</v>
          </cell>
          <cell r="I3065" t="str">
            <v>SWGA+REND</v>
          </cell>
        </row>
        <row r="3066">
          <cell r="A3066" t="str">
            <v>510126</v>
          </cell>
          <cell r="B3066" t="str">
            <v>STEWART POINT 9-33 LANCE</v>
          </cell>
          <cell r="C3066" t="str">
            <v>1038</v>
          </cell>
          <cell r="D3066" t="str">
            <v>PINEDALE(WY)</v>
          </cell>
          <cell r="E3066" t="str">
            <v>C7</v>
          </cell>
          <cell r="F3066" t="str">
            <v>WY</v>
          </cell>
          <cell r="G3066" t="str">
            <v>QEPFS</v>
          </cell>
          <cell r="H3066">
            <v>0.42225999999999997</v>
          </cell>
          <cell r="I3066" t="str">
            <v>SWGA+REND</v>
          </cell>
        </row>
        <row r="3067">
          <cell r="A3067" t="str">
            <v>553226</v>
          </cell>
          <cell r="B3067" t="str">
            <v>STEWART POINT 9A3-17 LANCE</v>
          </cell>
          <cell r="C3067" t="str">
            <v>1038</v>
          </cell>
          <cell r="D3067" t="str">
            <v>PINEDALE(WY)</v>
          </cell>
          <cell r="E3067" t="str">
            <v>C7</v>
          </cell>
          <cell r="F3067" t="str">
            <v>WY</v>
          </cell>
          <cell r="G3067" t="str">
            <v>QEPFS</v>
          </cell>
          <cell r="H3067">
            <v>0.42225999999999997</v>
          </cell>
          <cell r="I3067" t="str">
            <v>SWGA+REND</v>
          </cell>
        </row>
        <row r="3068">
          <cell r="A3068" t="str">
            <v>575426</v>
          </cell>
          <cell r="B3068" t="str">
            <v>STEWART POINT 9A3-18 LANCE</v>
          </cell>
          <cell r="C3068" t="str">
            <v>1038</v>
          </cell>
          <cell r="D3068" t="str">
            <v>PINEDALE(WY)</v>
          </cell>
          <cell r="E3068" t="str">
            <v>C7</v>
          </cell>
          <cell r="F3068" t="str">
            <v>WY</v>
          </cell>
          <cell r="G3068" t="str">
            <v>QEPFS</v>
          </cell>
          <cell r="H3068">
            <v>0.42225999999999997</v>
          </cell>
          <cell r="I3068" t="str">
            <v>SWGA+REND</v>
          </cell>
        </row>
        <row r="3069">
          <cell r="A3069" t="str">
            <v>553326</v>
          </cell>
          <cell r="B3069" t="str">
            <v>STEWART POINT 9C3-17 LANCE</v>
          </cell>
          <cell r="C3069" t="str">
            <v>1038</v>
          </cell>
          <cell r="D3069" t="str">
            <v>PINEDALE(WY)</v>
          </cell>
          <cell r="E3069" t="str">
            <v>C7</v>
          </cell>
          <cell r="F3069" t="str">
            <v>WY</v>
          </cell>
          <cell r="G3069" t="str">
            <v>QEPFS</v>
          </cell>
          <cell r="H3069">
            <v>0.42225999999999997</v>
          </cell>
          <cell r="I3069" t="str">
            <v>SWGA+REND</v>
          </cell>
        </row>
        <row r="3070">
          <cell r="A3070" t="str">
            <v>554626</v>
          </cell>
          <cell r="B3070" t="str">
            <v>STEWART POINT 9C3-20 LANCE</v>
          </cell>
          <cell r="C3070" t="str">
            <v>1038</v>
          </cell>
          <cell r="D3070" t="str">
            <v>PINEDALE(WY)</v>
          </cell>
          <cell r="E3070" t="str">
            <v>D24</v>
          </cell>
          <cell r="F3070" t="str">
            <v>WY</v>
          </cell>
          <cell r="G3070" t="str">
            <v>QEPFS</v>
          </cell>
          <cell r="H3070">
            <v>0.42225999999999997</v>
          </cell>
          <cell r="I3070" t="str">
            <v>SWGA+REND</v>
          </cell>
        </row>
        <row r="3071">
          <cell r="A3071" t="str">
            <v>537126</v>
          </cell>
          <cell r="B3071" t="str">
            <v>STEWART POINT 9D3-17 LANCE</v>
          </cell>
          <cell r="C3071" t="str">
            <v>1038</v>
          </cell>
          <cell r="D3071" t="str">
            <v>PINEDALE(WY)</v>
          </cell>
          <cell r="E3071" t="str">
            <v>C7</v>
          </cell>
          <cell r="F3071" t="str">
            <v>WY</v>
          </cell>
          <cell r="G3071" t="str">
            <v>QEPFS</v>
          </cell>
          <cell r="H3071">
            <v>0.42225999999999997</v>
          </cell>
          <cell r="I3071" t="str">
            <v>SWGA+REND</v>
          </cell>
        </row>
        <row r="3072">
          <cell r="A3072" t="str">
            <v>636026</v>
          </cell>
          <cell r="B3072" t="str">
            <v>MESA UNIT 15B2-9 LANCE</v>
          </cell>
          <cell r="C3072" t="str">
            <v>1038</v>
          </cell>
          <cell r="D3072" t="str">
            <v>PINEDALE(WY)</v>
          </cell>
          <cell r="E3072" t="str">
            <v>D24</v>
          </cell>
          <cell r="F3072" t="str">
            <v>WY</v>
          </cell>
          <cell r="G3072" t="str">
            <v>QEPFS</v>
          </cell>
          <cell r="H3072">
            <v>0.42225999999999997</v>
          </cell>
          <cell r="I3072" t="str">
            <v>SWGA+REND</v>
          </cell>
        </row>
        <row r="3073">
          <cell r="A3073" t="str">
            <v>636126</v>
          </cell>
          <cell r="B3073" t="str">
            <v>MESA UNIT 15D2-9 LANCE</v>
          </cell>
          <cell r="C3073" t="str">
            <v>1038</v>
          </cell>
          <cell r="D3073" t="str">
            <v>PINEDALE(WY)</v>
          </cell>
          <cell r="E3073" t="str">
            <v>D24</v>
          </cell>
          <cell r="F3073" t="str">
            <v>WY</v>
          </cell>
          <cell r="G3073" t="str">
            <v>QEPFS</v>
          </cell>
          <cell r="H3073">
            <v>0.42225999999999997</v>
          </cell>
          <cell r="I3073" t="str">
            <v>SWGA+REND</v>
          </cell>
        </row>
        <row r="3074">
          <cell r="A3074" t="str">
            <v>635926</v>
          </cell>
          <cell r="B3074" t="str">
            <v>MESA UNIT 15A1-9 LANCE</v>
          </cell>
          <cell r="C3074" t="str">
            <v>1038</v>
          </cell>
          <cell r="D3074" t="str">
            <v>PINEDALE(WY)</v>
          </cell>
          <cell r="E3074" t="str">
            <v>D24</v>
          </cell>
          <cell r="F3074" t="str">
            <v>WY</v>
          </cell>
          <cell r="G3074" t="str">
            <v>QEPFS</v>
          </cell>
          <cell r="H3074">
            <v>0.42225999999999997</v>
          </cell>
          <cell r="I3074" t="str">
            <v>SWGA+REND</v>
          </cell>
        </row>
        <row r="3075">
          <cell r="A3075" t="str">
            <v>298801</v>
          </cell>
          <cell r="B3075" t="str">
            <v>CARTER LEVERTON 1 FR</v>
          </cell>
          <cell r="C3075" t="str">
            <v>1065</v>
          </cell>
          <cell r="D3075" t="str">
            <v>PIUTE KNOLL (UT)</v>
          </cell>
          <cell r="E3075" t="str">
            <v>PC</v>
          </cell>
          <cell r="F3075" t="str">
            <v>UT</v>
          </cell>
          <cell r="G3075" t="str">
            <v>QEPFS</v>
          </cell>
          <cell r="H3075">
            <v>0.42225999999999997</v>
          </cell>
          <cell r="I3075" t="str">
            <v>SWGA</v>
          </cell>
        </row>
        <row r="3076">
          <cell r="A3076" t="str">
            <v>311113</v>
          </cell>
          <cell r="B3076" t="str">
            <v>PIUTE KNOLL 1 ISMAY</v>
          </cell>
          <cell r="C3076" t="str">
            <v>1065</v>
          </cell>
          <cell r="D3076" t="str">
            <v>PIUTE KNOLL (UT)</v>
          </cell>
          <cell r="E3076" t="str">
            <v>PC</v>
          </cell>
          <cell r="F3076" t="str">
            <v>UT</v>
          </cell>
          <cell r="G3076" t="str">
            <v>QEPFS</v>
          </cell>
          <cell r="H3076">
            <v>0.42225999999999997</v>
          </cell>
          <cell r="I3076" t="str">
            <v>SWGA</v>
          </cell>
        </row>
        <row r="3077">
          <cell r="A3077" t="str">
            <v>171006</v>
          </cell>
          <cell r="B3077" t="str">
            <v>AMOCO FED 20-9 (DO NOT USE)</v>
          </cell>
          <cell r="C3077" t="str">
            <v>1045</v>
          </cell>
          <cell r="D3077" t="str">
            <v>POWDER WASH (CO)</v>
          </cell>
          <cell r="F3077" t="str">
            <v>CO</v>
          </cell>
          <cell r="G3077" t="str">
            <v>QEPFS</v>
          </cell>
          <cell r="H3077">
            <v>0.42225999999999997</v>
          </cell>
          <cell r="I3077" t="str">
            <v>SWGA</v>
          </cell>
        </row>
        <row r="3078">
          <cell r="A3078" t="str">
            <v>094006</v>
          </cell>
          <cell r="B3078" t="str">
            <v>AMOCO USA 1 (DO NOT USE)</v>
          </cell>
          <cell r="C3078" t="str">
            <v>1045</v>
          </cell>
          <cell r="D3078" t="str">
            <v>POWDER WASH (CO)</v>
          </cell>
          <cell r="F3078" t="str">
            <v>CO</v>
          </cell>
          <cell r="G3078" t="str">
            <v>QEPFS</v>
          </cell>
          <cell r="H3078">
            <v>0.42225999999999997</v>
          </cell>
          <cell r="I3078" t="str">
            <v>SWGA</v>
          </cell>
        </row>
        <row r="3079">
          <cell r="A3079" t="str">
            <v>091847</v>
          </cell>
          <cell r="B3079" t="str">
            <v>BW MUSSER 15 UPPER FT UN</v>
          </cell>
          <cell r="C3079" t="str">
            <v>1045</v>
          </cell>
          <cell r="D3079" t="str">
            <v>POWDER WASH (CO)</v>
          </cell>
          <cell r="E3079" t="str">
            <v>D24</v>
          </cell>
          <cell r="F3079" t="str">
            <v>CO</v>
          </cell>
          <cell r="G3079" t="str">
            <v>QEPFS</v>
          </cell>
          <cell r="H3079">
            <v>0.42225999999999997</v>
          </cell>
          <cell r="I3079" t="str">
            <v>SWGA</v>
          </cell>
        </row>
        <row r="3080">
          <cell r="A3080" t="str">
            <v>563000</v>
          </cell>
          <cell r="B3080" t="str">
            <v>BW MUSSER 2 WATER WELL</v>
          </cell>
          <cell r="C3080" t="str">
            <v>1045</v>
          </cell>
          <cell r="D3080" t="str">
            <v>POWDER WASH (CO)</v>
          </cell>
          <cell r="E3080" t="str">
            <v>PC</v>
          </cell>
          <cell r="F3080" t="str">
            <v>CO</v>
          </cell>
          <cell r="G3080" t="str">
            <v>QEPFS</v>
          </cell>
          <cell r="H3080">
            <v>0.42225999999999997</v>
          </cell>
          <cell r="I3080" t="str">
            <v>SWGA</v>
          </cell>
        </row>
        <row r="3081">
          <cell r="A3081" t="str">
            <v>427706</v>
          </cell>
          <cell r="B3081" t="str">
            <v>BW MUSSER 22 FT UN</v>
          </cell>
          <cell r="C3081" t="str">
            <v>1045</v>
          </cell>
          <cell r="D3081" t="str">
            <v>POWDER WASH (CO)</v>
          </cell>
          <cell r="E3081" t="str">
            <v>D24</v>
          </cell>
          <cell r="F3081" t="str">
            <v>CO</v>
          </cell>
          <cell r="G3081" t="str">
            <v>QEPFS</v>
          </cell>
          <cell r="H3081">
            <v>0.42225999999999997</v>
          </cell>
          <cell r="I3081" t="str">
            <v>SWGA</v>
          </cell>
        </row>
        <row r="3082">
          <cell r="A3082" t="str">
            <v>427704</v>
          </cell>
          <cell r="B3082" t="str">
            <v>BW MUSSER 22 WAS</v>
          </cell>
          <cell r="C3082" t="str">
            <v>1045</v>
          </cell>
          <cell r="D3082" t="str">
            <v>POWDER WASH (CO)</v>
          </cell>
          <cell r="E3082" t="str">
            <v>D21</v>
          </cell>
          <cell r="F3082" t="str">
            <v>CO</v>
          </cell>
          <cell r="G3082" t="str">
            <v>QEPFS</v>
          </cell>
          <cell r="H3082">
            <v>0.42225999999999997</v>
          </cell>
          <cell r="I3082" t="str">
            <v>SWGA</v>
          </cell>
        </row>
        <row r="3083">
          <cell r="A3083" t="str">
            <v>491306</v>
          </cell>
          <cell r="B3083" t="str">
            <v>BW MUSSER 23 FT UN</v>
          </cell>
          <cell r="C3083" t="str">
            <v>1045</v>
          </cell>
          <cell r="D3083" t="str">
            <v>POWDER WASH (CO)</v>
          </cell>
          <cell r="E3083" t="str">
            <v>D24</v>
          </cell>
          <cell r="F3083" t="str">
            <v>CO</v>
          </cell>
          <cell r="G3083" t="str">
            <v>QEPFS</v>
          </cell>
          <cell r="H3083">
            <v>0.42225999999999997</v>
          </cell>
          <cell r="I3083" t="str">
            <v>SWGA</v>
          </cell>
        </row>
        <row r="3084">
          <cell r="A3084" t="str">
            <v>506406</v>
          </cell>
          <cell r="B3084" t="str">
            <v>BW MUSSER 24 FT UN</v>
          </cell>
          <cell r="C3084" t="str">
            <v>1045</v>
          </cell>
          <cell r="D3084" t="str">
            <v>POWDER WASH (CO)</v>
          </cell>
          <cell r="E3084" t="str">
            <v>D24</v>
          </cell>
          <cell r="F3084" t="str">
            <v>CO</v>
          </cell>
          <cell r="G3084" t="str">
            <v>QEPFS</v>
          </cell>
          <cell r="H3084">
            <v>0.42225999999999997</v>
          </cell>
          <cell r="I3084" t="str">
            <v>SWGA</v>
          </cell>
        </row>
        <row r="3085">
          <cell r="A3085" t="str">
            <v>517906</v>
          </cell>
          <cell r="B3085" t="str">
            <v>BW MUSSER 25 FT UN</v>
          </cell>
          <cell r="C3085" t="str">
            <v>1045</v>
          </cell>
          <cell r="D3085" t="str">
            <v>POWDER WASH (CO)</v>
          </cell>
          <cell r="E3085" t="str">
            <v>D24</v>
          </cell>
          <cell r="F3085" t="str">
            <v>CO</v>
          </cell>
          <cell r="G3085" t="str">
            <v>QEPFS</v>
          </cell>
          <cell r="H3085">
            <v>0.42225999999999997</v>
          </cell>
          <cell r="I3085" t="str">
            <v>SWGA</v>
          </cell>
        </row>
        <row r="3086">
          <cell r="A3086" t="str">
            <v>537906</v>
          </cell>
          <cell r="B3086" t="str">
            <v>BW MUSSER 26 FT UN D24NC</v>
          </cell>
          <cell r="C3086" t="str">
            <v>1045</v>
          </cell>
          <cell r="D3086" t="str">
            <v>POWDER WASH (CO)</v>
          </cell>
          <cell r="E3086" t="str">
            <v>D24NC</v>
          </cell>
          <cell r="F3086" t="str">
            <v>CO</v>
          </cell>
          <cell r="G3086" t="str">
            <v>QEPFS</v>
          </cell>
          <cell r="H3086">
            <v>0.42225999999999997</v>
          </cell>
          <cell r="I3086" t="str">
            <v>SWGA</v>
          </cell>
        </row>
        <row r="3087">
          <cell r="A3087" t="str">
            <v>549506</v>
          </cell>
          <cell r="B3087" t="str">
            <v>BW MUSSER 26R FT UN</v>
          </cell>
          <cell r="C3087" t="str">
            <v>1045</v>
          </cell>
          <cell r="D3087" t="str">
            <v>POWDER WASH (CO)</v>
          </cell>
          <cell r="E3087" t="str">
            <v>D24</v>
          </cell>
          <cell r="F3087" t="str">
            <v>CO</v>
          </cell>
          <cell r="G3087" t="str">
            <v>QEPFS</v>
          </cell>
          <cell r="H3087">
            <v>0.42225999999999997</v>
          </cell>
          <cell r="I3087" t="str">
            <v>SWGA</v>
          </cell>
        </row>
        <row r="3088">
          <cell r="A3088" t="str">
            <v>541706</v>
          </cell>
          <cell r="B3088" t="str">
            <v>BW MUSSER 27 FT UN</v>
          </cell>
          <cell r="C3088" t="str">
            <v>1045</v>
          </cell>
          <cell r="D3088" t="str">
            <v>POWDER WASH (CO)</v>
          </cell>
          <cell r="E3088" t="str">
            <v>D24</v>
          </cell>
          <cell r="F3088" t="str">
            <v>CO</v>
          </cell>
          <cell r="G3088" t="str">
            <v>QEPFS</v>
          </cell>
          <cell r="H3088">
            <v>0.42225999999999997</v>
          </cell>
          <cell r="I3088" t="str">
            <v>SWGA</v>
          </cell>
        </row>
        <row r="3089">
          <cell r="A3089" t="str">
            <v>545600</v>
          </cell>
          <cell r="B3089" t="str">
            <v>BW MUSSER 28</v>
          </cell>
          <cell r="C3089" t="str">
            <v>1045</v>
          </cell>
          <cell r="D3089" t="str">
            <v>POWDER WASH (CO)</v>
          </cell>
          <cell r="E3089" t="str">
            <v>D24</v>
          </cell>
          <cell r="F3089" t="str">
            <v>CO</v>
          </cell>
          <cell r="G3089" t="str">
            <v>QEPFS</v>
          </cell>
          <cell r="H3089">
            <v>0.42225999999999997</v>
          </cell>
          <cell r="I3089" t="str">
            <v>SWGA</v>
          </cell>
        </row>
        <row r="3090">
          <cell r="A3090" t="str">
            <v>545606</v>
          </cell>
          <cell r="B3090" t="str">
            <v>BW MUSSER 28 FT UN</v>
          </cell>
          <cell r="C3090" t="str">
            <v>1045</v>
          </cell>
          <cell r="D3090" t="str">
            <v>POWDER WASH (CO)</v>
          </cell>
          <cell r="E3090" t="str">
            <v>D24</v>
          </cell>
          <cell r="F3090" t="str">
            <v>CO</v>
          </cell>
          <cell r="G3090" t="str">
            <v>QEPFS</v>
          </cell>
          <cell r="H3090">
            <v>0.42225999999999997</v>
          </cell>
          <cell r="I3090" t="str">
            <v>SWGA</v>
          </cell>
        </row>
        <row r="3091">
          <cell r="A3091" t="str">
            <v>545700</v>
          </cell>
          <cell r="B3091" t="str">
            <v>BW MUSSER 29</v>
          </cell>
          <cell r="C3091" t="str">
            <v>1045</v>
          </cell>
          <cell r="D3091" t="str">
            <v>POWDER WASH (CO)</v>
          </cell>
          <cell r="E3091" t="str">
            <v>D24</v>
          </cell>
          <cell r="F3091" t="str">
            <v>CO</v>
          </cell>
          <cell r="G3091" t="str">
            <v>QEPFS</v>
          </cell>
          <cell r="H3091">
            <v>0.42225999999999997</v>
          </cell>
          <cell r="I3091" t="str">
            <v>SWGA</v>
          </cell>
        </row>
        <row r="3092">
          <cell r="A3092" t="str">
            <v>545706</v>
          </cell>
          <cell r="B3092" t="str">
            <v>BW MUSSER 29 FT UN</v>
          </cell>
          <cell r="C3092" t="str">
            <v>1045</v>
          </cell>
          <cell r="D3092" t="str">
            <v>POWDER WASH (CO)</v>
          </cell>
          <cell r="E3092" t="str">
            <v>D24</v>
          </cell>
          <cell r="F3092" t="str">
            <v>CO</v>
          </cell>
          <cell r="G3092" t="str">
            <v>QEPFS</v>
          </cell>
          <cell r="H3092">
            <v>0.42225999999999997</v>
          </cell>
          <cell r="I3092" t="str">
            <v>SWGA</v>
          </cell>
        </row>
        <row r="3093">
          <cell r="A3093" t="str">
            <v>563100</v>
          </cell>
          <cell r="B3093" t="str">
            <v>BW MUSSER 3 WATER WELL</v>
          </cell>
          <cell r="C3093" t="str">
            <v>1045</v>
          </cell>
          <cell r="D3093" t="str">
            <v>POWDER WASH (CO)</v>
          </cell>
          <cell r="E3093" t="str">
            <v>PC</v>
          </cell>
          <cell r="F3093" t="str">
            <v>CO</v>
          </cell>
          <cell r="G3093" t="str">
            <v>QEPFS</v>
          </cell>
          <cell r="H3093">
            <v>0.42225999999999997</v>
          </cell>
          <cell r="I3093" t="str">
            <v>SWGA</v>
          </cell>
        </row>
        <row r="3094">
          <cell r="A3094" t="str">
            <v>563606</v>
          </cell>
          <cell r="B3094" t="str">
            <v>BW MUSSER 30 FT UN</v>
          </cell>
          <cell r="C3094" t="str">
            <v>1045</v>
          </cell>
          <cell r="D3094" t="str">
            <v>POWDER WASH (CO)</v>
          </cell>
          <cell r="E3094" t="str">
            <v>D24</v>
          </cell>
          <cell r="F3094" t="str">
            <v>CO</v>
          </cell>
          <cell r="G3094" t="str">
            <v>QEPFS</v>
          </cell>
          <cell r="H3094">
            <v>0.42225999999999997</v>
          </cell>
          <cell r="I3094" t="str">
            <v>SWGA</v>
          </cell>
        </row>
        <row r="3095">
          <cell r="A3095" t="str">
            <v>563706</v>
          </cell>
          <cell r="B3095" t="str">
            <v>BW MUSSER 31 FT UN</v>
          </cell>
          <cell r="C3095" t="str">
            <v>1045</v>
          </cell>
          <cell r="D3095" t="str">
            <v>POWDER WASH (CO)</v>
          </cell>
          <cell r="E3095" t="str">
            <v>D24</v>
          </cell>
          <cell r="F3095" t="str">
            <v>CO</v>
          </cell>
          <cell r="G3095" t="str">
            <v>QEPFS</v>
          </cell>
          <cell r="H3095">
            <v>0.42225999999999997</v>
          </cell>
          <cell r="I3095" t="str">
            <v>SWGA</v>
          </cell>
        </row>
        <row r="3096">
          <cell r="A3096" t="str">
            <v>563806</v>
          </cell>
          <cell r="B3096" t="str">
            <v>BW MUSSER 32 FT UN</v>
          </cell>
          <cell r="C3096" t="str">
            <v>1045</v>
          </cell>
          <cell r="D3096" t="str">
            <v>POWDER WASH (CO)</v>
          </cell>
          <cell r="E3096" t="str">
            <v>D24</v>
          </cell>
          <cell r="F3096" t="str">
            <v>CO</v>
          </cell>
          <cell r="G3096" t="str">
            <v>QEPFS</v>
          </cell>
          <cell r="H3096">
            <v>0.42225999999999997</v>
          </cell>
          <cell r="I3096" t="str">
            <v>SWGA</v>
          </cell>
        </row>
        <row r="3097">
          <cell r="A3097" t="str">
            <v>563906</v>
          </cell>
          <cell r="B3097" t="str">
            <v>BW MUSSER 33 FT UN</v>
          </cell>
          <cell r="C3097" t="str">
            <v>1045</v>
          </cell>
          <cell r="D3097" t="str">
            <v>POWDER WASH (CO)</v>
          </cell>
          <cell r="E3097" t="str">
            <v>D24</v>
          </cell>
          <cell r="F3097" t="str">
            <v>CO</v>
          </cell>
          <cell r="G3097" t="str">
            <v>QEPFS</v>
          </cell>
          <cell r="H3097">
            <v>0.42225999999999997</v>
          </cell>
          <cell r="I3097" t="str">
            <v>SWGA</v>
          </cell>
        </row>
        <row r="3098">
          <cell r="A3098" t="str">
            <v>564006</v>
          </cell>
          <cell r="B3098" t="str">
            <v>BW MUSSER 34 FT UN</v>
          </cell>
          <cell r="C3098" t="str">
            <v>1045</v>
          </cell>
          <cell r="D3098" t="str">
            <v>POWDER WASH (CO)</v>
          </cell>
          <cell r="E3098" t="str">
            <v>D24</v>
          </cell>
          <cell r="F3098" t="str">
            <v>CO</v>
          </cell>
          <cell r="G3098" t="str">
            <v>QEPFS</v>
          </cell>
          <cell r="H3098">
            <v>0.42225999999999997</v>
          </cell>
          <cell r="I3098" t="str">
            <v>SWGA</v>
          </cell>
        </row>
        <row r="3099">
          <cell r="A3099" t="str">
            <v>564026</v>
          </cell>
          <cell r="B3099" t="str">
            <v>BW MUSSER 34 LANCE</v>
          </cell>
          <cell r="C3099" t="str">
            <v>1045</v>
          </cell>
          <cell r="D3099" t="str">
            <v>POWDER WASH (CO)</v>
          </cell>
          <cell r="E3099" t="str">
            <v>C7</v>
          </cell>
          <cell r="F3099" t="str">
            <v>CO</v>
          </cell>
          <cell r="G3099" t="str">
            <v>QEPFS</v>
          </cell>
          <cell r="H3099">
            <v>0.42225999999999997</v>
          </cell>
          <cell r="I3099" t="str">
            <v>SWGA</v>
          </cell>
        </row>
        <row r="3100">
          <cell r="A3100" t="str">
            <v>564106</v>
          </cell>
          <cell r="B3100" t="str">
            <v>BW MUSSER 35 FT UN</v>
          </cell>
          <cell r="C3100" t="str">
            <v>1045</v>
          </cell>
          <cell r="D3100" t="str">
            <v>POWDER WASH (CO)</v>
          </cell>
          <cell r="E3100" t="str">
            <v>D24</v>
          </cell>
          <cell r="F3100" t="str">
            <v>CO</v>
          </cell>
          <cell r="G3100" t="str">
            <v>QEPFS</v>
          </cell>
          <cell r="H3100">
            <v>0.42225999999999997</v>
          </cell>
          <cell r="I3100" t="str">
            <v>SWGA</v>
          </cell>
        </row>
        <row r="3101">
          <cell r="A3101" t="str">
            <v>564126</v>
          </cell>
          <cell r="B3101" t="str">
            <v>BW MUSSER 35 LANCE</v>
          </cell>
          <cell r="C3101" t="str">
            <v>1045</v>
          </cell>
          <cell r="D3101" t="str">
            <v>POWDER WASH (CO)</v>
          </cell>
          <cell r="E3101" t="str">
            <v>D24</v>
          </cell>
          <cell r="F3101" t="str">
            <v>CO</v>
          </cell>
          <cell r="G3101" t="str">
            <v>QEPFS</v>
          </cell>
          <cell r="H3101">
            <v>0.42225999999999997</v>
          </cell>
          <cell r="I3101" t="str">
            <v>SWGA</v>
          </cell>
        </row>
        <row r="3102">
          <cell r="A3102" t="str">
            <v>580506</v>
          </cell>
          <cell r="B3102" t="str">
            <v>BW MUSSER 36 FT UN</v>
          </cell>
          <cell r="C3102" t="str">
            <v>1045</v>
          </cell>
          <cell r="D3102" t="str">
            <v>POWDER WASH (CO)</v>
          </cell>
          <cell r="E3102" t="str">
            <v>D24</v>
          </cell>
          <cell r="F3102" t="str">
            <v>CO</v>
          </cell>
          <cell r="G3102" t="str">
            <v>QEPFS</v>
          </cell>
          <cell r="H3102">
            <v>0.42225999999999997</v>
          </cell>
          <cell r="I3102" t="str">
            <v>SWGA</v>
          </cell>
        </row>
        <row r="3103">
          <cell r="A3103" t="str">
            <v>580606</v>
          </cell>
          <cell r="B3103" t="str">
            <v>BW MUSSER 37 FT UN</v>
          </cell>
          <cell r="C3103" t="str">
            <v>1045</v>
          </cell>
          <cell r="D3103" t="str">
            <v>POWDER WASH (CO)</v>
          </cell>
          <cell r="E3103" t="str">
            <v>D24</v>
          </cell>
          <cell r="F3103" t="str">
            <v>CO</v>
          </cell>
          <cell r="G3103" t="str">
            <v>QEPFS</v>
          </cell>
          <cell r="H3103">
            <v>0.42225999999999997</v>
          </cell>
          <cell r="I3103" t="str">
            <v>SWGA</v>
          </cell>
        </row>
        <row r="3104">
          <cell r="A3104" t="str">
            <v>591106</v>
          </cell>
          <cell r="B3104" t="str">
            <v>BW MUSSER 38 FT UN</v>
          </cell>
          <cell r="C3104" t="str">
            <v>1045</v>
          </cell>
          <cell r="D3104" t="str">
            <v>POWDER WASH (CO)</v>
          </cell>
          <cell r="E3104" t="str">
            <v>D24</v>
          </cell>
          <cell r="F3104" t="str">
            <v>CO</v>
          </cell>
          <cell r="G3104" t="str">
            <v>QEPFS</v>
          </cell>
          <cell r="H3104">
            <v>0.42225999999999997</v>
          </cell>
          <cell r="I3104" t="str">
            <v>SWGA</v>
          </cell>
        </row>
        <row r="3105">
          <cell r="A3105" t="str">
            <v>591206</v>
          </cell>
          <cell r="B3105" t="str">
            <v>BW MUSSER 39 FT UN</v>
          </cell>
          <cell r="C3105" t="str">
            <v>1045</v>
          </cell>
          <cell r="D3105" t="str">
            <v>POWDER WASH (CO)</v>
          </cell>
          <cell r="E3105" t="str">
            <v>D24</v>
          </cell>
          <cell r="F3105" t="str">
            <v>CO</v>
          </cell>
          <cell r="G3105" t="str">
            <v>QEPFS</v>
          </cell>
          <cell r="H3105">
            <v>0.42225999999999997</v>
          </cell>
          <cell r="I3105" t="str">
            <v>SWGA</v>
          </cell>
        </row>
        <row r="3106">
          <cell r="A3106" t="str">
            <v>597206</v>
          </cell>
          <cell r="B3106" t="str">
            <v>BW MUSSER 40 FT UN</v>
          </cell>
          <cell r="C3106" t="str">
            <v>1045</v>
          </cell>
          <cell r="D3106" t="str">
            <v>POWDER WASH (CO)</v>
          </cell>
          <cell r="E3106" t="str">
            <v>D24</v>
          </cell>
          <cell r="F3106" t="str">
            <v>CO</v>
          </cell>
          <cell r="G3106" t="str">
            <v>QEPFS</v>
          </cell>
          <cell r="H3106">
            <v>0.42225999999999997</v>
          </cell>
          <cell r="I3106" t="str">
            <v>SWGA</v>
          </cell>
        </row>
        <row r="3107">
          <cell r="A3107" t="str">
            <v>597306</v>
          </cell>
          <cell r="B3107" t="str">
            <v>BW MUSSER 41 FT UN</v>
          </cell>
          <cell r="C3107" t="str">
            <v>1045</v>
          </cell>
          <cell r="D3107" t="str">
            <v>POWDER WASH (CO)</v>
          </cell>
          <cell r="E3107" t="str">
            <v>D24</v>
          </cell>
          <cell r="F3107" t="str">
            <v>CO</v>
          </cell>
          <cell r="G3107" t="str">
            <v>QEPFS</v>
          </cell>
          <cell r="H3107">
            <v>0.42225999999999997</v>
          </cell>
          <cell r="I3107" t="str">
            <v>SWGA</v>
          </cell>
        </row>
        <row r="3108">
          <cell r="A3108" t="str">
            <v>595206</v>
          </cell>
          <cell r="B3108" t="str">
            <v>BW MUSSER 42 FT UN</v>
          </cell>
          <cell r="C3108" t="str">
            <v>1045</v>
          </cell>
          <cell r="D3108" t="str">
            <v>POWDER WASH (CO)</v>
          </cell>
          <cell r="E3108" t="str">
            <v>D24</v>
          </cell>
          <cell r="F3108" t="str">
            <v>CO</v>
          </cell>
          <cell r="G3108" t="str">
            <v>QEPFS</v>
          </cell>
          <cell r="H3108">
            <v>0.42225999999999997</v>
          </cell>
          <cell r="I3108" t="str">
            <v>SWGA</v>
          </cell>
        </row>
        <row r="3109">
          <cell r="A3109" t="str">
            <v>605606</v>
          </cell>
          <cell r="B3109" t="str">
            <v>BW MUSSER 43 FT UN</v>
          </cell>
          <cell r="C3109" t="str">
            <v>1045</v>
          </cell>
          <cell r="D3109" t="str">
            <v>POWDER WASH (CO)</v>
          </cell>
          <cell r="E3109" t="str">
            <v>D24</v>
          </cell>
          <cell r="F3109" t="str">
            <v>CO</v>
          </cell>
          <cell r="G3109" t="str">
            <v>QEPFS</v>
          </cell>
          <cell r="H3109">
            <v>0.42225999999999997</v>
          </cell>
          <cell r="I3109" t="str">
            <v>SWGA</v>
          </cell>
        </row>
        <row r="3110">
          <cell r="A3110" t="str">
            <v>605706</v>
          </cell>
          <cell r="B3110" t="str">
            <v>BW MUSSER 44 FT UN</v>
          </cell>
          <cell r="C3110" t="str">
            <v>1045</v>
          </cell>
          <cell r="D3110" t="str">
            <v>POWDER WASH (CO)</v>
          </cell>
          <cell r="E3110" t="str">
            <v>D24</v>
          </cell>
          <cell r="F3110" t="str">
            <v>CO</v>
          </cell>
          <cell r="G3110" t="str">
            <v>QEPFS</v>
          </cell>
          <cell r="H3110">
            <v>0.42225999999999997</v>
          </cell>
          <cell r="I3110" t="str">
            <v>SWGA</v>
          </cell>
        </row>
        <row r="3111">
          <cell r="A3111" t="str">
            <v>605806</v>
          </cell>
          <cell r="B3111" t="str">
            <v>BW MUSSER 45 FT UN</v>
          </cell>
          <cell r="C3111" t="str">
            <v>1045</v>
          </cell>
          <cell r="D3111" t="str">
            <v>POWDER WASH (CO)</v>
          </cell>
          <cell r="E3111" t="str">
            <v>D24</v>
          </cell>
          <cell r="F3111" t="str">
            <v>CO</v>
          </cell>
          <cell r="G3111" t="str">
            <v>QEPFS</v>
          </cell>
          <cell r="H3111">
            <v>0.42225999999999997</v>
          </cell>
          <cell r="I3111" t="str">
            <v>SWGA</v>
          </cell>
        </row>
        <row r="3112">
          <cell r="A3112" t="str">
            <v>595226</v>
          </cell>
          <cell r="B3112" t="str">
            <v>BW MUSSER 45 LANCE</v>
          </cell>
          <cell r="C3112" t="str">
            <v>1045</v>
          </cell>
          <cell r="D3112" t="str">
            <v>POWDER WASH (CO)</v>
          </cell>
          <cell r="E3112" t="str">
            <v>C7</v>
          </cell>
          <cell r="F3112" t="str">
            <v>CO</v>
          </cell>
          <cell r="G3112" t="str">
            <v>QEPFS</v>
          </cell>
          <cell r="H3112">
            <v>0.42225999999999997</v>
          </cell>
          <cell r="I3112" t="str">
            <v>SWGA</v>
          </cell>
        </row>
        <row r="3113">
          <cell r="A3113" t="str">
            <v>604106</v>
          </cell>
          <cell r="B3113" t="str">
            <v>BW MUSSER 46 FT UN</v>
          </cell>
          <cell r="C3113" t="str">
            <v>1045</v>
          </cell>
          <cell r="D3113" t="str">
            <v>POWDER WASH (CO)</v>
          </cell>
          <cell r="E3113" t="str">
            <v>D24</v>
          </cell>
          <cell r="F3113" t="str">
            <v>CO</v>
          </cell>
          <cell r="G3113" t="str">
            <v>QEPFS</v>
          </cell>
          <cell r="H3113">
            <v>0.42225999999999997</v>
          </cell>
          <cell r="I3113" t="str">
            <v>SWGA</v>
          </cell>
        </row>
        <row r="3114">
          <cell r="A3114" t="str">
            <v>604006</v>
          </cell>
          <cell r="B3114" t="str">
            <v>BW MUSSER 47 FT UN</v>
          </cell>
          <cell r="C3114" t="str">
            <v>1045</v>
          </cell>
          <cell r="D3114" t="str">
            <v>POWDER WASH (CO)</v>
          </cell>
          <cell r="E3114" t="str">
            <v>D24</v>
          </cell>
          <cell r="F3114" t="str">
            <v>CO</v>
          </cell>
          <cell r="G3114" t="str">
            <v>QEPFS</v>
          </cell>
          <cell r="H3114">
            <v>0.42225999999999997</v>
          </cell>
          <cell r="I3114" t="str">
            <v>SWGA</v>
          </cell>
        </row>
        <row r="3115">
          <cell r="A3115" t="str">
            <v>608006</v>
          </cell>
          <cell r="B3115" t="str">
            <v>BW MUSSER 48 FT UN</v>
          </cell>
          <cell r="C3115" t="str">
            <v>1045</v>
          </cell>
          <cell r="D3115" t="str">
            <v>POWDER WASH (CO)</v>
          </cell>
          <cell r="E3115" t="str">
            <v>D24</v>
          </cell>
          <cell r="F3115" t="str">
            <v>CO</v>
          </cell>
          <cell r="G3115" t="str">
            <v>QEPFS</v>
          </cell>
          <cell r="H3115">
            <v>0.42225999999999997</v>
          </cell>
          <cell r="I3115" t="str">
            <v>SWGA</v>
          </cell>
        </row>
        <row r="3116">
          <cell r="A3116" t="str">
            <v>608106</v>
          </cell>
          <cell r="B3116" t="str">
            <v>BW MUSSER 49 FT UN</v>
          </cell>
          <cell r="C3116" t="str">
            <v>1045</v>
          </cell>
          <cell r="D3116" t="str">
            <v>POWDER WASH (CO)</v>
          </cell>
          <cell r="E3116" t="str">
            <v>D24</v>
          </cell>
          <cell r="F3116" t="str">
            <v>CO</v>
          </cell>
          <cell r="G3116" t="str">
            <v>QEPFS</v>
          </cell>
          <cell r="H3116">
            <v>0.42225999999999997</v>
          </cell>
          <cell r="I3116" t="str">
            <v>SWGA</v>
          </cell>
        </row>
        <row r="3117">
          <cell r="A3117" t="str">
            <v>608206</v>
          </cell>
          <cell r="B3117" t="str">
            <v>BW MUSSER 50 FT UN</v>
          </cell>
          <cell r="C3117" t="str">
            <v>1045</v>
          </cell>
          <cell r="D3117" t="str">
            <v>POWDER WASH (CO)</v>
          </cell>
          <cell r="E3117" t="str">
            <v>D24</v>
          </cell>
          <cell r="F3117" t="str">
            <v>CO</v>
          </cell>
          <cell r="G3117" t="str">
            <v>QEPFS</v>
          </cell>
          <cell r="H3117">
            <v>0.42225999999999997</v>
          </cell>
          <cell r="I3117" t="str">
            <v>SWGA</v>
          </cell>
        </row>
        <row r="3118">
          <cell r="A3118" t="str">
            <v>608306</v>
          </cell>
          <cell r="B3118" t="str">
            <v>BW MUSSER 51 FT UN</v>
          </cell>
          <cell r="C3118" t="str">
            <v>1045</v>
          </cell>
          <cell r="D3118" t="str">
            <v>POWDER WASH (CO)</v>
          </cell>
          <cell r="E3118" t="str">
            <v>D24</v>
          </cell>
          <cell r="F3118" t="str">
            <v>CO</v>
          </cell>
          <cell r="G3118" t="str">
            <v>QEPFS</v>
          </cell>
          <cell r="H3118">
            <v>0.42225999999999997</v>
          </cell>
          <cell r="I3118" t="str">
            <v>SWGA</v>
          </cell>
        </row>
        <row r="3119">
          <cell r="A3119" t="str">
            <v>608406</v>
          </cell>
          <cell r="B3119" t="str">
            <v>BW MUSSER 52 FT UN</v>
          </cell>
          <cell r="C3119" t="str">
            <v>1045</v>
          </cell>
          <cell r="D3119" t="str">
            <v>POWDER WASH (CO)</v>
          </cell>
          <cell r="E3119" t="str">
            <v>D24</v>
          </cell>
          <cell r="F3119" t="str">
            <v>CO</v>
          </cell>
          <cell r="G3119" t="str">
            <v>QEPFS</v>
          </cell>
          <cell r="H3119">
            <v>0.42225999999999997</v>
          </cell>
          <cell r="I3119" t="str">
            <v>SWGA</v>
          </cell>
        </row>
        <row r="3120">
          <cell r="A3120" t="str">
            <v>605906</v>
          </cell>
          <cell r="B3120" t="str">
            <v>BW MUSSER 53 FT UN</v>
          </cell>
          <cell r="C3120" t="str">
            <v>1045</v>
          </cell>
          <cell r="D3120" t="str">
            <v>POWDER WASH (CO)</v>
          </cell>
          <cell r="E3120" t="str">
            <v>D24</v>
          </cell>
          <cell r="F3120" t="str">
            <v>CO</v>
          </cell>
          <cell r="G3120" t="str">
            <v>QEPFS</v>
          </cell>
          <cell r="H3120">
            <v>0.42225999999999997</v>
          </cell>
          <cell r="I3120" t="str">
            <v>SWGA</v>
          </cell>
        </row>
        <row r="3121">
          <cell r="A3121" t="str">
            <v>606106</v>
          </cell>
          <cell r="B3121" t="str">
            <v>BW MUSSER 54 FT UN</v>
          </cell>
          <cell r="C3121" t="str">
            <v>1045</v>
          </cell>
          <cell r="D3121" t="str">
            <v>POWDER WASH (CO)</v>
          </cell>
          <cell r="E3121" t="str">
            <v>D24</v>
          </cell>
          <cell r="F3121" t="str">
            <v>CO</v>
          </cell>
          <cell r="G3121" t="str">
            <v>QEPFS</v>
          </cell>
          <cell r="H3121">
            <v>0.42225999999999997</v>
          </cell>
          <cell r="I3121" t="str">
            <v>SWGA</v>
          </cell>
        </row>
        <row r="3122">
          <cell r="A3122" t="str">
            <v>606206</v>
          </cell>
          <cell r="B3122" t="str">
            <v>BW MUSSER 55 FT UN</v>
          </cell>
          <cell r="C3122" t="str">
            <v>1045</v>
          </cell>
          <cell r="D3122" t="str">
            <v>POWDER WASH (CO)</v>
          </cell>
          <cell r="E3122" t="str">
            <v>D24</v>
          </cell>
          <cell r="F3122" t="str">
            <v>CO</v>
          </cell>
          <cell r="G3122" t="str">
            <v>QEPFS</v>
          </cell>
          <cell r="H3122">
            <v>0.42225999999999997</v>
          </cell>
          <cell r="I3122" t="str">
            <v>SWGA</v>
          </cell>
        </row>
        <row r="3123">
          <cell r="A3123" t="str">
            <v>606306</v>
          </cell>
          <cell r="B3123" t="str">
            <v>BW MUSSER 56 FT UN</v>
          </cell>
          <cell r="C3123" t="str">
            <v>1045</v>
          </cell>
          <cell r="D3123" t="str">
            <v>POWDER WASH (CO)</v>
          </cell>
          <cell r="E3123" t="str">
            <v>D24</v>
          </cell>
          <cell r="F3123" t="str">
            <v>CO</v>
          </cell>
          <cell r="G3123" t="str">
            <v>QEPFS</v>
          </cell>
          <cell r="H3123">
            <v>0.42225999999999997</v>
          </cell>
          <cell r="I3123" t="str">
            <v>SWGA</v>
          </cell>
        </row>
        <row r="3124">
          <cell r="A3124" t="str">
            <v>606406</v>
          </cell>
          <cell r="B3124" t="str">
            <v>BW MUSSER 57 FT UN</v>
          </cell>
          <cell r="C3124" t="str">
            <v>1045</v>
          </cell>
          <cell r="D3124" t="str">
            <v>POWDER WASH (CO)</v>
          </cell>
          <cell r="E3124" t="str">
            <v>D24</v>
          </cell>
          <cell r="F3124" t="str">
            <v>CO</v>
          </cell>
          <cell r="G3124" t="str">
            <v>QEPFS</v>
          </cell>
          <cell r="H3124">
            <v>0.42225999999999997</v>
          </cell>
          <cell r="I3124" t="str">
            <v>SWGA</v>
          </cell>
        </row>
        <row r="3125">
          <cell r="A3125" t="str">
            <v>608506</v>
          </cell>
          <cell r="B3125" t="str">
            <v>BW MUSSER 58 FT UN</v>
          </cell>
          <cell r="C3125" t="str">
            <v>1045</v>
          </cell>
          <cell r="D3125" t="str">
            <v>POWDER WASH (CO)</v>
          </cell>
          <cell r="E3125" t="str">
            <v>D24</v>
          </cell>
          <cell r="F3125" t="str">
            <v>CO</v>
          </cell>
          <cell r="G3125" t="str">
            <v>QEPFS</v>
          </cell>
          <cell r="H3125">
            <v>0.42225999999999997</v>
          </cell>
          <cell r="I3125" t="str">
            <v>SWGA</v>
          </cell>
        </row>
        <row r="3126">
          <cell r="A3126" t="str">
            <v>608606</v>
          </cell>
          <cell r="B3126" t="str">
            <v>BW MUSSER 59 FT UN</v>
          </cell>
          <cell r="C3126" t="str">
            <v>1045</v>
          </cell>
          <cell r="D3126" t="str">
            <v>POWDER WASH (CO)</v>
          </cell>
          <cell r="E3126" t="str">
            <v>D24</v>
          </cell>
          <cell r="F3126" t="str">
            <v>CO</v>
          </cell>
          <cell r="G3126" t="str">
            <v>QEPFS</v>
          </cell>
          <cell r="H3126">
            <v>0.42225999999999997</v>
          </cell>
          <cell r="I3126" t="str">
            <v>SWGA</v>
          </cell>
        </row>
        <row r="3127">
          <cell r="A3127" t="str">
            <v>608706</v>
          </cell>
          <cell r="B3127" t="str">
            <v>BW MUSSER 60 FT UN</v>
          </cell>
          <cell r="C3127" t="str">
            <v>1045</v>
          </cell>
          <cell r="D3127" t="str">
            <v>POWDER WASH (CO)</v>
          </cell>
          <cell r="E3127" t="str">
            <v>D24</v>
          </cell>
          <cell r="F3127" t="str">
            <v>CO</v>
          </cell>
          <cell r="G3127" t="str">
            <v>QEPFS</v>
          </cell>
          <cell r="H3127">
            <v>0.42225999999999997</v>
          </cell>
          <cell r="I3127" t="str">
            <v>SWGA</v>
          </cell>
        </row>
        <row r="3128">
          <cell r="A3128" t="str">
            <v>608806</v>
          </cell>
          <cell r="B3128" t="str">
            <v>BW MUSSER 61 FT UN</v>
          </cell>
          <cell r="C3128" t="str">
            <v>1045</v>
          </cell>
          <cell r="D3128" t="str">
            <v>POWDER WASH (CO)</v>
          </cell>
          <cell r="E3128" t="str">
            <v>D24</v>
          </cell>
          <cell r="F3128" t="str">
            <v>CO</v>
          </cell>
          <cell r="G3128" t="str">
            <v>QEPFS</v>
          </cell>
          <cell r="H3128">
            <v>0.42225999999999997</v>
          </cell>
          <cell r="I3128" t="str">
            <v>SWGA</v>
          </cell>
        </row>
        <row r="3129">
          <cell r="A3129" t="str">
            <v>608906</v>
          </cell>
          <cell r="B3129" t="str">
            <v>BW MUSSER 62 FT UN</v>
          </cell>
          <cell r="C3129" t="str">
            <v>1045</v>
          </cell>
          <cell r="D3129" t="str">
            <v>POWDER WASH (CO)</v>
          </cell>
          <cell r="E3129" t="str">
            <v>D24</v>
          </cell>
          <cell r="F3129" t="str">
            <v>CO</v>
          </cell>
          <cell r="G3129" t="str">
            <v>QEPFS</v>
          </cell>
          <cell r="H3129">
            <v>0.42225999999999997</v>
          </cell>
          <cell r="I3129" t="str">
            <v>SWGA</v>
          </cell>
        </row>
        <row r="3130">
          <cell r="A3130" t="str">
            <v>609006</v>
          </cell>
          <cell r="B3130" t="str">
            <v>BW MUSSER 63 FT UN</v>
          </cell>
          <cell r="C3130" t="str">
            <v>1045</v>
          </cell>
          <cell r="D3130" t="str">
            <v>POWDER WASH (CO)</v>
          </cell>
          <cell r="E3130" t="str">
            <v>D24</v>
          </cell>
          <cell r="F3130" t="str">
            <v>CO</v>
          </cell>
          <cell r="G3130" t="str">
            <v>QEPFS</v>
          </cell>
          <cell r="H3130">
            <v>0.42225999999999997</v>
          </cell>
          <cell r="I3130" t="str">
            <v>SWGA</v>
          </cell>
        </row>
        <row r="3131">
          <cell r="A3131" t="str">
            <v>606506</v>
          </cell>
          <cell r="B3131" t="str">
            <v>BW MUSSER 64 FT UN</v>
          </cell>
          <cell r="C3131" t="str">
            <v>1045</v>
          </cell>
          <cell r="D3131" t="str">
            <v>POWDER WASH (CO)</v>
          </cell>
          <cell r="E3131" t="str">
            <v>D24</v>
          </cell>
          <cell r="F3131" t="str">
            <v>CO</v>
          </cell>
          <cell r="G3131" t="str">
            <v>QEPFS</v>
          </cell>
          <cell r="H3131">
            <v>0.42225999999999997</v>
          </cell>
          <cell r="I3131" t="str">
            <v>SWGA</v>
          </cell>
        </row>
        <row r="3132">
          <cell r="A3132" t="str">
            <v>606606</v>
          </cell>
          <cell r="B3132" t="str">
            <v>BW MUSSER 65 FT UN</v>
          </cell>
          <cell r="C3132" t="str">
            <v>1045</v>
          </cell>
          <cell r="D3132" t="str">
            <v>POWDER WASH (CO)</v>
          </cell>
          <cell r="E3132" t="str">
            <v>D24</v>
          </cell>
          <cell r="F3132" t="str">
            <v>CO</v>
          </cell>
          <cell r="G3132" t="str">
            <v>QEPFS</v>
          </cell>
          <cell r="H3132">
            <v>0.42225999999999997</v>
          </cell>
          <cell r="I3132" t="str">
            <v>SWGA</v>
          </cell>
        </row>
        <row r="3133">
          <cell r="A3133" t="str">
            <v>609106</v>
          </cell>
          <cell r="B3133" t="str">
            <v>BW MUSSER 66 FT UN</v>
          </cell>
          <cell r="C3133" t="str">
            <v>1045</v>
          </cell>
          <cell r="D3133" t="str">
            <v>POWDER WASH (CO)</v>
          </cell>
          <cell r="E3133" t="str">
            <v>D24</v>
          </cell>
          <cell r="F3133" t="str">
            <v>CO</v>
          </cell>
          <cell r="G3133" t="str">
            <v>QEPFS</v>
          </cell>
          <cell r="H3133">
            <v>0.42225999999999997</v>
          </cell>
          <cell r="I3133" t="str">
            <v>SWGA</v>
          </cell>
        </row>
        <row r="3134">
          <cell r="A3134" t="str">
            <v>606706</v>
          </cell>
          <cell r="B3134" t="str">
            <v>BW MUSSER 67 FT UN</v>
          </cell>
          <cell r="C3134" t="str">
            <v>1045</v>
          </cell>
          <cell r="D3134" t="str">
            <v>POWDER WASH (CO)</v>
          </cell>
          <cell r="E3134" t="str">
            <v>D24</v>
          </cell>
          <cell r="F3134" t="str">
            <v>CO</v>
          </cell>
          <cell r="G3134" t="str">
            <v>QEPFS</v>
          </cell>
          <cell r="H3134">
            <v>0.42225999999999997</v>
          </cell>
          <cell r="I3134" t="str">
            <v>SWGA</v>
          </cell>
        </row>
        <row r="3135">
          <cell r="A3135" t="str">
            <v>607306</v>
          </cell>
          <cell r="B3135" t="str">
            <v>BW MUSSER 68 FT UN</v>
          </cell>
          <cell r="C3135" t="str">
            <v>1045</v>
          </cell>
          <cell r="D3135" t="str">
            <v>POWDER WASH (CO)</v>
          </cell>
          <cell r="E3135" t="str">
            <v>D24</v>
          </cell>
          <cell r="F3135" t="str">
            <v>CO</v>
          </cell>
          <cell r="G3135" t="str">
            <v>QEPFS</v>
          </cell>
          <cell r="H3135">
            <v>0.42225999999999997</v>
          </cell>
          <cell r="I3135" t="str">
            <v>SWGA</v>
          </cell>
        </row>
        <row r="3136">
          <cell r="A3136" t="str">
            <v>607406</v>
          </cell>
          <cell r="B3136" t="str">
            <v>BW MUSSER 69 FT UN</v>
          </cell>
          <cell r="C3136" t="str">
            <v>1045</v>
          </cell>
          <cell r="D3136" t="str">
            <v>POWDER WASH (CO)</v>
          </cell>
          <cell r="E3136" t="str">
            <v>D24</v>
          </cell>
          <cell r="F3136" t="str">
            <v>CO</v>
          </cell>
          <cell r="G3136" t="str">
            <v>QEPFS</v>
          </cell>
          <cell r="H3136">
            <v>0.42225999999999997</v>
          </cell>
          <cell r="I3136" t="str">
            <v>SWGA</v>
          </cell>
        </row>
        <row r="3137">
          <cell r="A3137" t="str">
            <v>607506</v>
          </cell>
          <cell r="B3137" t="str">
            <v>BW MUSSER 70 FT UN</v>
          </cell>
          <cell r="C3137" t="str">
            <v>1045</v>
          </cell>
          <cell r="D3137" t="str">
            <v>POWDER WASH (CO)</v>
          </cell>
          <cell r="E3137" t="str">
            <v>D24</v>
          </cell>
          <cell r="F3137" t="str">
            <v>CO</v>
          </cell>
          <cell r="G3137" t="str">
            <v>QEPFS</v>
          </cell>
          <cell r="H3137">
            <v>0.42225999999999997</v>
          </cell>
          <cell r="I3137" t="str">
            <v>SWGA</v>
          </cell>
        </row>
        <row r="3138">
          <cell r="A3138" t="str">
            <v>607606</v>
          </cell>
          <cell r="B3138" t="str">
            <v>BW MUSSER 71 FT UN</v>
          </cell>
          <cell r="C3138" t="str">
            <v>1045</v>
          </cell>
          <cell r="D3138" t="str">
            <v>POWDER WASH (CO)</v>
          </cell>
          <cell r="E3138" t="str">
            <v>D24</v>
          </cell>
          <cell r="F3138" t="str">
            <v>CO</v>
          </cell>
          <cell r="G3138" t="str">
            <v>QEPFS</v>
          </cell>
          <cell r="H3138">
            <v>0.42225999999999997</v>
          </cell>
          <cell r="I3138" t="str">
            <v>SWGA</v>
          </cell>
        </row>
        <row r="3139">
          <cell r="A3139" t="str">
            <v>609206</v>
          </cell>
          <cell r="B3139" t="str">
            <v>BW MUSSER 72 FT UN</v>
          </cell>
          <cell r="C3139" t="str">
            <v>1045</v>
          </cell>
          <cell r="D3139" t="str">
            <v>POWDER WASH (CO)</v>
          </cell>
          <cell r="E3139" t="str">
            <v>D24</v>
          </cell>
          <cell r="F3139" t="str">
            <v>CO</v>
          </cell>
          <cell r="G3139" t="str">
            <v>QEPFS</v>
          </cell>
          <cell r="H3139">
            <v>0.42225999999999997</v>
          </cell>
          <cell r="I3139" t="str">
            <v>SWGA</v>
          </cell>
        </row>
        <row r="3140">
          <cell r="A3140" t="str">
            <v>609226</v>
          </cell>
          <cell r="B3140" t="str">
            <v>BW MUSSER 72 LANCE</v>
          </cell>
          <cell r="C3140" t="str">
            <v>1045</v>
          </cell>
          <cell r="D3140" t="str">
            <v>POWDER WASH (CO)</v>
          </cell>
          <cell r="E3140" t="str">
            <v>D24</v>
          </cell>
          <cell r="F3140" t="str">
            <v>CO</v>
          </cell>
          <cell r="G3140" t="str">
            <v>QEPFS</v>
          </cell>
          <cell r="H3140">
            <v>0.42225999999999997</v>
          </cell>
          <cell r="I3140" t="str">
            <v>SWGA</v>
          </cell>
        </row>
        <row r="3141">
          <cell r="A3141" t="str">
            <v>609306</v>
          </cell>
          <cell r="B3141" t="str">
            <v>BW MUSSER 73 FT UN</v>
          </cell>
          <cell r="C3141" t="str">
            <v>1045</v>
          </cell>
          <cell r="D3141" t="str">
            <v>POWDER WASH (CO)</v>
          </cell>
          <cell r="E3141" t="str">
            <v>D24</v>
          </cell>
          <cell r="F3141" t="str">
            <v>CO</v>
          </cell>
          <cell r="G3141" t="str">
            <v>QEPFS</v>
          </cell>
          <cell r="H3141">
            <v>0.42225999999999997</v>
          </cell>
          <cell r="I3141" t="str">
            <v>SWGA</v>
          </cell>
        </row>
        <row r="3142">
          <cell r="A3142" t="str">
            <v>609326</v>
          </cell>
          <cell r="B3142" t="str">
            <v>BW MUSSER 73 LANCE</v>
          </cell>
          <cell r="C3142" t="str">
            <v>1045</v>
          </cell>
          <cell r="D3142" t="str">
            <v>POWDER WASH (CO)</v>
          </cell>
          <cell r="E3142" t="str">
            <v>D24</v>
          </cell>
          <cell r="F3142" t="str">
            <v>CO</v>
          </cell>
          <cell r="G3142" t="str">
            <v>QEPFS</v>
          </cell>
          <cell r="H3142">
            <v>0.42225999999999997</v>
          </cell>
          <cell r="I3142" t="str">
            <v>SWGA</v>
          </cell>
        </row>
        <row r="3143">
          <cell r="A3143" t="str">
            <v>604206</v>
          </cell>
          <cell r="B3143" t="str">
            <v>BW MUSSER 74 FT UN</v>
          </cell>
          <cell r="C3143" t="str">
            <v>1045</v>
          </cell>
          <cell r="D3143" t="str">
            <v>POWDER WASH (CO)</v>
          </cell>
          <cell r="E3143" t="str">
            <v>D24</v>
          </cell>
          <cell r="F3143" t="str">
            <v>CO</v>
          </cell>
          <cell r="G3143" t="str">
            <v>QEPFS</v>
          </cell>
          <cell r="H3143">
            <v>0.42225999999999997</v>
          </cell>
          <cell r="I3143" t="str">
            <v>SWGA</v>
          </cell>
        </row>
        <row r="3144">
          <cell r="A3144" t="str">
            <v>604306</v>
          </cell>
          <cell r="B3144" t="str">
            <v>BW MUSSER 75 FT UN</v>
          </cell>
          <cell r="C3144" t="str">
            <v>1045</v>
          </cell>
          <cell r="D3144" t="str">
            <v>POWDER WASH (CO)</v>
          </cell>
          <cell r="E3144" t="str">
            <v>D24</v>
          </cell>
          <cell r="F3144" t="str">
            <v>CO</v>
          </cell>
          <cell r="G3144" t="str">
            <v>QEPFS</v>
          </cell>
          <cell r="H3144">
            <v>0.42225999999999997</v>
          </cell>
          <cell r="I3144" t="str">
            <v>SWGA</v>
          </cell>
        </row>
        <row r="3145">
          <cell r="A3145" t="str">
            <v>604406</v>
          </cell>
          <cell r="B3145" t="str">
            <v>BW MUSSER 76 FT UN</v>
          </cell>
          <cell r="C3145" t="str">
            <v>1045</v>
          </cell>
          <cell r="D3145" t="str">
            <v>POWDER WASH (CO)</v>
          </cell>
          <cell r="E3145" t="str">
            <v>D24</v>
          </cell>
          <cell r="F3145" t="str">
            <v>CO</v>
          </cell>
          <cell r="G3145" t="str">
            <v>QEPFS</v>
          </cell>
          <cell r="H3145">
            <v>0.42225999999999997</v>
          </cell>
          <cell r="I3145" t="str">
            <v>SWGA</v>
          </cell>
        </row>
        <row r="3146">
          <cell r="A3146" t="str">
            <v>604506</v>
          </cell>
          <cell r="B3146" t="str">
            <v>BW MUSSER 77 FT UN</v>
          </cell>
          <cell r="C3146" t="str">
            <v>1045</v>
          </cell>
          <cell r="D3146" t="str">
            <v>POWDER WASH (CO)</v>
          </cell>
          <cell r="E3146" t="str">
            <v>D24</v>
          </cell>
          <cell r="F3146" t="str">
            <v>CO</v>
          </cell>
          <cell r="G3146" t="str">
            <v>QEPFS</v>
          </cell>
          <cell r="H3146">
            <v>0.42225999999999997</v>
          </cell>
          <cell r="I3146" t="str">
            <v>SWGA</v>
          </cell>
        </row>
        <row r="3147">
          <cell r="A3147" t="str">
            <v>604606</v>
          </cell>
          <cell r="B3147" t="str">
            <v>BW MUSSER 78 FT UN</v>
          </cell>
          <cell r="C3147" t="str">
            <v>1045</v>
          </cell>
          <cell r="D3147" t="str">
            <v>POWDER WASH (CO)</v>
          </cell>
          <cell r="E3147" t="str">
            <v>D24</v>
          </cell>
          <cell r="F3147" t="str">
            <v>CO</v>
          </cell>
          <cell r="G3147" t="str">
            <v>QEPFS</v>
          </cell>
          <cell r="H3147">
            <v>0.42225999999999997</v>
          </cell>
          <cell r="I3147" t="str">
            <v>SWGA</v>
          </cell>
        </row>
        <row r="3148">
          <cell r="A3148" t="str">
            <v>609406</v>
          </cell>
          <cell r="B3148" t="str">
            <v>BW MUSSER 79 FT UN</v>
          </cell>
          <cell r="C3148" t="str">
            <v>1045</v>
          </cell>
          <cell r="D3148" t="str">
            <v>POWDER WASH (CO)</v>
          </cell>
          <cell r="E3148" t="str">
            <v>D24</v>
          </cell>
          <cell r="F3148" t="str">
            <v>CO</v>
          </cell>
          <cell r="G3148" t="str">
            <v>QEPFS</v>
          </cell>
          <cell r="H3148">
            <v>0.42225999999999997</v>
          </cell>
          <cell r="I3148" t="str">
            <v>SWGA</v>
          </cell>
        </row>
        <row r="3149">
          <cell r="A3149" t="str">
            <v>622606</v>
          </cell>
          <cell r="B3149" t="str">
            <v>BW MUSSER 80 FT UN</v>
          </cell>
          <cell r="C3149" t="str">
            <v>1045</v>
          </cell>
          <cell r="D3149" t="str">
            <v>POWDER WASH (CO)</v>
          </cell>
          <cell r="E3149" t="str">
            <v>D24</v>
          </cell>
          <cell r="F3149" t="str">
            <v>CO</v>
          </cell>
          <cell r="G3149" t="str">
            <v>QEPFS</v>
          </cell>
          <cell r="H3149">
            <v>0.42225999999999997</v>
          </cell>
          <cell r="I3149" t="str">
            <v>SWGA</v>
          </cell>
        </row>
        <row r="3150">
          <cell r="A3150" t="str">
            <v>620906</v>
          </cell>
          <cell r="B3150" t="str">
            <v>BW MUSSER 81 FT UN</v>
          </cell>
          <cell r="C3150" t="str">
            <v>1045</v>
          </cell>
          <cell r="D3150" t="str">
            <v>POWDER WASH (CO)</v>
          </cell>
          <cell r="E3150" t="str">
            <v>D24</v>
          </cell>
          <cell r="F3150" t="str">
            <v>CO</v>
          </cell>
          <cell r="G3150" t="str">
            <v>QEPFS</v>
          </cell>
          <cell r="H3150">
            <v>0.42225999999999997</v>
          </cell>
          <cell r="I3150" t="str">
            <v>SWGA</v>
          </cell>
        </row>
        <row r="3151">
          <cell r="A3151" t="str">
            <v>621906</v>
          </cell>
          <cell r="B3151" t="str">
            <v>BW MUSSER 84 FT UN</v>
          </cell>
          <cell r="C3151" t="str">
            <v>1045</v>
          </cell>
          <cell r="D3151" t="str">
            <v>POWDER WASH (CO)</v>
          </cell>
          <cell r="E3151" t="str">
            <v>D24</v>
          </cell>
          <cell r="F3151" t="str">
            <v>CO</v>
          </cell>
          <cell r="G3151" t="str">
            <v>QEPFS</v>
          </cell>
          <cell r="H3151">
            <v>0.42225999999999997</v>
          </cell>
          <cell r="I3151" t="str">
            <v>SWGA</v>
          </cell>
        </row>
        <row r="3152">
          <cell r="A3152" t="str">
            <v>622006</v>
          </cell>
          <cell r="B3152" t="str">
            <v>BW MUSSER 85 FT UN</v>
          </cell>
          <cell r="C3152" t="str">
            <v>1045</v>
          </cell>
          <cell r="D3152" t="str">
            <v>POWDER WASH (CO)</v>
          </cell>
          <cell r="E3152" t="str">
            <v>D24</v>
          </cell>
          <cell r="F3152" t="str">
            <v>CO</v>
          </cell>
          <cell r="G3152" t="str">
            <v>QEPFS</v>
          </cell>
          <cell r="H3152">
            <v>0.42225999999999997</v>
          </cell>
          <cell r="I3152" t="str">
            <v>SWGA</v>
          </cell>
        </row>
        <row r="3153">
          <cell r="A3153" t="str">
            <v>621506</v>
          </cell>
          <cell r="B3153" t="str">
            <v>BW MUSSER 88 FT UN</v>
          </cell>
          <cell r="C3153" t="str">
            <v>1045</v>
          </cell>
          <cell r="D3153" t="str">
            <v>POWDER WASH (CO)</v>
          </cell>
          <cell r="E3153" t="str">
            <v>D24</v>
          </cell>
          <cell r="F3153" t="str">
            <v>CO</v>
          </cell>
          <cell r="G3153" t="str">
            <v>QEPFS</v>
          </cell>
          <cell r="H3153">
            <v>0.42225999999999997</v>
          </cell>
          <cell r="I3153" t="str">
            <v>SWGA</v>
          </cell>
        </row>
        <row r="3154">
          <cell r="A3154" t="str">
            <v>089304</v>
          </cell>
          <cell r="B3154" t="str">
            <v>BW MUSSER A 1 WAS</v>
          </cell>
          <cell r="C3154" t="str">
            <v>1045</v>
          </cell>
          <cell r="D3154" t="str">
            <v>POWDER WASH (CO)</v>
          </cell>
          <cell r="E3154" t="str">
            <v>PC</v>
          </cell>
          <cell r="F3154" t="str">
            <v>CO</v>
          </cell>
          <cell r="G3154" t="str">
            <v>QEPFS</v>
          </cell>
          <cell r="H3154">
            <v>0.42225999999999997</v>
          </cell>
          <cell r="I3154" t="str">
            <v>SWGA</v>
          </cell>
        </row>
        <row r="3155">
          <cell r="A3155" t="str">
            <v>091706</v>
          </cell>
          <cell r="B3155" t="str">
            <v>BW MUSSER A 14 FT UN</v>
          </cell>
          <cell r="C3155" t="str">
            <v>1045</v>
          </cell>
          <cell r="D3155" t="str">
            <v>POWDER WASH (CO)</v>
          </cell>
          <cell r="E3155" t="str">
            <v>PC</v>
          </cell>
          <cell r="F3155" t="str">
            <v>CO</v>
          </cell>
          <cell r="G3155" t="str">
            <v>QEPFS</v>
          </cell>
          <cell r="H3155">
            <v>0.42225999999999997</v>
          </cell>
          <cell r="I3155" t="str">
            <v>SWGA</v>
          </cell>
        </row>
        <row r="3156">
          <cell r="A3156" t="str">
            <v>091906</v>
          </cell>
          <cell r="B3156" t="str">
            <v>BW MUSSER A 16 FT UN</v>
          </cell>
          <cell r="C3156" t="str">
            <v>1045</v>
          </cell>
          <cell r="D3156" t="str">
            <v>POWDER WASH (CO)</v>
          </cell>
          <cell r="E3156" t="str">
            <v>PC</v>
          </cell>
          <cell r="F3156" t="str">
            <v>CO</v>
          </cell>
          <cell r="G3156" t="str">
            <v>QEPFS</v>
          </cell>
          <cell r="H3156">
            <v>0.42225999999999997</v>
          </cell>
          <cell r="I3156" t="str">
            <v>SWGA</v>
          </cell>
        </row>
        <row r="3157">
          <cell r="A3157" t="str">
            <v>091904</v>
          </cell>
          <cell r="B3157" t="str">
            <v>BW MUSSER A 16 WAS</v>
          </cell>
          <cell r="C3157" t="str">
            <v>1045</v>
          </cell>
          <cell r="D3157" t="str">
            <v>POWDER WASH (CO)</v>
          </cell>
          <cell r="E3157" t="str">
            <v>D21</v>
          </cell>
          <cell r="F3157" t="str">
            <v>CO</v>
          </cell>
          <cell r="G3157" t="str">
            <v>QEPFS</v>
          </cell>
          <cell r="H3157">
            <v>0.42225999999999997</v>
          </cell>
          <cell r="I3157" t="str">
            <v>SWGA</v>
          </cell>
        </row>
        <row r="3158">
          <cell r="A3158" t="str">
            <v>089404</v>
          </cell>
          <cell r="B3158" t="str">
            <v>BW MUSSER A 2 WAS</v>
          </cell>
          <cell r="C3158" t="str">
            <v>1045</v>
          </cell>
          <cell r="D3158" t="str">
            <v>POWDER WASH (CO)</v>
          </cell>
          <cell r="E3158" t="str">
            <v>D24</v>
          </cell>
          <cell r="F3158" t="str">
            <v>CO</v>
          </cell>
          <cell r="G3158" t="str">
            <v>QEPFS</v>
          </cell>
          <cell r="H3158">
            <v>0.42225999999999997</v>
          </cell>
          <cell r="I3158" t="str">
            <v>SWGA</v>
          </cell>
        </row>
        <row r="3159">
          <cell r="A3159" t="str">
            <v>089604</v>
          </cell>
          <cell r="B3159" t="str">
            <v>BW MUSSER A 4 WAS</v>
          </cell>
          <cell r="C3159" t="str">
            <v>1045</v>
          </cell>
          <cell r="D3159" t="str">
            <v>POWDER WASH (CO)</v>
          </cell>
          <cell r="E3159" t="str">
            <v>D24</v>
          </cell>
          <cell r="F3159" t="str">
            <v>CO</v>
          </cell>
          <cell r="G3159" t="str">
            <v>QEPFS</v>
          </cell>
          <cell r="H3159">
            <v>0.42225999999999997</v>
          </cell>
          <cell r="I3159" t="str">
            <v>SWGA</v>
          </cell>
        </row>
        <row r="3160">
          <cell r="A3160" t="str">
            <v>090104</v>
          </cell>
          <cell r="B3160" t="str">
            <v>BW MUSSER A 9 WAS</v>
          </cell>
          <cell r="C3160" t="str">
            <v>1045</v>
          </cell>
          <cell r="D3160" t="str">
            <v>POWDER WASH (CO)</v>
          </cell>
          <cell r="E3160" t="str">
            <v>D24</v>
          </cell>
          <cell r="F3160" t="str">
            <v>CO</v>
          </cell>
          <cell r="G3160" t="str">
            <v>QEPFS</v>
          </cell>
          <cell r="H3160">
            <v>0.42225999999999997</v>
          </cell>
          <cell r="I3160" t="str">
            <v>SWGA</v>
          </cell>
        </row>
        <row r="3161">
          <cell r="A3161" t="str">
            <v>090206</v>
          </cell>
          <cell r="B3161" t="str">
            <v>BW MUSSER B 10 FT UN</v>
          </cell>
          <cell r="C3161" t="str">
            <v>1045</v>
          </cell>
          <cell r="D3161" t="str">
            <v>POWDER WASH (CO)</v>
          </cell>
          <cell r="E3161" t="str">
            <v>PC</v>
          </cell>
          <cell r="F3161" t="str">
            <v>CO</v>
          </cell>
          <cell r="G3161" t="str">
            <v>QEPFS</v>
          </cell>
          <cell r="H3161">
            <v>0.42225999999999997</v>
          </cell>
          <cell r="I3161" t="str">
            <v>SWGA</v>
          </cell>
        </row>
        <row r="3162">
          <cell r="A3162" t="str">
            <v>090306</v>
          </cell>
          <cell r="B3162" t="str">
            <v>BW MUSSER B 11 FT UN</v>
          </cell>
          <cell r="C3162" t="str">
            <v>1045</v>
          </cell>
          <cell r="D3162" t="str">
            <v>POWDER WASH (CO)</v>
          </cell>
          <cell r="E3162" t="str">
            <v>PC</v>
          </cell>
          <cell r="F3162" t="str">
            <v>CO</v>
          </cell>
          <cell r="G3162" t="str">
            <v>QEPFS</v>
          </cell>
          <cell r="H3162">
            <v>0.42225999999999997</v>
          </cell>
          <cell r="I3162" t="str">
            <v>SWGA</v>
          </cell>
        </row>
        <row r="3163">
          <cell r="A3163" t="str">
            <v>091606</v>
          </cell>
          <cell r="B3163" t="str">
            <v>BW MUSSER B 13 FT UN</v>
          </cell>
          <cell r="C3163" t="str">
            <v>1045</v>
          </cell>
          <cell r="D3163" t="str">
            <v>POWDER WASH (CO)</v>
          </cell>
          <cell r="E3163" t="str">
            <v>PC</v>
          </cell>
          <cell r="F3163" t="str">
            <v>CO</v>
          </cell>
          <cell r="G3163" t="str">
            <v>QEPFS</v>
          </cell>
          <cell r="H3163">
            <v>0.42225999999999997</v>
          </cell>
          <cell r="I3163" t="str">
            <v>SWGA</v>
          </cell>
        </row>
        <row r="3164">
          <cell r="A3164" t="str">
            <v>091604</v>
          </cell>
          <cell r="B3164" t="str">
            <v>BW MUSSER B 13 WAS</v>
          </cell>
          <cell r="C3164" t="str">
            <v>1045</v>
          </cell>
          <cell r="D3164" t="str">
            <v>POWDER WASH (CO)</v>
          </cell>
          <cell r="E3164" t="str">
            <v>PC</v>
          </cell>
          <cell r="F3164" t="str">
            <v>CO</v>
          </cell>
          <cell r="G3164" t="str">
            <v>QEPFS</v>
          </cell>
          <cell r="H3164">
            <v>0.42225999999999997</v>
          </cell>
          <cell r="I3164" t="str">
            <v>SWGA</v>
          </cell>
        </row>
        <row r="3165">
          <cell r="A3165" t="str">
            <v>091806</v>
          </cell>
          <cell r="B3165" t="str">
            <v>BW MUSSER B 15 FT UN</v>
          </cell>
          <cell r="C3165" t="str">
            <v>1045</v>
          </cell>
          <cell r="D3165" t="str">
            <v>POWDER WASH (CO)</v>
          </cell>
          <cell r="E3165" t="str">
            <v>PW</v>
          </cell>
          <cell r="F3165" t="str">
            <v>CO</v>
          </cell>
          <cell r="G3165" t="str">
            <v>QEPFS</v>
          </cell>
          <cell r="H3165">
            <v>0.42225999999999997</v>
          </cell>
          <cell r="I3165" t="str">
            <v>SWGA</v>
          </cell>
        </row>
        <row r="3166">
          <cell r="A3166" t="str">
            <v>091804</v>
          </cell>
          <cell r="B3166" t="str">
            <v>BW MUSSER B 15 WAS</v>
          </cell>
          <cell r="C3166" t="str">
            <v>1045</v>
          </cell>
          <cell r="D3166" t="str">
            <v>POWDER WASH (CO)</v>
          </cell>
          <cell r="E3166" t="str">
            <v>PC</v>
          </cell>
          <cell r="F3166" t="str">
            <v>CO</v>
          </cell>
          <cell r="G3166" t="str">
            <v>QEPFS</v>
          </cell>
          <cell r="H3166">
            <v>0.42225999999999997</v>
          </cell>
          <cell r="I3166" t="str">
            <v>SWGA</v>
          </cell>
        </row>
        <row r="3167">
          <cell r="A3167" t="str">
            <v>092006</v>
          </cell>
          <cell r="B3167" t="str">
            <v>BW MUSSER B 17 FT UN</v>
          </cell>
          <cell r="C3167" t="str">
            <v>1045</v>
          </cell>
          <cell r="D3167" t="str">
            <v>POWDER WASH (CO)</v>
          </cell>
          <cell r="E3167" t="str">
            <v>PC</v>
          </cell>
          <cell r="F3167" t="str">
            <v>CO</v>
          </cell>
          <cell r="G3167" t="str">
            <v>QEPFS</v>
          </cell>
          <cell r="H3167">
            <v>0.42225999999999997</v>
          </cell>
          <cell r="I3167" t="str">
            <v>SWGA</v>
          </cell>
        </row>
        <row r="3168">
          <cell r="A3168" t="str">
            <v>092106</v>
          </cell>
          <cell r="B3168" t="str">
            <v>BW MUSSER B 18 FT UN</v>
          </cell>
          <cell r="C3168" t="str">
            <v>1045</v>
          </cell>
          <cell r="D3168" t="str">
            <v>POWDER WASH (CO)</v>
          </cell>
          <cell r="E3168" t="str">
            <v>PC</v>
          </cell>
          <cell r="F3168" t="str">
            <v>CO</v>
          </cell>
          <cell r="G3168" t="str">
            <v>QEPFS</v>
          </cell>
          <cell r="H3168">
            <v>0.42225999999999997</v>
          </cell>
          <cell r="I3168" t="str">
            <v>SWGA</v>
          </cell>
        </row>
        <row r="3169">
          <cell r="A3169" t="str">
            <v>092206</v>
          </cell>
          <cell r="B3169" t="str">
            <v>BW MUSSER B 19 FT UN</v>
          </cell>
          <cell r="C3169" t="str">
            <v>1045</v>
          </cell>
          <cell r="D3169" t="str">
            <v>POWDER WASH (CO)</v>
          </cell>
          <cell r="E3169" t="str">
            <v>PC</v>
          </cell>
          <cell r="F3169" t="str">
            <v>CO</v>
          </cell>
          <cell r="G3169" t="str">
            <v>QEPFS</v>
          </cell>
          <cell r="H3169">
            <v>0.42225999999999997</v>
          </cell>
          <cell r="I3169" t="str">
            <v>SWGA</v>
          </cell>
        </row>
        <row r="3170">
          <cell r="A3170" t="str">
            <v>092306</v>
          </cell>
          <cell r="B3170" t="str">
            <v>BW MUSSER B 20 FT UN</v>
          </cell>
          <cell r="C3170" t="str">
            <v>1045</v>
          </cell>
          <cell r="D3170" t="str">
            <v>POWDER WASH (CO)</v>
          </cell>
          <cell r="E3170" t="str">
            <v>PC</v>
          </cell>
          <cell r="F3170" t="str">
            <v>CO</v>
          </cell>
          <cell r="G3170" t="str">
            <v>QEPFS</v>
          </cell>
          <cell r="H3170">
            <v>0.42225999999999997</v>
          </cell>
          <cell r="I3170" t="str">
            <v>SWGA</v>
          </cell>
        </row>
        <row r="3171">
          <cell r="A3171" t="str">
            <v>089506</v>
          </cell>
          <cell r="B3171" t="str">
            <v>BW MUSSER B 21 FT UN</v>
          </cell>
          <cell r="C3171" t="str">
            <v>1045</v>
          </cell>
          <cell r="D3171" t="str">
            <v>POWDER WASH (CO)</v>
          </cell>
          <cell r="E3171" t="str">
            <v>PC</v>
          </cell>
          <cell r="F3171" t="str">
            <v>CO</v>
          </cell>
          <cell r="G3171" t="str">
            <v>QEPFS</v>
          </cell>
          <cell r="H3171">
            <v>0.42225999999999997</v>
          </cell>
          <cell r="I3171" t="str">
            <v>SWGA</v>
          </cell>
        </row>
        <row r="3172">
          <cell r="A3172" t="str">
            <v>089704</v>
          </cell>
          <cell r="B3172" t="str">
            <v>BW MUSSER B 5 WAS</v>
          </cell>
          <cell r="C3172" t="str">
            <v>1045</v>
          </cell>
          <cell r="D3172" t="str">
            <v>POWDER WASH (CO)</v>
          </cell>
          <cell r="E3172" t="str">
            <v>PC</v>
          </cell>
          <cell r="F3172" t="str">
            <v>CO</v>
          </cell>
          <cell r="G3172" t="str">
            <v>QEPFS</v>
          </cell>
          <cell r="H3172">
            <v>0.42225999999999997</v>
          </cell>
          <cell r="I3172" t="str">
            <v>SWGA</v>
          </cell>
        </row>
        <row r="3173">
          <cell r="A3173" t="str">
            <v>089804</v>
          </cell>
          <cell r="B3173" t="str">
            <v>BW MUSSER B 6 WAS</v>
          </cell>
          <cell r="C3173" t="str">
            <v>1045</v>
          </cell>
          <cell r="D3173" t="str">
            <v>POWDER WASH (CO)</v>
          </cell>
          <cell r="E3173" t="str">
            <v>D24</v>
          </cell>
          <cell r="F3173" t="str">
            <v>CO</v>
          </cell>
          <cell r="G3173" t="str">
            <v>QEPFS</v>
          </cell>
          <cell r="H3173">
            <v>0.42225999999999997</v>
          </cell>
          <cell r="I3173" t="str">
            <v>SWGA</v>
          </cell>
        </row>
        <row r="3174">
          <cell r="A3174" t="str">
            <v>089904</v>
          </cell>
          <cell r="B3174" t="str">
            <v>BW MUSSER B 7 WAS</v>
          </cell>
          <cell r="C3174" t="str">
            <v>1045</v>
          </cell>
          <cell r="D3174" t="str">
            <v>POWDER WASH (CO)</v>
          </cell>
          <cell r="E3174" t="str">
            <v>PC</v>
          </cell>
          <cell r="F3174" t="str">
            <v>CO</v>
          </cell>
          <cell r="G3174" t="str">
            <v>QEPFS</v>
          </cell>
          <cell r="H3174">
            <v>0.42225999999999997</v>
          </cell>
          <cell r="I3174" t="str">
            <v>SWGA</v>
          </cell>
        </row>
        <row r="3175">
          <cell r="A3175" t="str">
            <v>452006</v>
          </cell>
          <cell r="B3175" t="str">
            <v>CARL ALLEN 22 FT UN</v>
          </cell>
          <cell r="C3175" t="str">
            <v>1045</v>
          </cell>
          <cell r="D3175" t="str">
            <v>POWDER WASH (CO)</v>
          </cell>
          <cell r="E3175" t="str">
            <v>D24</v>
          </cell>
          <cell r="F3175" t="str">
            <v>CO</v>
          </cell>
          <cell r="G3175" t="str">
            <v>QEPFS</v>
          </cell>
          <cell r="H3175">
            <v>0.42225999999999997</v>
          </cell>
          <cell r="I3175" t="str">
            <v>SWGA</v>
          </cell>
        </row>
        <row r="3176">
          <cell r="A3176" t="str">
            <v>453506</v>
          </cell>
          <cell r="B3176" t="str">
            <v>CARL ALLEN 23 FT UN</v>
          </cell>
          <cell r="C3176" t="str">
            <v>1045</v>
          </cell>
          <cell r="D3176" t="str">
            <v>POWDER WASH (CO)</v>
          </cell>
          <cell r="E3176" t="str">
            <v>D24</v>
          </cell>
          <cell r="F3176" t="str">
            <v>CO</v>
          </cell>
          <cell r="G3176" t="str">
            <v>QEPFS</v>
          </cell>
          <cell r="H3176">
            <v>0.42225999999999997</v>
          </cell>
          <cell r="I3176" t="str">
            <v>SWGA</v>
          </cell>
        </row>
        <row r="3177">
          <cell r="A3177" t="str">
            <v>531406</v>
          </cell>
          <cell r="B3177" t="str">
            <v>CARL ALLEN 25 FT UN</v>
          </cell>
          <cell r="C3177" t="str">
            <v>1045</v>
          </cell>
          <cell r="D3177" t="str">
            <v>POWDER WASH (CO)</v>
          </cell>
          <cell r="E3177" t="str">
            <v>D24</v>
          </cell>
          <cell r="F3177" t="str">
            <v>CO</v>
          </cell>
          <cell r="G3177" t="str">
            <v>QEPFS</v>
          </cell>
          <cell r="H3177">
            <v>0.42225999999999997</v>
          </cell>
          <cell r="I3177" t="str">
            <v>SWGA</v>
          </cell>
        </row>
        <row r="3178">
          <cell r="A3178" t="str">
            <v>517806</v>
          </cell>
          <cell r="B3178" t="str">
            <v>CARL ALLEN 26 FT UN</v>
          </cell>
          <cell r="C3178" t="str">
            <v>1045</v>
          </cell>
          <cell r="D3178" t="str">
            <v>POWDER WASH (CO)</v>
          </cell>
          <cell r="E3178" t="str">
            <v>D24</v>
          </cell>
          <cell r="F3178" t="str">
            <v>CO</v>
          </cell>
          <cell r="G3178" t="str">
            <v>QEPFS</v>
          </cell>
          <cell r="H3178">
            <v>0.42225999999999997</v>
          </cell>
          <cell r="I3178" t="str">
            <v>SWGA</v>
          </cell>
        </row>
        <row r="3179">
          <cell r="A3179" t="str">
            <v>541406</v>
          </cell>
          <cell r="B3179" t="str">
            <v>CARL ALLEN 27 FT UN</v>
          </cell>
          <cell r="C3179" t="str">
            <v>1045</v>
          </cell>
          <cell r="D3179" t="str">
            <v>POWDER WASH (CO)</v>
          </cell>
          <cell r="E3179" t="str">
            <v>D24</v>
          </cell>
          <cell r="F3179" t="str">
            <v>CO</v>
          </cell>
          <cell r="G3179" t="str">
            <v>QEPFS</v>
          </cell>
          <cell r="H3179">
            <v>0.42225999999999997</v>
          </cell>
          <cell r="I3179" t="str">
            <v>SWGA</v>
          </cell>
        </row>
        <row r="3180">
          <cell r="A3180" t="str">
            <v>541426</v>
          </cell>
          <cell r="B3180" t="str">
            <v>CARL ALLEN 27 LANCE</v>
          </cell>
          <cell r="C3180" t="str">
            <v>1045</v>
          </cell>
          <cell r="D3180" t="str">
            <v>POWDER WASH (CO)</v>
          </cell>
          <cell r="E3180" t="str">
            <v>D24</v>
          </cell>
          <cell r="F3180" t="str">
            <v>CO</v>
          </cell>
          <cell r="G3180" t="str">
            <v>QEPFS</v>
          </cell>
          <cell r="H3180">
            <v>0.42225999999999997</v>
          </cell>
          <cell r="I3180" t="str">
            <v>SWGA</v>
          </cell>
        </row>
        <row r="3181">
          <cell r="A3181" t="str">
            <v>541506</v>
          </cell>
          <cell r="B3181" t="str">
            <v>CARL ALLEN 28 FT UN</v>
          </cell>
          <cell r="C3181" t="str">
            <v>1045</v>
          </cell>
          <cell r="D3181" t="str">
            <v>POWDER WASH (CO)</v>
          </cell>
          <cell r="E3181" t="str">
            <v>D24</v>
          </cell>
          <cell r="F3181" t="str">
            <v>CO</v>
          </cell>
          <cell r="G3181" t="str">
            <v>QEPFS</v>
          </cell>
          <cell r="H3181">
            <v>0.42225999999999997</v>
          </cell>
          <cell r="I3181" t="str">
            <v>SWGA</v>
          </cell>
        </row>
        <row r="3182">
          <cell r="A3182" t="str">
            <v>541526</v>
          </cell>
          <cell r="B3182" t="str">
            <v>CARL ALLEN 28 LANCE</v>
          </cell>
          <cell r="C3182" t="str">
            <v>1045</v>
          </cell>
          <cell r="D3182" t="str">
            <v>POWDER WASH (CO)</v>
          </cell>
          <cell r="E3182" t="str">
            <v>D24</v>
          </cell>
          <cell r="F3182" t="str">
            <v>CO</v>
          </cell>
          <cell r="G3182" t="str">
            <v>QEPFS</v>
          </cell>
          <cell r="H3182">
            <v>0.42225999999999997</v>
          </cell>
          <cell r="I3182" t="str">
            <v>SWGA</v>
          </cell>
        </row>
        <row r="3183">
          <cell r="A3183" t="str">
            <v>541606</v>
          </cell>
          <cell r="B3183" t="str">
            <v>CARL ALLEN 29 FT UN</v>
          </cell>
          <cell r="C3183" t="str">
            <v>1045</v>
          </cell>
          <cell r="D3183" t="str">
            <v>POWDER WASH (CO)</v>
          </cell>
          <cell r="E3183" t="str">
            <v>D24</v>
          </cell>
          <cell r="F3183" t="str">
            <v>CO</v>
          </cell>
          <cell r="G3183" t="str">
            <v>QEPFS</v>
          </cell>
          <cell r="H3183">
            <v>0.42225999999999997</v>
          </cell>
          <cell r="I3183" t="str">
            <v>SWGA</v>
          </cell>
        </row>
        <row r="3184">
          <cell r="A3184" t="str">
            <v>541626</v>
          </cell>
          <cell r="B3184" t="str">
            <v>CARL ALLEN 29 LANCE</v>
          </cell>
          <cell r="C3184" t="str">
            <v>1045</v>
          </cell>
          <cell r="D3184" t="str">
            <v>POWDER WASH (CO)</v>
          </cell>
          <cell r="E3184" t="str">
            <v>D24</v>
          </cell>
          <cell r="F3184" t="str">
            <v>CO</v>
          </cell>
          <cell r="G3184" t="str">
            <v>QEPFS</v>
          </cell>
          <cell r="H3184">
            <v>0.42225999999999997</v>
          </cell>
          <cell r="I3184" t="str">
            <v>SWGA</v>
          </cell>
        </row>
        <row r="3185">
          <cell r="A3185" t="str">
            <v>562406</v>
          </cell>
          <cell r="B3185" t="str">
            <v>CARL ALLEN 30 FT UN</v>
          </cell>
          <cell r="C3185" t="str">
            <v>1045</v>
          </cell>
          <cell r="D3185" t="str">
            <v>POWDER WASH (CO)</v>
          </cell>
          <cell r="E3185" t="str">
            <v>D24</v>
          </cell>
          <cell r="F3185" t="str">
            <v>CO</v>
          </cell>
          <cell r="G3185" t="str">
            <v>QEPFS</v>
          </cell>
          <cell r="H3185">
            <v>0.42225999999999997</v>
          </cell>
          <cell r="I3185" t="str">
            <v>SWGA</v>
          </cell>
        </row>
        <row r="3186">
          <cell r="A3186" t="str">
            <v>562506</v>
          </cell>
          <cell r="B3186" t="str">
            <v>CARL ALLEN 31 FT UN</v>
          </cell>
          <cell r="C3186" t="str">
            <v>1045</v>
          </cell>
          <cell r="D3186" t="str">
            <v>POWDER WASH (CO)</v>
          </cell>
          <cell r="E3186" t="str">
            <v>D24</v>
          </cell>
          <cell r="F3186" t="str">
            <v>CO</v>
          </cell>
          <cell r="G3186" t="str">
            <v>QEPFS</v>
          </cell>
          <cell r="H3186">
            <v>0.42225999999999997</v>
          </cell>
          <cell r="I3186" t="str">
            <v>SWGA</v>
          </cell>
        </row>
        <row r="3187">
          <cell r="A3187" t="str">
            <v>562606</v>
          </cell>
          <cell r="B3187" t="str">
            <v>CARL ALLEN 32 FT UN</v>
          </cell>
          <cell r="C3187" t="str">
            <v>1045</v>
          </cell>
          <cell r="D3187" t="str">
            <v>POWDER WASH (CO)</v>
          </cell>
          <cell r="E3187" t="str">
            <v>D24</v>
          </cell>
          <cell r="F3187" t="str">
            <v>CO</v>
          </cell>
          <cell r="G3187" t="str">
            <v>QEPFS</v>
          </cell>
          <cell r="H3187">
            <v>0.42225999999999997</v>
          </cell>
          <cell r="I3187" t="str">
            <v>SWGA</v>
          </cell>
        </row>
        <row r="3188">
          <cell r="A3188" t="str">
            <v>562706</v>
          </cell>
          <cell r="B3188" t="str">
            <v>CARL ALLEN 33 FT UN</v>
          </cell>
          <cell r="C3188" t="str">
            <v>1045</v>
          </cell>
          <cell r="D3188" t="str">
            <v>POWDER WASH (CO)</v>
          </cell>
          <cell r="E3188" t="str">
            <v>D24</v>
          </cell>
          <cell r="F3188" t="str">
            <v>CO</v>
          </cell>
          <cell r="G3188" t="str">
            <v>QEPFS</v>
          </cell>
          <cell r="H3188">
            <v>0.42225999999999997</v>
          </cell>
          <cell r="I3188" t="str">
            <v>SWGA</v>
          </cell>
        </row>
        <row r="3189">
          <cell r="A3189" t="str">
            <v>562806</v>
          </cell>
          <cell r="B3189" t="str">
            <v>CARL ALLEN 34 FT UN</v>
          </cell>
          <cell r="C3189" t="str">
            <v>1045</v>
          </cell>
          <cell r="D3189" t="str">
            <v>POWDER WASH (CO)</v>
          </cell>
          <cell r="E3189" t="str">
            <v>D24</v>
          </cell>
          <cell r="F3189" t="str">
            <v>CO</v>
          </cell>
          <cell r="G3189" t="str">
            <v>QEPFS</v>
          </cell>
          <cell r="H3189">
            <v>0.42225999999999997</v>
          </cell>
          <cell r="I3189" t="str">
            <v>SWGA</v>
          </cell>
        </row>
        <row r="3190">
          <cell r="A3190" t="str">
            <v>580706</v>
          </cell>
          <cell r="B3190" t="str">
            <v>CARL ALLEN 35 FT UN</v>
          </cell>
          <cell r="C3190" t="str">
            <v>1045</v>
          </cell>
          <cell r="D3190" t="str">
            <v>POWDER WASH (CO)</v>
          </cell>
          <cell r="E3190" t="str">
            <v>D24</v>
          </cell>
          <cell r="F3190" t="str">
            <v>CO</v>
          </cell>
          <cell r="G3190" t="str">
            <v>QEPFS</v>
          </cell>
          <cell r="H3190">
            <v>0.42225999999999997</v>
          </cell>
          <cell r="I3190" t="str">
            <v>SWGA</v>
          </cell>
        </row>
        <row r="3191">
          <cell r="A3191" t="str">
            <v>580806</v>
          </cell>
          <cell r="B3191" t="str">
            <v>CARL ALLEN 36 FT UN</v>
          </cell>
          <cell r="C3191" t="str">
            <v>1045</v>
          </cell>
          <cell r="D3191" t="str">
            <v>POWDER WASH (CO)</v>
          </cell>
          <cell r="E3191" t="str">
            <v>D24</v>
          </cell>
          <cell r="F3191" t="str">
            <v>CO</v>
          </cell>
          <cell r="G3191" t="str">
            <v>QEPFS</v>
          </cell>
          <cell r="H3191">
            <v>0.42225999999999997</v>
          </cell>
          <cell r="I3191" t="str">
            <v>SWGA</v>
          </cell>
        </row>
        <row r="3192">
          <cell r="A3192" t="str">
            <v>591306</v>
          </cell>
          <cell r="B3192" t="str">
            <v>CARL ALLEN 37 FT UN</v>
          </cell>
          <cell r="C3192" t="str">
            <v>1045</v>
          </cell>
          <cell r="D3192" t="str">
            <v>POWDER WASH (CO)</v>
          </cell>
          <cell r="E3192" t="str">
            <v>D24</v>
          </cell>
          <cell r="F3192" t="str">
            <v>CO</v>
          </cell>
          <cell r="G3192" t="str">
            <v>QEPFS</v>
          </cell>
          <cell r="H3192">
            <v>0.42225999999999997</v>
          </cell>
          <cell r="I3192" t="str">
            <v>SWGA</v>
          </cell>
        </row>
        <row r="3193">
          <cell r="A3193" t="str">
            <v>602306</v>
          </cell>
          <cell r="B3193" t="str">
            <v>CARL ALLEN 38 FT UN</v>
          </cell>
          <cell r="C3193" t="str">
            <v>1045</v>
          </cell>
          <cell r="D3193" t="str">
            <v>POWDER WASH (CO)</v>
          </cell>
          <cell r="E3193" t="str">
            <v>D24</v>
          </cell>
          <cell r="F3193" t="str">
            <v>CO</v>
          </cell>
          <cell r="G3193" t="str">
            <v>QEPFS</v>
          </cell>
          <cell r="H3193">
            <v>0.42225999999999997</v>
          </cell>
          <cell r="I3193" t="str">
            <v>SWGA</v>
          </cell>
        </row>
        <row r="3194">
          <cell r="A3194" t="str">
            <v>602206</v>
          </cell>
          <cell r="B3194" t="str">
            <v>CARL ALLEN 39 FT UN</v>
          </cell>
          <cell r="C3194" t="str">
            <v>1045</v>
          </cell>
          <cell r="D3194" t="str">
            <v>POWDER WASH (CO)</v>
          </cell>
          <cell r="E3194" t="str">
            <v>D24</v>
          </cell>
          <cell r="F3194" t="str">
            <v>CO</v>
          </cell>
          <cell r="G3194" t="str">
            <v>QEPFS</v>
          </cell>
          <cell r="H3194">
            <v>0.42225999999999997</v>
          </cell>
          <cell r="I3194" t="str">
            <v>SWGA</v>
          </cell>
        </row>
        <row r="3195">
          <cell r="A3195" t="str">
            <v>609506</v>
          </cell>
          <cell r="B3195" t="str">
            <v>CARL ALLEN 40 FT UN</v>
          </cell>
          <cell r="C3195" t="str">
            <v>1045</v>
          </cell>
          <cell r="D3195" t="str">
            <v>POWDER WASH (CO)</v>
          </cell>
          <cell r="E3195" t="str">
            <v>D24</v>
          </cell>
          <cell r="F3195" t="str">
            <v>CO</v>
          </cell>
          <cell r="G3195" t="str">
            <v>QEPFS</v>
          </cell>
          <cell r="H3195">
            <v>0.42225999999999997</v>
          </cell>
          <cell r="I3195" t="str">
            <v>SWGA</v>
          </cell>
        </row>
        <row r="3196">
          <cell r="A3196" t="str">
            <v>609606</v>
          </cell>
          <cell r="B3196" t="str">
            <v>CARL ALLEN 41 FT UN</v>
          </cell>
          <cell r="C3196" t="str">
            <v>1045</v>
          </cell>
          <cell r="D3196" t="str">
            <v>POWDER WASH (CO)</v>
          </cell>
          <cell r="E3196" t="str">
            <v>D24</v>
          </cell>
          <cell r="F3196" t="str">
            <v>CO</v>
          </cell>
          <cell r="G3196" t="str">
            <v>QEPFS</v>
          </cell>
          <cell r="H3196">
            <v>0.42225999999999997</v>
          </cell>
          <cell r="I3196" t="str">
            <v>SWGA</v>
          </cell>
        </row>
        <row r="3197">
          <cell r="A3197" t="str">
            <v>609706</v>
          </cell>
          <cell r="B3197" t="str">
            <v>CARL ALLEN 42 FT UN</v>
          </cell>
          <cell r="C3197" t="str">
            <v>1045</v>
          </cell>
          <cell r="D3197" t="str">
            <v>POWDER WASH (CO)</v>
          </cell>
          <cell r="E3197" t="str">
            <v>D24</v>
          </cell>
          <cell r="F3197" t="str">
            <v>CO</v>
          </cell>
          <cell r="G3197" t="str">
            <v>QEPFS</v>
          </cell>
          <cell r="H3197">
            <v>0.42225999999999997</v>
          </cell>
          <cell r="I3197" t="str">
            <v>SWGA</v>
          </cell>
        </row>
        <row r="3198">
          <cell r="A3198" t="str">
            <v>609806</v>
          </cell>
          <cell r="B3198" t="str">
            <v>CARL ALLEN 43 FT UN</v>
          </cell>
          <cell r="C3198" t="str">
            <v>1045</v>
          </cell>
          <cell r="D3198" t="str">
            <v>POWDER WASH (CO)</v>
          </cell>
          <cell r="E3198" t="str">
            <v>D24</v>
          </cell>
          <cell r="F3198" t="str">
            <v>CO</v>
          </cell>
          <cell r="G3198" t="str">
            <v>QEPFS</v>
          </cell>
          <cell r="H3198">
            <v>0.42225999999999997</v>
          </cell>
          <cell r="I3198" t="str">
            <v>SWGA</v>
          </cell>
        </row>
        <row r="3199">
          <cell r="A3199" t="str">
            <v>609906</v>
          </cell>
          <cell r="B3199" t="str">
            <v>CARL ALLEN 44 FT UN</v>
          </cell>
          <cell r="C3199" t="str">
            <v>1045</v>
          </cell>
          <cell r="D3199" t="str">
            <v>POWDER WASH (CO)</v>
          </cell>
          <cell r="E3199" t="str">
            <v>D24</v>
          </cell>
          <cell r="F3199" t="str">
            <v>CO</v>
          </cell>
          <cell r="G3199" t="str">
            <v>QEPFS</v>
          </cell>
          <cell r="H3199">
            <v>0.42225999999999997</v>
          </cell>
          <cell r="I3199" t="str">
            <v>SWGA</v>
          </cell>
        </row>
        <row r="3200">
          <cell r="A3200" t="str">
            <v>606006</v>
          </cell>
          <cell r="B3200" t="str">
            <v>CARL ALLEN 45 FT UN</v>
          </cell>
          <cell r="C3200" t="str">
            <v>1045</v>
          </cell>
          <cell r="D3200" t="str">
            <v>POWDER WASH (CO)</v>
          </cell>
          <cell r="E3200" t="str">
            <v>D24</v>
          </cell>
          <cell r="F3200" t="str">
            <v>CO</v>
          </cell>
          <cell r="G3200" t="str">
            <v>QEPFS</v>
          </cell>
          <cell r="H3200">
            <v>0.42225999999999997</v>
          </cell>
          <cell r="I3200" t="str">
            <v>SWGA</v>
          </cell>
        </row>
        <row r="3201">
          <cell r="A3201" t="str">
            <v>620806</v>
          </cell>
          <cell r="B3201" t="str">
            <v>CARL ALLEN 46 FT UN</v>
          </cell>
          <cell r="C3201" t="str">
            <v>1045</v>
          </cell>
          <cell r="D3201" t="str">
            <v>POWDER WASH (CO)</v>
          </cell>
          <cell r="E3201" t="str">
            <v>D24</v>
          </cell>
          <cell r="F3201" t="str">
            <v>CO</v>
          </cell>
          <cell r="G3201" t="str">
            <v>QEPFS</v>
          </cell>
          <cell r="H3201">
            <v>0.42225999999999997</v>
          </cell>
          <cell r="I3201" t="str">
            <v>SWGA</v>
          </cell>
        </row>
        <row r="3202">
          <cell r="A3202" t="str">
            <v>633406</v>
          </cell>
          <cell r="B3202" t="str">
            <v>CARL ALLEN 47 FT UN</v>
          </cell>
          <cell r="C3202" t="str">
            <v>1045</v>
          </cell>
          <cell r="D3202" t="str">
            <v>POWDER WASH (CO)</v>
          </cell>
          <cell r="E3202" t="str">
            <v>D24</v>
          </cell>
          <cell r="F3202" t="str">
            <v>CO</v>
          </cell>
          <cell r="G3202" t="str">
            <v>QEPFS</v>
          </cell>
          <cell r="H3202">
            <v>0.42225999999999997</v>
          </cell>
          <cell r="I3202" t="str">
            <v>SWGA</v>
          </cell>
        </row>
        <row r="3203">
          <cell r="A3203" t="str">
            <v>633506</v>
          </cell>
          <cell r="B3203" t="str">
            <v>CARL ALLEN 48 FT UN</v>
          </cell>
          <cell r="C3203" t="str">
            <v>1045</v>
          </cell>
          <cell r="D3203" t="str">
            <v>POWDER WASH (CO)</v>
          </cell>
          <cell r="E3203" t="str">
            <v>D24</v>
          </cell>
          <cell r="F3203" t="str">
            <v>CO</v>
          </cell>
          <cell r="G3203" t="str">
            <v>QEPFS</v>
          </cell>
          <cell r="H3203">
            <v>0.42225999999999997</v>
          </cell>
          <cell r="I3203" t="str">
            <v>SWGA</v>
          </cell>
        </row>
        <row r="3204">
          <cell r="A3204" t="str">
            <v>621806</v>
          </cell>
          <cell r="B3204" t="str">
            <v>CARL ALLEN 49 FT UN</v>
          </cell>
          <cell r="C3204" t="str">
            <v>1045</v>
          </cell>
          <cell r="D3204" t="str">
            <v>POWDER WASH (CO)</v>
          </cell>
          <cell r="E3204" t="str">
            <v>D24</v>
          </cell>
          <cell r="F3204" t="str">
            <v>CO</v>
          </cell>
          <cell r="G3204" t="str">
            <v>QEPFS</v>
          </cell>
          <cell r="H3204">
            <v>0.42225999999999997</v>
          </cell>
          <cell r="I3204" t="str">
            <v>SWGA</v>
          </cell>
        </row>
        <row r="3205">
          <cell r="A3205" t="str">
            <v>622106</v>
          </cell>
          <cell r="B3205" t="str">
            <v>CARL ALLEN 50 FT UN</v>
          </cell>
          <cell r="C3205" t="str">
            <v>1045</v>
          </cell>
          <cell r="D3205" t="str">
            <v>POWDER WASH (CO)</v>
          </cell>
          <cell r="E3205" t="str">
            <v>D24</v>
          </cell>
          <cell r="F3205" t="str">
            <v>CO</v>
          </cell>
          <cell r="G3205" t="str">
            <v>QEPFS</v>
          </cell>
          <cell r="H3205">
            <v>0.42225999999999997</v>
          </cell>
          <cell r="I3205" t="str">
            <v>SWGA</v>
          </cell>
        </row>
        <row r="3206">
          <cell r="A3206" t="str">
            <v>622206</v>
          </cell>
          <cell r="B3206" t="str">
            <v>CARL ALLEN 51 FT UN</v>
          </cell>
          <cell r="C3206" t="str">
            <v>1045</v>
          </cell>
          <cell r="D3206" t="str">
            <v>POWDER WASH (CO)</v>
          </cell>
          <cell r="E3206" t="str">
            <v>D24</v>
          </cell>
          <cell r="F3206" t="str">
            <v>CO</v>
          </cell>
          <cell r="G3206" t="str">
            <v>QEPFS</v>
          </cell>
          <cell r="H3206">
            <v>0.42225999999999997</v>
          </cell>
          <cell r="I3206" t="str">
            <v>SWGA</v>
          </cell>
        </row>
        <row r="3207">
          <cell r="A3207" t="str">
            <v>622306</v>
          </cell>
          <cell r="B3207" t="str">
            <v>CARL ALLEN 52 FT UN</v>
          </cell>
          <cell r="C3207" t="str">
            <v>1045</v>
          </cell>
          <cell r="D3207" t="str">
            <v>POWDER WASH (CO)</v>
          </cell>
          <cell r="E3207" t="str">
            <v>D24</v>
          </cell>
          <cell r="F3207" t="str">
            <v>CO</v>
          </cell>
          <cell r="G3207" t="str">
            <v>QEPFS</v>
          </cell>
          <cell r="H3207">
            <v>0.42225999999999997</v>
          </cell>
          <cell r="I3207" t="str">
            <v>SWGA</v>
          </cell>
        </row>
        <row r="3208">
          <cell r="A3208" t="str">
            <v>622406</v>
          </cell>
          <cell r="B3208" t="str">
            <v>CARL ALLEN 53 FT UN</v>
          </cell>
          <cell r="C3208" t="str">
            <v>1045</v>
          </cell>
          <cell r="D3208" t="str">
            <v>POWDER WASH (CO)</v>
          </cell>
          <cell r="E3208" t="str">
            <v>D24</v>
          </cell>
          <cell r="F3208" t="str">
            <v>CO</v>
          </cell>
          <cell r="G3208" t="str">
            <v>QEPFS</v>
          </cell>
          <cell r="H3208">
            <v>0.42225999999999997</v>
          </cell>
          <cell r="I3208" t="str">
            <v>SWGA</v>
          </cell>
        </row>
        <row r="3209">
          <cell r="A3209" t="str">
            <v>622506</v>
          </cell>
          <cell r="B3209" t="str">
            <v>CARL ALLEN 54 FT UN</v>
          </cell>
          <cell r="C3209" t="str">
            <v>1045</v>
          </cell>
          <cell r="D3209" t="str">
            <v>POWDER WASH (CO)</v>
          </cell>
          <cell r="E3209" t="str">
            <v>D24</v>
          </cell>
          <cell r="F3209" t="str">
            <v>CO</v>
          </cell>
          <cell r="G3209" t="str">
            <v>QEPFS</v>
          </cell>
          <cell r="H3209">
            <v>0.42225999999999997</v>
          </cell>
          <cell r="I3209" t="str">
            <v>SWGA</v>
          </cell>
        </row>
        <row r="3210">
          <cell r="A3210" t="str">
            <v>620406</v>
          </cell>
          <cell r="B3210" t="str">
            <v>CARL ALLEN 57 FT UN</v>
          </cell>
          <cell r="C3210" t="str">
            <v>1045</v>
          </cell>
          <cell r="D3210" t="str">
            <v>POWDER WASH (CO)</v>
          </cell>
          <cell r="E3210" t="str">
            <v>D24</v>
          </cell>
          <cell r="F3210" t="str">
            <v>CO</v>
          </cell>
          <cell r="G3210" t="str">
            <v>QEPFS</v>
          </cell>
          <cell r="H3210">
            <v>0.42225999999999997</v>
          </cell>
          <cell r="I3210" t="str">
            <v>SWGA</v>
          </cell>
        </row>
        <row r="3211">
          <cell r="A3211" t="str">
            <v>620506</v>
          </cell>
          <cell r="B3211" t="str">
            <v>CARL ALLEN 58 FT UN</v>
          </cell>
          <cell r="C3211" t="str">
            <v>1045</v>
          </cell>
          <cell r="D3211" t="str">
            <v>POWDER WASH (CO)</v>
          </cell>
          <cell r="E3211" t="str">
            <v>D24</v>
          </cell>
          <cell r="F3211" t="str">
            <v>CO</v>
          </cell>
          <cell r="G3211" t="str">
            <v>QEPFS</v>
          </cell>
          <cell r="H3211">
            <v>0.42225999999999997</v>
          </cell>
          <cell r="I3211" t="str">
            <v>SWGA</v>
          </cell>
        </row>
        <row r="3212">
          <cell r="A3212" t="str">
            <v>620606</v>
          </cell>
          <cell r="B3212" t="str">
            <v>CARL ALLEN 59 FT UN</v>
          </cell>
          <cell r="C3212" t="str">
            <v>1045</v>
          </cell>
          <cell r="D3212" t="str">
            <v>POWDER WASH (CO)</v>
          </cell>
          <cell r="E3212" t="str">
            <v>D24</v>
          </cell>
          <cell r="F3212" t="str">
            <v>CO</v>
          </cell>
          <cell r="G3212" t="str">
            <v>QEPFS</v>
          </cell>
          <cell r="H3212">
            <v>0.42225999999999997</v>
          </cell>
          <cell r="I3212" t="str">
            <v>SWGA</v>
          </cell>
        </row>
        <row r="3213">
          <cell r="A3213" t="str">
            <v>620706</v>
          </cell>
          <cell r="B3213" t="str">
            <v>CARL ALLEN 60 FT UN</v>
          </cell>
          <cell r="C3213" t="str">
            <v>1045</v>
          </cell>
          <cell r="D3213" t="str">
            <v>POWDER WASH (CO)</v>
          </cell>
          <cell r="E3213" t="str">
            <v>D24</v>
          </cell>
          <cell r="F3213" t="str">
            <v>CO</v>
          </cell>
          <cell r="G3213" t="str">
            <v>QEPFS</v>
          </cell>
          <cell r="H3213">
            <v>0.42225999999999997</v>
          </cell>
          <cell r="I3213" t="str">
            <v>SWGA</v>
          </cell>
        </row>
        <row r="3214">
          <cell r="A3214" t="str">
            <v>088306</v>
          </cell>
          <cell r="B3214" t="str">
            <v>CARL ALLEN A 11 FT UN</v>
          </cell>
          <cell r="C3214" t="str">
            <v>1045</v>
          </cell>
          <cell r="D3214" t="str">
            <v>POWDER WASH (CO)</v>
          </cell>
          <cell r="E3214" t="str">
            <v>PC</v>
          </cell>
          <cell r="F3214" t="str">
            <v>CO</v>
          </cell>
          <cell r="G3214" t="str">
            <v>QEPFS</v>
          </cell>
          <cell r="H3214">
            <v>0.42225999999999997</v>
          </cell>
          <cell r="I3214" t="str">
            <v>SWGA</v>
          </cell>
        </row>
        <row r="3215">
          <cell r="A3215" t="str">
            <v>088346</v>
          </cell>
          <cell r="B3215" t="str">
            <v>CARL ALLEN A 11 LOWER FT UN</v>
          </cell>
          <cell r="C3215" t="str">
            <v>1045</v>
          </cell>
          <cell r="D3215" t="str">
            <v>POWDER WASH (CO)</v>
          </cell>
          <cell r="E3215" t="str">
            <v>D24</v>
          </cell>
          <cell r="F3215" t="str">
            <v>CO</v>
          </cell>
          <cell r="G3215" t="str">
            <v>QEPFS</v>
          </cell>
          <cell r="H3215">
            <v>0.42225999999999997</v>
          </cell>
          <cell r="I3215" t="str">
            <v>SWGA</v>
          </cell>
        </row>
        <row r="3216">
          <cell r="A3216" t="str">
            <v>088604</v>
          </cell>
          <cell r="B3216" t="str">
            <v>CARL ALLEN A 14 WAS</v>
          </cell>
          <cell r="C3216" t="str">
            <v>1045</v>
          </cell>
          <cell r="D3216" t="str">
            <v>POWDER WASH (CO)</v>
          </cell>
          <cell r="E3216" t="str">
            <v>D24</v>
          </cell>
          <cell r="F3216" t="str">
            <v>CO</v>
          </cell>
          <cell r="G3216" t="str">
            <v>QEPFS</v>
          </cell>
          <cell r="H3216">
            <v>0.42225999999999997</v>
          </cell>
          <cell r="I3216" t="str">
            <v>SWGA</v>
          </cell>
        </row>
        <row r="3217">
          <cell r="A3217" t="str">
            <v>229304</v>
          </cell>
          <cell r="B3217" t="str">
            <v>CARL ALLEN A 16 WAS</v>
          </cell>
          <cell r="C3217" t="str">
            <v>1045</v>
          </cell>
          <cell r="D3217" t="str">
            <v>POWDER WASH (CO)</v>
          </cell>
          <cell r="E3217" t="str">
            <v>D24</v>
          </cell>
          <cell r="F3217" t="str">
            <v>CO</v>
          </cell>
          <cell r="G3217" t="str">
            <v>QEPFS</v>
          </cell>
          <cell r="H3217">
            <v>0.42225999999999997</v>
          </cell>
          <cell r="I3217" t="str">
            <v>SWGA</v>
          </cell>
        </row>
        <row r="3218">
          <cell r="A3218" t="str">
            <v>089106</v>
          </cell>
          <cell r="B3218" t="str">
            <v>CARL ALLEN A 19 FT UN</v>
          </cell>
          <cell r="C3218" t="str">
            <v>1045</v>
          </cell>
          <cell r="D3218" t="str">
            <v>POWDER WASH (CO)</v>
          </cell>
          <cell r="E3218" t="str">
            <v>PC</v>
          </cell>
          <cell r="F3218" t="str">
            <v>CO</v>
          </cell>
          <cell r="G3218" t="str">
            <v>QEPFS</v>
          </cell>
          <cell r="H3218">
            <v>0.42225999999999997</v>
          </cell>
          <cell r="I3218" t="str">
            <v>SWGA</v>
          </cell>
        </row>
        <row r="3219">
          <cell r="A3219" t="str">
            <v>357104</v>
          </cell>
          <cell r="B3219" t="str">
            <v>CARL ALLEN A 2 WAS</v>
          </cell>
          <cell r="C3219" t="str">
            <v>1045</v>
          </cell>
          <cell r="D3219" t="str">
            <v>POWDER WASH (CO)</v>
          </cell>
          <cell r="E3219" t="str">
            <v>D24</v>
          </cell>
          <cell r="F3219" t="str">
            <v>CO</v>
          </cell>
          <cell r="G3219" t="str">
            <v>QEPFS</v>
          </cell>
          <cell r="H3219">
            <v>0.42225999999999997</v>
          </cell>
          <cell r="I3219" t="str">
            <v>SWGA</v>
          </cell>
        </row>
        <row r="3220">
          <cell r="A3220" t="str">
            <v>089206</v>
          </cell>
          <cell r="B3220" t="str">
            <v>CARL ALLEN A 20 FT UN</v>
          </cell>
          <cell r="C3220" t="str">
            <v>1045</v>
          </cell>
          <cell r="D3220" t="str">
            <v>POWDER WASH (CO)</v>
          </cell>
          <cell r="E3220" t="str">
            <v>PC</v>
          </cell>
          <cell r="F3220" t="str">
            <v>CO</v>
          </cell>
          <cell r="G3220" t="str">
            <v>QEPFS</v>
          </cell>
          <cell r="H3220">
            <v>0.42225999999999997</v>
          </cell>
          <cell r="I3220" t="str">
            <v>SWGA</v>
          </cell>
        </row>
        <row r="3221">
          <cell r="A3221" t="str">
            <v>088006</v>
          </cell>
          <cell r="B3221" t="str">
            <v>CARL ALLEN A 8 FT UN</v>
          </cell>
          <cell r="C3221" t="str">
            <v>1045</v>
          </cell>
          <cell r="D3221" t="str">
            <v>POWDER WASH (CO)</v>
          </cell>
          <cell r="E3221" t="str">
            <v>PC</v>
          </cell>
          <cell r="F3221" t="str">
            <v>CO</v>
          </cell>
          <cell r="G3221" t="str">
            <v>QEPFS</v>
          </cell>
          <cell r="H3221">
            <v>0.42225999999999997</v>
          </cell>
          <cell r="I3221" t="str">
            <v>SWGA</v>
          </cell>
        </row>
        <row r="3222">
          <cell r="A3222" t="str">
            <v>088204</v>
          </cell>
          <cell r="B3222" t="str">
            <v>CARL ALLEN B 10 WAS</v>
          </cell>
          <cell r="C3222" t="str">
            <v>1045</v>
          </cell>
          <cell r="D3222" t="str">
            <v>POWDER WASH (CO)</v>
          </cell>
          <cell r="E3222" t="str">
            <v>PC</v>
          </cell>
          <cell r="F3222" t="str">
            <v>CO</v>
          </cell>
          <cell r="G3222" t="str">
            <v>QEPFS</v>
          </cell>
          <cell r="H3222">
            <v>0.42225999999999997</v>
          </cell>
          <cell r="I3222" t="str">
            <v>SWGA</v>
          </cell>
        </row>
        <row r="3223">
          <cell r="A3223" t="str">
            <v>088404</v>
          </cell>
          <cell r="B3223" t="str">
            <v>CARL ALLEN B 12 WAS</v>
          </cell>
          <cell r="C3223" t="str">
            <v>1045</v>
          </cell>
          <cell r="D3223" t="str">
            <v>POWDER WASH (CO)</v>
          </cell>
          <cell r="E3223" t="str">
            <v>PC</v>
          </cell>
          <cell r="F3223" t="str">
            <v>CO</v>
          </cell>
          <cell r="G3223" t="str">
            <v>QEPFS</v>
          </cell>
          <cell r="H3223">
            <v>0.42225999999999997</v>
          </cell>
          <cell r="I3223" t="str">
            <v>SWGA</v>
          </cell>
        </row>
        <row r="3224">
          <cell r="A3224" t="str">
            <v>243304</v>
          </cell>
          <cell r="B3224" t="str">
            <v>CARL ALLEN B 13 WAS</v>
          </cell>
          <cell r="C3224" t="str">
            <v>1045</v>
          </cell>
          <cell r="D3224" t="str">
            <v>POWDER WASH (CO)</v>
          </cell>
          <cell r="E3224" t="str">
            <v>D24</v>
          </cell>
          <cell r="F3224" t="str">
            <v>CO</v>
          </cell>
          <cell r="G3224" t="str">
            <v>QEPFS</v>
          </cell>
          <cell r="H3224">
            <v>0.42225999999999997</v>
          </cell>
          <cell r="I3224" t="str">
            <v>SWGA</v>
          </cell>
        </row>
        <row r="3225">
          <cell r="A3225" t="str">
            <v>088704</v>
          </cell>
          <cell r="B3225" t="str">
            <v>CARL ALLEN B 15 WAS</v>
          </cell>
          <cell r="C3225" t="str">
            <v>1045</v>
          </cell>
          <cell r="D3225" t="str">
            <v>POWDER WASH (CO)</v>
          </cell>
          <cell r="E3225" t="str">
            <v>PC</v>
          </cell>
          <cell r="F3225" t="str">
            <v>CO</v>
          </cell>
          <cell r="G3225" t="str">
            <v>QEPFS</v>
          </cell>
          <cell r="H3225">
            <v>0.42225999999999997</v>
          </cell>
          <cell r="I3225" t="str">
            <v>SWGA</v>
          </cell>
        </row>
        <row r="3226">
          <cell r="A3226" t="str">
            <v>088904</v>
          </cell>
          <cell r="B3226" t="str">
            <v>CARL ALLEN B 17 WAS</v>
          </cell>
          <cell r="C3226" t="str">
            <v>1045</v>
          </cell>
          <cell r="D3226" t="str">
            <v>POWDER WASH (CO)</v>
          </cell>
          <cell r="E3226" t="str">
            <v>D24</v>
          </cell>
          <cell r="F3226" t="str">
            <v>CO</v>
          </cell>
          <cell r="G3226" t="str">
            <v>QEPFS</v>
          </cell>
          <cell r="H3226">
            <v>0.42225999999999997</v>
          </cell>
          <cell r="I3226" t="str">
            <v>SWGA</v>
          </cell>
        </row>
        <row r="3227">
          <cell r="A3227" t="str">
            <v>089004</v>
          </cell>
          <cell r="B3227" t="str">
            <v>CARL ALLEN B 18 WAS</v>
          </cell>
          <cell r="C3227" t="str">
            <v>1045</v>
          </cell>
          <cell r="D3227" t="str">
            <v>POWDER WASH (CO)</v>
          </cell>
          <cell r="E3227" t="str">
            <v>D24</v>
          </cell>
          <cell r="F3227" t="str">
            <v>CO</v>
          </cell>
          <cell r="G3227" t="str">
            <v>QEPFS</v>
          </cell>
          <cell r="H3227">
            <v>0.42225999999999997</v>
          </cell>
          <cell r="I3227" t="str">
            <v>SWGA</v>
          </cell>
        </row>
        <row r="3228">
          <cell r="A3228" t="str">
            <v>087504</v>
          </cell>
          <cell r="B3228" t="str">
            <v>CARL ALLEN B 3 WAS</v>
          </cell>
          <cell r="C3228" t="str">
            <v>1045</v>
          </cell>
          <cell r="D3228" t="str">
            <v>POWDER WASH (CO)</v>
          </cell>
          <cell r="E3228" t="str">
            <v>D24</v>
          </cell>
          <cell r="F3228" t="str">
            <v>CO</v>
          </cell>
          <cell r="G3228" t="str">
            <v>QEPFS</v>
          </cell>
          <cell r="H3228">
            <v>0.42225999999999997</v>
          </cell>
          <cell r="I3228" t="str">
            <v>SWGA</v>
          </cell>
        </row>
        <row r="3229">
          <cell r="A3229" t="str">
            <v>087606</v>
          </cell>
          <cell r="B3229" t="str">
            <v>CARL ALLEN B 4 FT UN</v>
          </cell>
          <cell r="C3229" t="str">
            <v>1045</v>
          </cell>
          <cell r="D3229" t="str">
            <v>POWDER WASH (CO)</v>
          </cell>
          <cell r="E3229" t="str">
            <v>D21</v>
          </cell>
          <cell r="F3229" t="str">
            <v>CO</v>
          </cell>
          <cell r="G3229" t="str">
            <v>QEPFS</v>
          </cell>
          <cell r="H3229">
            <v>0.42225999999999997</v>
          </cell>
          <cell r="I3229" t="str">
            <v>SWGA</v>
          </cell>
        </row>
        <row r="3230">
          <cell r="A3230" t="str">
            <v>087604</v>
          </cell>
          <cell r="B3230" t="str">
            <v>CARL ALLEN B 4 WAS</v>
          </cell>
          <cell r="C3230" t="str">
            <v>1045</v>
          </cell>
          <cell r="D3230" t="str">
            <v>POWDER WASH (CO)</v>
          </cell>
          <cell r="E3230" t="str">
            <v>D24</v>
          </cell>
          <cell r="F3230" t="str">
            <v>CO</v>
          </cell>
          <cell r="G3230" t="str">
            <v>QEPFS</v>
          </cell>
          <cell r="H3230">
            <v>0.42225999999999997</v>
          </cell>
          <cell r="I3230" t="str">
            <v>SWGA</v>
          </cell>
        </row>
        <row r="3231">
          <cell r="A3231" t="str">
            <v>087806</v>
          </cell>
          <cell r="B3231" t="str">
            <v>CARL ALLEN B 6 FT UN</v>
          </cell>
          <cell r="C3231" t="str">
            <v>1045</v>
          </cell>
          <cell r="D3231" t="str">
            <v>POWDER WASH (CO)</v>
          </cell>
          <cell r="E3231" t="str">
            <v>PC</v>
          </cell>
          <cell r="F3231" t="str">
            <v>CO</v>
          </cell>
          <cell r="G3231" t="str">
            <v>QEPFS</v>
          </cell>
          <cell r="H3231">
            <v>0.42225999999999997</v>
          </cell>
          <cell r="I3231" t="str">
            <v>SWGA</v>
          </cell>
        </row>
        <row r="3232">
          <cell r="A3232" t="str">
            <v>087846</v>
          </cell>
          <cell r="B3232" t="str">
            <v>CARL ALLEN B 6 LOWER FT UN</v>
          </cell>
          <cell r="C3232" t="str">
            <v>1045</v>
          </cell>
          <cell r="D3232" t="str">
            <v>POWDER WASH (CO)</v>
          </cell>
          <cell r="E3232" t="str">
            <v>D24</v>
          </cell>
          <cell r="F3232" t="str">
            <v>CO</v>
          </cell>
          <cell r="G3232" t="str">
            <v>QEPFS</v>
          </cell>
          <cell r="H3232">
            <v>0.42225999999999997</v>
          </cell>
          <cell r="I3232" t="str">
            <v>SWGA</v>
          </cell>
        </row>
        <row r="3233">
          <cell r="A3233" t="str">
            <v>087906</v>
          </cell>
          <cell r="B3233" t="str">
            <v>CARL ALLEN B 7 FT UN</v>
          </cell>
          <cell r="C3233" t="str">
            <v>1045</v>
          </cell>
          <cell r="D3233" t="str">
            <v>POWDER WASH (CO)</v>
          </cell>
          <cell r="E3233" t="str">
            <v>PC</v>
          </cell>
          <cell r="F3233" t="str">
            <v>CO</v>
          </cell>
          <cell r="G3233" t="str">
            <v>QEPFS</v>
          </cell>
          <cell r="H3233">
            <v>0.42225999999999997</v>
          </cell>
          <cell r="I3233" t="str">
            <v>SWGA</v>
          </cell>
        </row>
        <row r="3234">
          <cell r="A3234" t="str">
            <v>243259</v>
          </cell>
          <cell r="B3234" t="str">
            <v>CARL ALLEN B 9 UPPER WAS</v>
          </cell>
          <cell r="C3234" t="str">
            <v>1045</v>
          </cell>
          <cell r="D3234" t="str">
            <v>POWDER WASH (CO)</v>
          </cell>
          <cell r="E3234" t="str">
            <v>D21</v>
          </cell>
          <cell r="F3234" t="str">
            <v>CO</v>
          </cell>
          <cell r="G3234" t="str">
            <v>QEPFS</v>
          </cell>
          <cell r="H3234">
            <v>0.42225999999999997</v>
          </cell>
          <cell r="I3234" t="str">
            <v>SWGA</v>
          </cell>
        </row>
        <row r="3235">
          <cell r="A3235" t="str">
            <v>243204</v>
          </cell>
          <cell r="B3235" t="str">
            <v>CARL ALLEN B 9 WAS</v>
          </cell>
          <cell r="C3235" t="str">
            <v>1045</v>
          </cell>
          <cell r="D3235" t="str">
            <v>POWDER WASH (CO)</v>
          </cell>
          <cell r="E3235" t="str">
            <v>PW</v>
          </cell>
          <cell r="F3235" t="str">
            <v>CO</v>
          </cell>
          <cell r="G3235" t="str">
            <v>QEPFS</v>
          </cell>
          <cell r="H3235">
            <v>0.42225999999999997</v>
          </cell>
          <cell r="I3235" t="str">
            <v>SWGA</v>
          </cell>
        </row>
        <row r="3236">
          <cell r="A3236" t="str">
            <v>221704</v>
          </cell>
          <cell r="B3236" t="str">
            <v>CHIVINGTON 1 WAS - DO NOT USE</v>
          </cell>
          <cell r="C3236" t="str">
            <v>1045</v>
          </cell>
          <cell r="D3236" t="str">
            <v>POWDER WASH (CO)</v>
          </cell>
          <cell r="F3236" t="str">
            <v>CO</v>
          </cell>
          <cell r="G3236" t="str">
            <v>QEPFS</v>
          </cell>
          <cell r="H3236">
            <v>0.42225999999999997</v>
          </cell>
          <cell r="I3236" t="str">
            <v>SWGA</v>
          </cell>
        </row>
        <row r="3237">
          <cell r="A3237" t="str">
            <v>609026</v>
          </cell>
          <cell r="B3237" t="str">
            <v>DO NOT USE  BW MUSSER 72 LANCE</v>
          </cell>
          <cell r="C3237" t="str">
            <v>1045</v>
          </cell>
          <cell r="D3237" t="str">
            <v>POWDER WASH (CO)</v>
          </cell>
          <cell r="E3237" t="str">
            <v>D24</v>
          </cell>
          <cell r="F3237" t="str">
            <v>CO</v>
          </cell>
          <cell r="G3237" t="str">
            <v>QEPFS</v>
          </cell>
          <cell r="H3237">
            <v>0.42225999999999997</v>
          </cell>
          <cell r="I3237" t="str">
            <v>SWGA</v>
          </cell>
        </row>
        <row r="3238">
          <cell r="A3238" t="str">
            <v>563206</v>
          </cell>
          <cell r="B3238" t="str">
            <v>DONNELL 19 FT UN</v>
          </cell>
          <cell r="C3238" t="str">
            <v>1045</v>
          </cell>
          <cell r="D3238" t="str">
            <v>POWDER WASH (CO)</v>
          </cell>
          <cell r="E3238" t="str">
            <v>D24</v>
          </cell>
          <cell r="F3238" t="str">
            <v>CO</v>
          </cell>
          <cell r="G3238" t="str">
            <v>QEPFS</v>
          </cell>
          <cell r="H3238">
            <v>0.42225999999999997</v>
          </cell>
          <cell r="I3238" t="str">
            <v>SWGA</v>
          </cell>
        </row>
        <row r="3239">
          <cell r="A3239" t="str">
            <v>563306</v>
          </cell>
          <cell r="B3239" t="str">
            <v>DONNELL 20 FT UN</v>
          </cell>
          <cell r="C3239" t="str">
            <v>1045</v>
          </cell>
          <cell r="D3239" t="str">
            <v>POWDER WASH (CO)</v>
          </cell>
          <cell r="E3239" t="str">
            <v>D24</v>
          </cell>
          <cell r="F3239" t="str">
            <v>CO</v>
          </cell>
          <cell r="G3239" t="str">
            <v>QEPFS</v>
          </cell>
          <cell r="H3239">
            <v>0.42225999999999997</v>
          </cell>
          <cell r="I3239" t="str">
            <v>SWGA</v>
          </cell>
        </row>
        <row r="3240">
          <cell r="A3240" t="str">
            <v>563406</v>
          </cell>
          <cell r="B3240" t="str">
            <v>DONNELL 21 FT UN</v>
          </cell>
          <cell r="C3240" t="str">
            <v>1045</v>
          </cell>
          <cell r="D3240" t="str">
            <v>POWDER WASH (CO)</v>
          </cell>
          <cell r="E3240" t="str">
            <v>D24</v>
          </cell>
          <cell r="F3240" t="str">
            <v>CO</v>
          </cell>
          <cell r="G3240" t="str">
            <v>QEPFS</v>
          </cell>
          <cell r="H3240">
            <v>0.42225999999999997</v>
          </cell>
          <cell r="I3240" t="str">
            <v>SWGA</v>
          </cell>
        </row>
        <row r="3241">
          <cell r="A3241" t="str">
            <v>093006</v>
          </cell>
          <cell r="B3241" t="str">
            <v>H CHAPMAN STATE 1 (DO NOT USE)</v>
          </cell>
          <cell r="C3241" t="str">
            <v>1045</v>
          </cell>
          <cell r="D3241" t="str">
            <v>POWDER WASH (CO)</v>
          </cell>
          <cell r="F3241" t="str">
            <v>CO</v>
          </cell>
          <cell r="G3241" t="str">
            <v>QEPFS</v>
          </cell>
          <cell r="H3241">
            <v>0.42225999999999997</v>
          </cell>
          <cell r="I3241" t="str">
            <v>SWGA</v>
          </cell>
        </row>
        <row r="3242">
          <cell r="A3242" t="str">
            <v>093206</v>
          </cell>
          <cell r="B3242" t="str">
            <v>H CHAPMAN STATE 2 (DO NOT USE)</v>
          </cell>
          <cell r="C3242" t="str">
            <v>1045</v>
          </cell>
          <cell r="D3242" t="str">
            <v>POWDER WASH (CO)</v>
          </cell>
          <cell r="F3242" t="str">
            <v>CO</v>
          </cell>
          <cell r="G3242" t="str">
            <v>QEPFS</v>
          </cell>
          <cell r="H3242">
            <v>0.42225999999999997</v>
          </cell>
          <cell r="I3242" t="str">
            <v>SWGA</v>
          </cell>
        </row>
        <row r="3243">
          <cell r="A3243" t="str">
            <v>230847</v>
          </cell>
          <cell r="B3243" t="str">
            <v>H STEWART 4 BIG (DO NOT USE)</v>
          </cell>
          <cell r="C3243" t="str">
            <v>1045</v>
          </cell>
          <cell r="D3243" t="str">
            <v>POWDER WASH (CO)</v>
          </cell>
          <cell r="E3243" t="str">
            <v>D24</v>
          </cell>
          <cell r="F3243" t="str">
            <v>CO</v>
          </cell>
          <cell r="G3243" t="str">
            <v>QEPFS</v>
          </cell>
          <cell r="H3243">
            <v>0.42225999999999997</v>
          </cell>
          <cell r="I3243" t="str">
            <v>SWGA</v>
          </cell>
        </row>
        <row r="3244">
          <cell r="A3244" t="str">
            <v>537806</v>
          </cell>
          <cell r="B3244" t="str">
            <v>H STEWART 5 FT UN</v>
          </cell>
          <cell r="C3244" t="str">
            <v>1045</v>
          </cell>
          <cell r="D3244" t="str">
            <v>POWDER WASH (CO)</v>
          </cell>
          <cell r="E3244" t="str">
            <v>D24</v>
          </cell>
          <cell r="F3244" t="str">
            <v>CO</v>
          </cell>
          <cell r="G3244" t="str">
            <v>QEPFS</v>
          </cell>
          <cell r="H3244">
            <v>0.42225999999999997</v>
          </cell>
          <cell r="I3244" t="str">
            <v>SWGA</v>
          </cell>
        </row>
        <row r="3245">
          <cell r="A3245" t="str">
            <v>091206</v>
          </cell>
          <cell r="B3245" t="str">
            <v>H STEWART A 1 FT UN</v>
          </cell>
          <cell r="C3245" t="str">
            <v>1045</v>
          </cell>
          <cell r="D3245" t="str">
            <v>POWDER WASH (CO)</v>
          </cell>
          <cell r="E3245" t="str">
            <v>PC</v>
          </cell>
          <cell r="F3245" t="str">
            <v>CO</v>
          </cell>
          <cell r="G3245" t="str">
            <v>QEPFS</v>
          </cell>
          <cell r="H3245">
            <v>0.42225999999999997</v>
          </cell>
          <cell r="I3245" t="str">
            <v>SWGA</v>
          </cell>
        </row>
        <row r="3246">
          <cell r="A3246" t="str">
            <v>230206</v>
          </cell>
          <cell r="B3246" t="str">
            <v>H STEWART A 2 FT UN</v>
          </cell>
          <cell r="C3246" t="str">
            <v>1045</v>
          </cell>
          <cell r="D3246" t="str">
            <v>POWDER WASH (CO)</v>
          </cell>
          <cell r="E3246" t="str">
            <v>D24</v>
          </cell>
          <cell r="F3246" t="str">
            <v>CO</v>
          </cell>
          <cell r="G3246" t="str">
            <v>QEPFS</v>
          </cell>
          <cell r="H3246">
            <v>0.42225999999999997</v>
          </cell>
          <cell r="I3246" t="str">
            <v>SWGA</v>
          </cell>
        </row>
        <row r="3247">
          <cell r="A3247" t="str">
            <v>230204</v>
          </cell>
          <cell r="B3247" t="str">
            <v>H STEWART A 2 WAS</v>
          </cell>
          <cell r="C3247" t="str">
            <v>1045</v>
          </cell>
          <cell r="D3247" t="str">
            <v>POWDER WASH (CO)</v>
          </cell>
          <cell r="E3247" t="str">
            <v>D24</v>
          </cell>
          <cell r="F3247" t="str">
            <v>CO</v>
          </cell>
          <cell r="G3247" t="str">
            <v>QEPFS</v>
          </cell>
          <cell r="H3247">
            <v>0.42225999999999997</v>
          </cell>
          <cell r="I3247" t="str">
            <v>SWGA</v>
          </cell>
        </row>
        <row r="3248">
          <cell r="A3248" t="str">
            <v>254904</v>
          </cell>
          <cell r="B3248" t="str">
            <v>H STEWART A 3 WAS</v>
          </cell>
          <cell r="C3248" t="str">
            <v>1045</v>
          </cell>
          <cell r="D3248" t="str">
            <v>POWDER WASH (CO)</v>
          </cell>
          <cell r="E3248" t="str">
            <v>D24</v>
          </cell>
          <cell r="F3248" t="str">
            <v>CO</v>
          </cell>
          <cell r="G3248" t="str">
            <v>QEPFS</v>
          </cell>
          <cell r="H3248">
            <v>0.42225999999999997</v>
          </cell>
          <cell r="I3248" t="str">
            <v>SWGA</v>
          </cell>
        </row>
        <row r="3249">
          <cell r="A3249" t="str">
            <v>254959</v>
          </cell>
          <cell r="B3249" t="str">
            <v>H STEWART A 3 WAS UNNAMED</v>
          </cell>
          <cell r="C3249" t="str">
            <v>1045</v>
          </cell>
          <cell r="D3249" t="str">
            <v>POWDER WASH (CO)</v>
          </cell>
          <cell r="E3249" t="str">
            <v>D21</v>
          </cell>
          <cell r="F3249" t="str">
            <v>CO</v>
          </cell>
          <cell r="G3249" t="str">
            <v>QEPFS</v>
          </cell>
          <cell r="H3249">
            <v>0.42225999999999997</v>
          </cell>
          <cell r="I3249" t="str">
            <v>SWGA</v>
          </cell>
        </row>
        <row r="3250">
          <cell r="A3250" t="str">
            <v>230806</v>
          </cell>
          <cell r="B3250" t="str">
            <v>H STEWART A 4 FT UN</v>
          </cell>
          <cell r="C3250" t="str">
            <v>1045</v>
          </cell>
          <cell r="D3250" t="str">
            <v>POWDER WASH (CO)</v>
          </cell>
          <cell r="E3250" t="str">
            <v>D24</v>
          </cell>
          <cell r="F3250" t="str">
            <v>CO</v>
          </cell>
          <cell r="G3250" t="str">
            <v>QEPFS</v>
          </cell>
          <cell r="H3250">
            <v>0.42225999999999997</v>
          </cell>
          <cell r="I3250" t="str">
            <v>SWGA</v>
          </cell>
        </row>
        <row r="3251">
          <cell r="A3251" t="str">
            <v>230804</v>
          </cell>
          <cell r="B3251" t="str">
            <v>H STEWART A 4 WAS</v>
          </cell>
          <cell r="C3251" t="str">
            <v>1045</v>
          </cell>
          <cell r="D3251" t="str">
            <v>POWDER WASH (CO)</v>
          </cell>
          <cell r="E3251" t="str">
            <v>D24</v>
          </cell>
          <cell r="F3251" t="str">
            <v>CO</v>
          </cell>
          <cell r="G3251" t="str">
            <v>QEPFS</v>
          </cell>
          <cell r="H3251">
            <v>0.42225999999999997</v>
          </cell>
          <cell r="I3251" t="str">
            <v>SWGA</v>
          </cell>
        </row>
        <row r="3252">
          <cell r="A3252" t="str">
            <v>092806</v>
          </cell>
          <cell r="B3252" t="str">
            <v>JA LEE 1 FT UN</v>
          </cell>
          <cell r="C3252" t="str">
            <v>1045</v>
          </cell>
          <cell r="D3252" t="str">
            <v>POWDER WASH (CO)</v>
          </cell>
          <cell r="E3252" t="str">
            <v>PC</v>
          </cell>
          <cell r="F3252" t="str">
            <v>CO</v>
          </cell>
          <cell r="G3252" t="str">
            <v>QEPFS</v>
          </cell>
          <cell r="H3252">
            <v>0.42225999999999997</v>
          </cell>
          <cell r="I3252" t="str">
            <v>SWGA</v>
          </cell>
        </row>
        <row r="3253">
          <cell r="A3253" t="str">
            <v>545200</v>
          </cell>
          <cell r="B3253" t="str">
            <v>JC DONNELL 14</v>
          </cell>
          <cell r="C3253" t="str">
            <v>1045</v>
          </cell>
          <cell r="D3253" t="str">
            <v>POWDER WASH (CO)</v>
          </cell>
          <cell r="E3253" t="str">
            <v>D24</v>
          </cell>
          <cell r="F3253" t="str">
            <v>CO</v>
          </cell>
          <cell r="G3253" t="str">
            <v>QEPFS</v>
          </cell>
          <cell r="H3253">
            <v>0.42225999999999997</v>
          </cell>
          <cell r="I3253" t="str">
            <v>SWGA</v>
          </cell>
        </row>
        <row r="3254">
          <cell r="A3254" t="str">
            <v>545206</v>
          </cell>
          <cell r="B3254" t="str">
            <v>JC DONNELL 14 FT UN</v>
          </cell>
          <cell r="C3254" t="str">
            <v>1045</v>
          </cell>
          <cell r="D3254" t="str">
            <v>POWDER WASH (CO)</v>
          </cell>
          <cell r="E3254" t="str">
            <v>D24</v>
          </cell>
          <cell r="F3254" t="str">
            <v>CO</v>
          </cell>
          <cell r="G3254" t="str">
            <v>QEPFS</v>
          </cell>
          <cell r="H3254">
            <v>0.42225999999999997</v>
          </cell>
          <cell r="I3254" t="str">
            <v>SWGA</v>
          </cell>
        </row>
        <row r="3255">
          <cell r="A3255" t="str">
            <v>453406</v>
          </cell>
          <cell r="B3255" t="str">
            <v>JC DONNELL 14-29 FT UN</v>
          </cell>
          <cell r="C3255" t="str">
            <v>1045</v>
          </cell>
          <cell r="D3255" t="str">
            <v>POWDER WASH (CO)</v>
          </cell>
          <cell r="E3255" t="str">
            <v>D24</v>
          </cell>
          <cell r="F3255" t="str">
            <v>CO</v>
          </cell>
          <cell r="G3255" t="str">
            <v>QEPFS</v>
          </cell>
          <cell r="H3255">
            <v>0.42225999999999997</v>
          </cell>
          <cell r="I3255" t="str">
            <v>SWGA</v>
          </cell>
        </row>
        <row r="3256">
          <cell r="A3256" t="str">
            <v>545300</v>
          </cell>
          <cell r="B3256" t="str">
            <v>JC DONNELL 15</v>
          </cell>
          <cell r="C3256" t="str">
            <v>1045</v>
          </cell>
          <cell r="D3256" t="str">
            <v>POWDER WASH (CO)</v>
          </cell>
          <cell r="E3256" t="str">
            <v>D24</v>
          </cell>
          <cell r="F3256" t="str">
            <v>CO</v>
          </cell>
          <cell r="G3256" t="str">
            <v>QEPFS</v>
          </cell>
          <cell r="H3256">
            <v>0.42225999999999997</v>
          </cell>
          <cell r="I3256" t="str">
            <v>SWGA</v>
          </cell>
        </row>
        <row r="3257">
          <cell r="A3257" t="str">
            <v>545306</v>
          </cell>
          <cell r="B3257" t="str">
            <v>JC DONNELL 15 FT UN</v>
          </cell>
          <cell r="C3257" t="str">
            <v>1045</v>
          </cell>
          <cell r="D3257" t="str">
            <v>POWDER WASH (CO)</v>
          </cell>
          <cell r="E3257" t="str">
            <v>D24</v>
          </cell>
          <cell r="F3257" t="str">
            <v>CO</v>
          </cell>
          <cell r="G3257" t="str">
            <v>QEPFS</v>
          </cell>
          <cell r="H3257">
            <v>0.42225999999999997</v>
          </cell>
          <cell r="I3257" t="str">
            <v>SWGA</v>
          </cell>
        </row>
        <row r="3258">
          <cell r="A3258" t="str">
            <v>545400</v>
          </cell>
          <cell r="B3258" t="str">
            <v>JC DONNELL 16</v>
          </cell>
          <cell r="C3258" t="str">
            <v>1045</v>
          </cell>
          <cell r="D3258" t="str">
            <v>POWDER WASH (CO)</v>
          </cell>
          <cell r="E3258" t="str">
            <v>D24</v>
          </cell>
          <cell r="F3258" t="str">
            <v>CO</v>
          </cell>
          <cell r="G3258" t="str">
            <v>QEPFS</v>
          </cell>
          <cell r="H3258">
            <v>0.42225999999999997</v>
          </cell>
          <cell r="I3258" t="str">
            <v>SWGA</v>
          </cell>
        </row>
        <row r="3259">
          <cell r="A3259" t="str">
            <v>545406</v>
          </cell>
          <cell r="B3259" t="str">
            <v>JC DONNELL 16 FT UN</v>
          </cell>
          <cell r="C3259" t="str">
            <v>1045</v>
          </cell>
          <cell r="D3259" t="str">
            <v>POWDER WASH (CO)</v>
          </cell>
          <cell r="E3259" t="str">
            <v>D24</v>
          </cell>
          <cell r="F3259" t="str">
            <v>CO</v>
          </cell>
          <cell r="G3259" t="str">
            <v>QEPFS</v>
          </cell>
          <cell r="H3259">
            <v>0.42225999999999997</v>
          </cell>
          <cell r="I3259" t="str">
            <v>SWGA</v>
          </cell>
        </row>
        <row r="3260">
          <cell r="A3260" t="str">
            <v>545500</v>
          </cell>
          <cell r="B3260" t="str">
            <v>JC DONNELL 17</v>
          </cell>
          <cell r="C3260" t="str">
            <v>1045</v>
          </cell>
          <cell r="D3260" t="str">
            <v>POWDER WASH (CO)</v>
          </cell>
          <cell r="E3260" t="str">
            <v>D24</v>
          </cell>
          <cell r="F3260" t="str">
            <v>CO</v>
          </cell>
          <cell r="G3260" t="str">
            <v>QEPFS</v>
          </cell>
          <cell r="H3260">
            <v>0.42225999999999997</v>
          </cell>
          <cell r="I3260" t="str">
            <v>SWGA</v>
          </cell>
        </row>
        <row r="3261">
          <cell r="A3261" t="str">
            <v>545504</v>
          </cell>
          <cell r="B3261" t="str">
            <v>JC DONNELL 17 WTR INJECT WAS</v>
          </cell>
          <cell r="C3261" t="str">
            <v>1045</v>
          </cell>
          <cell r="D3261" t="str">
            <v>POWDER WASH (CO)</v>
          </cell>
          <cell r="E3261" t="str">
            <v>D24</v>
          </cell>
          <cell r="F3261" t="str">
            <v>CO</v>
          </cell>
          <cell r="G3261" t="str">
            <v>QEPFS</v>
          </cell>
          <cell r="H3261">
            <v>0.42225999999999997</v>
          </cell>
          <cell r="I3261" t="str">
            <v>SWGA</v>
          </cell>
        </row>
        <row r="3262">
          <cell r="A3262" t="str">
            <v>562906</v>
          </cell>
          <cell r="B3262" t="str">
            <v>JC DONNELL 18 FT UN</v>
          </cell>
          <cell r="C3262" t="str">
            <v>1045</v>
          </cell>
          <cell r="D3262" t="str">
            <v>POWDER WASH (CO)</v>
          </cell>
          <cell r="E3262" t="str">
            <v>D24</v>
          </cell>
          <cell r="F3262" t="str">
            <v>CO</v>
          </cell>
          <cell r="G3262" t="str">
            <v>QEPFS</v>
          </cell>
          <cell r="H3262">
            <v>0.42225999999999997</v>
          </cell>
          <cell r="I3262" t="str">
            <v>SWGA</v>
          </cell>
        </row>
        <row r="3263">
          <cell r="A3263" t="str">
            <v>591806</v>
          </cell>
          <cell r="B3263" t="str">
            <v>JC DONNELL 22 LANCE</v>
          </cell>
          <cell r="C3263" t="str">
            <v>1045</v>
          </cell>
          <cell r="D3263" t="str">
            <v>POWDER WASH (CO)</v>
          </cell>
          <cell r="E3263" t="str">
            <v>D24</v>
          </cell>
          <cell r="F3263" t="str">
            <v>CO</v>
          </cell>
          <cell r="G3263" t="str">
            <v>QEPFS</v>
          </cell>
          <cell r="H3263">
            <v>0.42225999999999997</v>
          </cell>
          <cell r="I3263" t="str">
            <v>SWGA</v>
          </cell>
        </row>
        <row r="3264">
          <cell r="A3264" t="str">
            <v>591906</v>
          </cell>
          <cell r="B3264" t="str">
            <v>JC DONNELL 23 LANCE</v>
          </cell>
          <cell r="C3264" t="str">
            <v>1045</v>
          </cell>
          <cell r="D3264" t="str">
            <v>POWDER WASH (CO)</v>
          </cell>
          <cell r="E3264" t="str">
            <v>D24</v>
          </cell>
          <cell r="F3264" t="str">
            <v>CO</v>
          </cell>
          <cell r="G3264" t="str">
            <v>QEPFS</v>
          </cell>
          <cell r="H3264">
            <v>0.42225999999999997</v>
          </cell>
          <cell r="I3264" t="str">
            <v>SWGA</v>
          </cell>
        </row>
        <row r="3265">
          <cell r="A3265" t="str">
            <v>592006</v>
          </cell>
          <cell r="B3265" t="str">
            <v>JC DONNELL 24 LANCE</v>
          </cell>
          <cell r="C3265" t="str">
            <v>1045</v>
          </cell>
          <cell r="D3265" t="str">
            <v>POWDER WASH (CO)</v>
          </cell>
          <cell r="E3265" t="str">
            <v>D24</v>
          </cell>
          <cell r="F3265" t="str">
            <v>CO</v>
          </cell>
          <cell r="G3265" t="str">
            <v>QEPFS</v>
          </cell>
          <cell r="H3265">
            <v>0.42225999999999997</v>
          </cell>
          <cell r="I3265" t="str">
            <v>SWGA</v>
          </cell>
        </row>
        <row r="3266">
          <cell r="A3266" t="str">
            <v>592106</v>
          </cell>
          <cell r="B3266" t="str">
            <v>JC DONNELL 25 LANCE</v>
          </cell>
          <cell r="C3266" t="str">
            <v>1045</v>
          </cell>
          <cell r="D3266" t="str">
            <v>POWDER WASH (CO)</v>
          </cell>
          <cell r="E3266" t="str">
            <v>D24</v>
          </cell>
          <cell r="F3266" t="str">
            <v>CO</v>
          </cell>
          <cell r="G3266" t="str">
            <v>QEPFS</v>
          </cell>
          <cell r="H3266">
            <v>0.42225999999999997</v>
          </cell>
          <cell r="I3266" t="str">
            <v>SWGA</v>
          </cell>
        </row>
        <row r="3267">
          <cell r="A3267" t="str">
            <v>092906</v>
          </cell>
          <cell r="B3267" t="str">
            <v>JC DONNELL A 1 FT UN</v>
          </cell>
          <cell r="C3267" t="str">
            <v>1045</v>
          </cell>
          <cell r="D3267" t="str">
            <v>POWDER WASH (CO)</v>
          </cell>
          <cell r="E3267" t="str">
            <v>PC</v>
          </cell>
          <cell r="F3267" t="str">
            <v>CO</v>
          </cell>
          <cell r="G3267" t="str">
            <v>QEPFS</v>
          </cell>
          <cell r="H3267">
            <v>0.42225999999999997</v>
          </cell>
          <cell r="I3267" t="str">
            <v>SWGA</v>
          </cell>
        </row>
        <row r="3268">
          <cell r="A3268" t="str">
            <v>092606</v>
          </cell>
          <cell r="B3268" t="str">
            <v>JC DONNELL A 11 FT UN</v>
          </cell>
          <cell r="C3268" t="str">
            <v>1045</v>
          </cell>
          <cell r="D3268" t="str">
            <v>POWDER WASH (CO)</v>
          </cell>
          <cell r="E3268" t="str">
            <v>PC</v>
          </cell>
          <cell r="F3268" t="str">
            <v>CO</v>
          </cell>
          <cell r="G3268" t="str">
            <v>QEPFS</v>
          </cell>
          <cell r="H3268">
            <v>0.42225999999999997</v>
          </cell>
          <cell r="I3268" t="str">
            <v>SWGA</v>
          </cell>
        </row>
        <row r="3269">
          <cell r="A3269" t="str">
            <v>256504</v>
          </cell>
          <cell r="B3269" t="str">
            <v>JC DONNELL A 6 WAS</v>
          </cell>
          <cell r="C3269" t="str">
            <v>1045</v>
          </cell>
          <cell r="D3269" t="str">
            <v>POWDER WASH (CO)</v>
          </cell>
          <cell r="E3269" t="str">
            <v>D24</v>
          </cell>
          <cell r="F3269" t="str">
            <v>CO</v>
          </cell>
          <cell r="G3269" t="str">
            <v>QEPFS</v>
          </cell>
          <cell r="H3269">
            <v>0.42225999999999997</v>
          </cell>
          <cell r="I3269" t="str">
            <v>SWGA</v>
          </cell>
        </row>
        <row r="3270">
          <cell r="A3270" t="str">
            <v>091106</v>
          </cell>
          <cell r="B3270" t="str">
            <v>JC DONNELL B 10 FT UN</v>
          </cell>
          <cell r="C3270" t="str">
            <v>1045</v>
          </cell>
          <cell r="D3270" t="str">
            <v>POWDER WASH (CO)</v>
          </cell>
          <cell r="E3270" t="str">
            <v>PC</v>
          </cell>
          <cell r="F3270" t="str">
            <v>CO</v>
          </cell>
          <cell r="G3270" t="str">
            <v>QEPFS</v>
          </cell>
          <cell r="H3270">
            <v>0.42225999999999997</v>
          </cell>
          <cell r="I3270" t="str">
            <v>SWGA</v>
          </cell>
        </row>
        <row r="3271">
          <cell r="A3271" t="str">
            <v>092706</v>
          </cell>
          <cell r="B3271" t="str">
            <v>JC DONNELL B 12 FT UN</v>
          </cell>
          <cell r="C3271" t="str">
            <v>1045</v>
          </cell>
          <cell r="D3271" t="str">
            <v>POWDER WASH (CO)</v>
          </cell>
          <cell r="E3271" t="str">
            <v>PC</v>
          </cell>
          <cell r="F3271" t="str">
            <v>CO</v>
          </cell>
          <cell r="G3271" t="str">
            <v>QEPFS</v>
          </cell>
          <cell r="H3271">
            <v>0.42225999999999997</v>
          </cell>
          <cell r="I3271" t="str">
            <v>SWGA</v>
          </cell>
        </row>
        <row r="3272">
          <cell r="A3272" t="str">
            <v>090404</v>
          </cell>
          <cell r="B3272" t="str">
            <v>JC DONNELL B 3 WAS</v>
          </cell>
          <cell r="C3272" t="str">
            <v>1045</v>
          </cell>
          <cell r="D3272" t="str">
            <v>POWDER WASH (CO)</v>
          </cell>
          <cell r="E3272" t="str">
            <v>PC</v>
          </cell>
          <cell r="F3272" t="str">
            <v>CO</v>
          </cell>
          <cell r="G3272" t="str">
            <v>QEPFS</v>
          </cell>
          <cell r="H3272">
            <v>0.42225999999999997</v>
          </cell>
          <cell r="I3272" t="str">
            <v>SWGA</v>
          </cell>
        </row>
        <row r="3273">
          <cell r="A3273" t="str">
            <v>304804</v>
          </cell>
          <cell r="B3273" t="str">
            <v>JC DONNELL B 4 WAS</v>
          </cell>
          <cell r="C3273" t="str">
            <v>1045</v>
          </cell>
          <cell r="D3273" t="str">
            <v>POWDER WASH (CO)</v>
          </cell>
          <cell r="E3273" t="str">
            <v>D24</v>
          </cell>
          <cell r="F3273" t="str">
            <v>CO</v>
          </cell>
          <cell r="G3273" t="str">
            <v>QEPFS</v>
          </cell>
          <cell r="H3273">
            <v>0.42225999999999997</v>
          </cell>
          <cell r="I3273" t="str">
            <v>SWGA</v>
          </cell>
        </row>
        <row r="3274">
          <cell r="A3274" t="str">
            <v>090606</v>
          </cell>
          <cell r="B3274" t="str">
            <v>JC DONNELL B 5 FT UN</v>
          </cell>
          <cell r="C3274" t="str">
            <v>1045</v>
          </cell>
          <cell r="D3274" t="str">
            <v>POWDER WASH (CO)</v>
          </cell>
          <cell r="E3274" t="str">
            <v>PC</v>
          </cell>
          <cell r="F3274" t="str">
            <v>CO</v>
          </cell>
          <cell r="G3274" t="str">
            <v>QEPFS</v>
          </cell>
          <cell r="H3274">
            <v>0.42225999999999997</v>
          </cell>
          <cell r="I3274" t="str">
            <v>SWGA</v>
          </cell>
        </row>
        <row r="3275">
          <cell r="A3275" t="str">
            <v>090804</v>
          </cell>
          <cell r="B3275" t="str">
            <v>JC DONNELL B 7 WAS</v>
          </cell>
          <cell r="C3275" t="str">
            <v>1045</v>
          </cell>
          <cell r="D3275" t="str">
            <v>POWDER WASH (CO)</v>
          </cell>
          <cell r="E3275" t="str">
            <v>PW</v>
          </cell>
          <cell r="F3275" t="str">
            <v>CO</v>
          </cell>
          <cell r="G3275" t="str">
            <v>QEPFS</v>
          </cell>
          <cell r="H3275">
            <v>0.42225999999999997</v>
          </cell>
          <cell r="I3275" t="str">
            <v>SWGA</v>
          </cell>
        </row>
        <row r="3276">
          <cell r="A3276" t="str">
            <v>256604</v>
          </cell>
          <cell r="B3276" t="str">
            <v>JC DONNELL B 8 WAS</v>
          </cell>
          <cell r="C3276" t="str">
            <v>1045</v>
          </cell>
          <cell r="D3276" t="str">
            <v>POWDER WASH (CO)</v>
          </cell>
          <cell r="E3276" t="str">
            <v>D21</v>
          </cell>
          <cell r="F3276" t="str">
            <v>CO</v>
          </cell>
          <cell r="G3276" t="str">
            <v>QEPFS</v>
          </cell>
          <cell r="H3276">
            <v>0.42225999999999997</v>
          </cell>
          <cell r="I3276" t="str">
            <v>SWGA</v>
          </cell>
        </row>
        <row r="3277">
          <cell r="A3277" t="str">
            <v>091004</v>
          </cell>
          <cell r="B3277" t="str">
            <v>JC DONNELL B 9 (SEE FT UN)</v>
          </cell>
          <cell r="C3277" t="str">
            <v>1045</v>
          </cell>
          <cell r="D3277" t="str">
            <v>POWDER WASH (CO)</v>
          </cell>
          <cell r="E3277" t="str">
            <v>PW</v>
          </cell>
          <cell r="F3277" t="str">
            <v>CO</v>
          </cell>
          <cell r="G3277" t="str">
            <v>QEPFS</v>
          </cell>
          <cell r="H3277">
            <v>0.42225999999999997</v>
          </cell>
          <cell r="I3277" t="str">
            <v>SWGA</v>
          </cell>
        </row>
        <row r="3278">
          <cell r="A3278" t="str">
            <v>091006</v>
          </cell>
          <cell r="B3278" t="str">
            <v>JC DONNELL B 9 FT UN</v>
          </cell>
          <cell r="C3278" t="str">
            <v>1045</v>
          </cell>
          <cell r="D3278" t="str">
            <v>POWDER WASH (CO)</v>
          </cell>
          <cell r="E3278" t="str">
            <v>PC</v>
          </cell>
          <cell r="F3278" t="str">
            <v>CO</v>
          </cell>
          <cell r="G3278" t="str">
            <v>QEPFS</v>
          </cell>
          <cell r="H3278">
            <v>0.42225999999999997</v>
          </cell>
          <cell r="I3278" t="str">
            <v>SWGA</v>
          </cell>
        </row>
        <row r="3279">
          <cell r="A3279" t="str">
            <v>093106</v>
          </cell>
          <cell r="B3279" t="str">
            <v>JM HUBER 1 FT UN (DO NOT USE)</v>
          </cell>
          <cell r="C3279" t="str">
            <v>1045</v>
          </cell>
          <cell r="D3279" t="str">
            <v>POWDER WASH (CO)</v>
          </cell>
          <cell r="F3279" t="str">
            <v>CO</v>
          </cell>
          <cell r="G3279" t="str">
            <v>QEPFS</v>
          </cell>
          <cell r="H3279">
            <v>0.42225999999999997</v>
          </cell>
          <cell r="I3279" t="str">
            <v>SWGA</v>
          </cell>
        </row>
        <row r="3280">
          <cell r="A3280" t="str">
            <v>093306</v>
          </cell>
          <cell r="B3280" t="str">
            <v>JM HUBER 2 FT UN (DO NOT USE)</v>
          </cell>
          <cell r="C3280" t="str">
            <v>1045</v>
          </cell>
          <cell r="D3280" t="str">
            <v>POWDER WASH (CO)</v>
          </cell>
          <cell r="F3280" t="str">
            <v>CO</v>
          </cell>
          <cell r="G3280" t="str">
            <v>QEPFS</v>
          </cell>
          <cell r="H3280">
            <v>0.42225999999999997</v>
          </cell>
          <cell r="I3280" t="str">
            <v>SWGA</v>
          </cell>
        </row>
        <row r="3281">
          <cell r="A3281" t="str">
            <v>093506</v>
          </cell>
          <cell r="B3281" t="str">
            <v>MF FED 1-12 FT UN</v>
          </cell>
          <cell r="C3281" t="str">
            <v>1045</v>
          </cell>
          <cell r="D3281" t="str">
            <v>POWDER WASH (CO)</v>
          </cell>
          <cell r="E3281" t="str">
            <v>C100</v>
          </cell>
          <cell r="F3281" t="str">
            <v>CO</v>
          </cell>
          <cell r="G3281" t="str">
            <v>QEPFS</v>
          </cell>
          <cell r="H3281">
            <v>0.42225999999999997</v>
          </cell>
          <cell r="I3281" t="str">
            <v>SWGA</v>
          </cell>
        </row>
        <row r="3282">
          <cell r="A3282" t="str">
            <v>093526</v>
          </cell>
          <cell r="B3282" t="str">
            <v>MF FED 1-12 LANCE</v>
          </cell>
          <cell r="C3282" t="str">
            <v>1045</v>
          </cell>
          <cell r="D3282" t="str">
            <v>POWDER WASH (CO)</v>
          </cell>
          <cell r="E3282" t="str">
            <v>C100</v>
          </cell>
          <cell r="F3282" t="str">
            <v>CO</v>
          </cell>
          <cell r="G3282" t="str">
            <v>QEPFS</v>
          </cell>
          <cell r="H3282">
            <v>0.42225999999999997</v>
          </cell>
          <cell r="I3282" t="str">
            <v>SWGA</v>
          </cell>
        </row>
        <row r="3283">
          <cell r="A3283" t="str">
            <v>177306</v>
          </cell>
          <cell r="B3283" t="str">
            <v>POLLY GOVT 1 FT UN (SOLD)</v>
          </cell>
          <cell r="C3283" t="str">
            <v>1045</v>
          </cell>
          <cell r="D3283" t="str">
            <v>POWDER WASH (CO)</v>
          </cell>
          <cell r="E3283" t="str">
            <v>OTHER</v>
          </cell>
          <cell r="F3283" t="str">
            <v>CO</v>
          </cell>
          <cell r="G3283" t="str">
            <v>QEPFS</v>
          </cell>
          <cell r="H3283">
            <v>0.42225999999999997</v>
          </cell>
          <cell r="I3283" t="str">
            <v>SWGA</v>
          </cell>
        </row>
        <row r="3284">
          <cell r="A3284" t="str">
            <v>486403</v>
          </cell>
          <cell r="B3284" t="str">
            <v>POWDER WASH 1-9 MESA</v>
          </cell>
          <cell r="C3284" t="str">
            <v>1045</v>
          </cell>
          <cell r="D3284" t="str">
            <v>POWDER WASH (CO)</v>
          </cell>
          <cell r="E3284" t="str">
            <v>C7</v>
          </cell>
          <cell r="F3284" t="str">
            <v>CO</v>
          </cell>
          <cell r="G3284" t="str">
            <v>QEPFS</v>
          </cell>
          <cell r="H3284">
            <v>0.42225999999999997</v>
          </cell>
          <cell r="I3284" t="str">
            <v>SWGA</v>
          </cell>
        </row>
        <row r="3285">
          <cell r="A3285" t="str">
            <v>093906</v>
          </cell>
          <cell r="B3285" t="str">
            <v>POWDER WASH 20-1 FT UN</v>
          </cell>
          <cell r="C3285" t="str">
            <v>1045</v>
          </cell>
          <cell r="D3285" t="str">
            <v>POWDER WASH (CO)</v>
          </cell>
          <cell r="E3285" t="str">
            <v>PC</v>
          </cell>
          <cell r="F3285" t="str">
            <v>CO</v>
          </cell>
          <cell r="G3285" t="str">
            <v>QEPFS</v>
          </cell>
          <cell r="H3285">
            <v>0.42225999999999997</v>
          </cell>
          <cell r="I3285" t="str">
            <v>SWGA</v>
          </cell>
        </row>
        <row r="3286">
          <cell r="A3286" t="str">
            <v>562206</v>
          </cell>
          <cell r="B3286" t="str">
            <v>POWDER WASH 20-2 FT UN</v>
          </cell>
          <cell r="C3286" t="str">
            <v>1045</v>
          </cell>
          <cell r="D3286" t="str">
            <v>POWDER WASH (CO)</v>
          </cell>
          <cell r="E3286" t="str">
            <v>D24</v>
          </cell>
          <cell r="F3286" t="str">
            <v>CO</v>
          </cell>
          <cell r="G3286" t="str">
            <v>QEPFS</v>
          </cell>
          <cell r="H3286">
            <v>0.42225999999999997</v>
          </cell>
          <cell r="I3286" t="str">
            <v>SWGA</v>
          </cell>
        </row>
        <row r="3287">
          <cell r="A3287" t="str">
            <v>564306</v>
          </cell>
          <cell r="B3287" t="str">
            <v>POWDER WASH 3-1 FT UN</v>
          </cell>
          <cell r="C3287" t="str">
            <v>1045</v>
          </cell>
          <cell r="D3287" t="str">
            <v>POWDER WASH (CO)</v>
          </cell>
          <cell r="E3287" t="str">
            <v>D24</v>
          </cell>
          <cell r="F3287" t="str">
            <v>CO</v>
          </cell>
          <cell r="G3287" t="str">
            <v>QEPFS</v>
          </cell>
          <cell r="H3287">
            <v>0.42225999999999997</v>
          </cell>
          <cell r="I3287" t="str">
            <v>SWGA</v>
          </cell>
        </row>
        <row r="3288">
          <cell r="A3288" t="str">
            <v>592306</v>
          </cell>
          <cell r="B3288" t="str">
            <v>POWDER WASH 7-1H FT UN</v>
          </cell>
          <cell r="C3288" t="str">
            <v>1045</v>
          </cell>
          <cell r="D3288" t="str">
            <v>POWDER WASH (CO)</v>
          </cell>
          <cell r="E3288" t="str">
            <v>D24</v>
          </cell>
          <cell r="F3288" t="str">
            <v>CO</v>
          </cell>
          <cell r="G3288" t="str">
            <v>QEPFS</v>
          </cell>
          <cell r="H3288">
            <v>0.42225999999999997</v>
          </cell>
          <cell r="I3288" t="str">
            <v>SWGA</v>
          </cell>
        </row>
        <row r="3289">
          <cell r="A3289" t="str">
            <v>311201</v>
          </cell>
          <cell r="B3289" t="str">
            <v>POWDER WASH DEEP 1 FR</v>
          </cell>
          <cell r="C3289" t="str">
            <v>1045</v>
          </cell>
          <cell r="D3289" t="str">
            <v>POWDER WASH (CO)</v>
          </cell>
          <cell r="E3289" t="str">
            <v>C7</v>
          </cell>
          <cell r="F3289" t="str">
            <v>CO</v>
          </cell>
          <cell r="G3289" t="str">
            <v>QEPFS</v>
          </cell>
          <cell r="H3289">
            <v>0.42225999999999997</v>
          </cell>
          <cell r="I3289" t="str">
            <v>SWGA</v>
          </cell>
        </row>
        <row r="3290">
          <cell r="A3290" t="str">
            <v>311206</v>
          </cell>
          <cell r="B3290" t="str">
            <v>POWDER WASH DEEP 1 FT UN</v>
          </cell>
          <cell r="C3290" t="str">
            <v>1045</v>
          </cell>
          <cell r="D3290" t="str">
            <v>POWDER WASH (CO)</v>
          </cell>
          <cell r="E3290" t="str">
            <v>C7</v>
          </cell>
          <cell r="F3290" t="str">
            <v>CO</v>
          </cell>
          <cell r="G3290" t="str">
            <v>QEPFS</v>
          </cell>
          <cell r="H3290">
            <v>0.42225999999999997</v>
          </cell>
          <cell r="I3290" t="str">
            <v>SWGA</v>
          </cell>
        </row>
        <row r="3291">
          <cell r="A3291" t="str">
            <v>092406</v>
          </cell>
          <cell r="B3291" t="str">
            <v>POWDER WASH GOVT 1 FT UN</v>
          </cell>
          <cell r="C3291" t="str">
            <v>1045</v>
          </cell>
          <cell r="D3291" t="str">
            <v>POWDER WASH (CO)</v>
          </cell>
          <cell r="E3291" t="str">
            <v>PC</v>
          </cell>
          <cell r="F3291" t="str">
            <v>CO</v>
          </cell>
          <cell r="G3291" t="str">
            <v>QEPFS</v>
          </cell>
          <cell r="H3291">
            <v>0.42225999999999997</v>
          </cell>
          <cell r="I3291" t="str">
            <v>SWGA</v>
          </cell>
        </row>
        <row r="3292">
          <cell r="A3292" t="str">
            <v>605006</v>
          </cell>
          <cell r="B3292" t="str">
            <v>POWDER WASH GOVT 10 FT UN</v>
          </cell>
          <cell r="C3292" t="str">
            <v>1045</v>
          </cell>
          <cell r="D3292" t="str">
            <v>POWDER WASH (CO)</v>
          </cell>
          <cell r="E3292" t="str">
            <v>D24</v>
          </cell>
          <cell r="F3292" t="str">
            <v>CO</v>
          </cell>
          <cell r="G3292" t="str">
            <v>QEPFS</v>
          </cell>
          <cell r="H3292">
            <v>0.42225999999999997</v>
          </cell>
          <cell r="I3292" t="str">
            <v>SWGA</v>
          </cell>
        </row>
        <row r="3293">
          <cell r="A3293" t="str">
            <v>605106</v>
          </cell>
          <cell r="B3293" t="str">
            <v>POWDER WASH GOVT 11 FT UN</v>
          </cell>
          <cell r="C3293" t="str">
            <v>1045</v>
          </cell>
          <cell r="D3293" t="str">
            <v>POWDER WASH (CO)</v>
          </cell>
          <cell r="E3293" t="str">
            <v>D24</v>
          </cell>
          <cell r="F3293" t="str">
            <v>CO</v>
          </cell>
          <cell r="G3293" t="str">
            <v>QEPFS</v>
          </cell>
          <cell r="H3293">
            <v>0.42225999999999997</v>
          </cell>
          <cell r="I3293" t="str">
            <v>SWGA</v>
          </cell>
        </row>
        <row r="3294">
          <cell r="A3294" t="str">
            <v>605206</v>
          </cell>
          <cell r="B3294" t="str">
            <v>POWDER WASH GOVT 12 FT UN</v>
          </cell>
          <cell r="C3294" t="str">
            <v>1045</v>
          </cell>
          <cell r="D3294" t="str">
            <v>POWDER WASH (CO)</v>
          </cell>
          <cell r="E3294" t="str">
            <v>D24</v>
          </cell>
          <cell r="F3294" t="str">
            <v>CO</v>
          </cell>
          <cell r="G3294" t="str">
            <v>QEPFS</v>
          </cell>
          <cell r="H3294">
            <v>0.42225999999999997</v>
          </cell>
          <cell r="I3294" t="str">
            <v>SWGA</v>
          </cell>
        </row>
        <row r="3295">
          <cell r="A3295" t="str">
            <v>605306</v>
          </cell>
          <cell r="B3295" t="str">
            <v>POWDER WASH GOVT 13 FT UN</v>
          </cell>
          <cell r="C3295" t="str">
            <v>1045</v>
          </cell>
          <cell r="D3295" t="str">
            <v>POWDER WASH (CO)</v>
          </cell>
          <cell r="E3295" t="str">
            <v>D24</v>
          </cell>
          <cell r="F3295" t="str">
            <v>CO</v>
          </cell>
          <cell r="G3295" t="str">
            <v>QEPFS</v>
          </cell>
          <cell r="H3295">
            <v>0.42225999999999997</v>
          </cell>
          <cell r="I3295" t="str">
            <v>SWGA</v>
          </cell>
        </row>
        <row r="3296">
          <cell r="A3296" t="str">
            <v>605406</v>
          </cell>
          <cell r="B3296" t="str">
            <v>POWDER WASH GOVT 14 FT UN</v>
          </cell>
          <cell r="C3296" t="str">
            <v>1045</v>
          </cell>
          <cell r="D3296" t="str">
            <v>POWDER WASH (CO)</v>
          </cell>
          <cell r="E3296" t="str">
            <v>D24</v>
          </cell>
          <cell r="F3296" t="str">
            <v>CO</v>
          </cell>
          <cell r="G3296" t="str">
            <v>QEPFS</v>
          </cell>
          <cell r="H3296">
            <v>0.42225999999999997</v>
          </cell>
          <cell r="I3296" t="str">
            <v>SWGA</v>
          </cell>
        </row>
        <row r="3297">
          <cell r="A3297" t="str">
            <v>607706</v>
          </cell>
          <cell r="B3297" t="str">
            <v>POWDER WASH GOVT 15 FT UN</v>
          </cell>
          <cell r="C3297" t="str">
            <v>1045</v>
          </cell>
          <cell r="D3297" t="str">
            <v>POWDER WASH (CO)</v>
          </cell>
          <cell r="E3297" t="str">
            <v>D24</v>
          </cell>
          <cell r="F3297" t="str">
            <v>CO</v>
          </cell>
          <cell r="G3297" t="str">
            <v>QEPFS</v>
          </cell>
          <cell r="H3297">
            <v>0.42225999999999997</v>
          </cell>
          <cell r="I3297" t="str">
            <v>SWGA</v>
          </cell>
        </row>
        <row r="3298">
          <cell r="A3298" t="str">
            <v>607726</v>
          </cell>
          <cell r="B3298" t="str">
            <v>POWDER WASH GOVT 15 LANCE</v>
          </cell>
          <cell r="C3298" t="str">
            <v>1045</v>
          </cell>
          <cell r="D3298" t="str">
            <v>POWDER WASH (CO)</v>
          </cell>
          <cell r="E3298" t="str">
            <v>C7</v>
          </cell>
          <cell r="F3298" t="str">
            <v>CO</v>
          </cell>
          <cell r="G3298" t="str">
            <v>QEPFS</v>
          </cell>
          <cell r="H3298">
            <v>0.42225999999999997</v>
          </cell>
          <cell r="I3298" t="str">
            <v>SWGA</v>
          </cell>
        </row>
        <row r="3299">
          <cell r="A3299" t="str">
            <v>607806</v>
          </cell>
          <cell r="B3299" t="str">
            <v>POWDER WASH GOVT 16 FT UN</v>
          </cell>
          <cell r="C3299" t="str">
            <v>1045</v>
          </cell>
          <cell r="D3299" t="str">
            <v>POWDER WASH (CO)</v>
          </cell>
          <cell r="E3299" t="str">
            <v>D24</v>
          </cell>
          <cell r="F3299" t="str">
            <v>CO</v>
          </cell>
          <cell r="G3299" t="str">
            <v>QEPFS</v>
          </cell>
          <cell r="H3299">
            <v>0.42225999999999997</v>
          </cell>
          <cell r="I3299" t="str">
            <v>SWGA</v>
          </cell>
        </row>
        <row r="3300">
          <cell r="A3300" t="str">
            <v>607826</v>
          </cell>
          <cell r="B3300" t="str">
            <v>POWDER WASH GOVT 16 LANCE</v>
          </cell>
          <cell r="C3300" t="str">
            <v>1045</v>
          </cell>
          <cell r="D3300" t="str">
            <v>POWDER WASH (CO)</v>
          </cell>
          <cell r="E3300" t="str">
            <v>C7</v>
          </cell>
          <cell r="F3300" t="str">
            <v>CO</v>
          </cell>
          <cell r="G3300" t="str">
            <v>QEPFS</v>
          </cell>
          <cell r="H3300">
            <v>0.42225999999999997</v>
          </cell>
          <cell r="I3300" t="str">
            <v>SWGA</v>
          </cell>
        </row>
        <row r="3301">
          <cell r="A3301" t="str">
            <v>607906</v>
          </cell>
          <cell r="B3301" t="str">
            <v>POWDER WASH GOVT 17 FT UN</v>
          </cell>
          <cell r="C3301" t="str">
            <v>1045</v>
          </cell>
          <cell r="D3301" t="str">
            <v>POWDER WASH (CO)</v>
          </cell>
          <cell r="E3301" t="str">
            <v>D24</v>
          </cell>
          <cell r="F3301" t="str">
            <v>CO</v>
          </cell>
          <cell r="G3301" t="str">
            <v>QEPFS</v>
          </cell>
          <cell r="H3301">
            <v>0.42225999999999997</v>
          </cell>
          <cell r="I3301" t="str">
            <v>SWGA</v>
          </cell>
        </row>
        <row r="3302">
          <cell r="A3302" t="str">
            <v>607926</v>
          </cell>
          <cell r="B3302" t="str">
            <v>POWDER WASH GOVT 17 LANCE</v>
          </cell>
          <cell r="C3302" t="str">
            <v>1045</v>
          </cell>
          <cell r="D3302" t="str">
            <v>POWDER WASH (CO)</v>
          </cell>
          <cell r="E3302" t="str">
            <v>C7</v>
          </cell>
          <cell r="F3302" t="str">
            <v>CO</v>
          </cell>
          <cell r="G3302" t="str">
            <v>QEPFS</v>
          </cell>
          <cell r="H3302">
            <v>0.42225999999999997</v>
          </cell>
          <cell r="I3302" t="str">
            <v>SWGA</v>
          </cell>
        </row>
        <row r="3303">
          <cell r="A3303" t="str">
            <v>605506</v>
          </cell>
          <cell r="B3303" t="str">
            <v>POWDER WASH GOVT 18 FT UN</v>
          </cell>
          <cell r="C3303" t="str">
            <v>1045</v>
          </cell>
          <cell r="D3303" t="str">
            <v>POWDER WASH (CO)</v>
          </cell>
          <cell r="E3303" t="str">
            <v>D24</v>
          </cell>
          <cell r="F3303" t="str">
            <v>CO</v>
          </cell>
          <cell r="G3303" t="str">
            <v>QEPFS</v>
          </cell>
          <cell r="H3303">
            <v>0.42225999999999997</v>
          </cell>
          <cell r="I3303" t="str">
            <v>SWGA</v>
          </cell>
        </row>
        <row r="3304">
          <cell r="A3304" t="str">
            <v>621406</v>
          </cell>
          <cell r="B3304" t="str">
            <v>POWDER WASH GOVT 19 FT UN</v>
          </cell>
          <cell r="C3304" t="str">
            <v>1045</v>
          </cell>
          <cell r="D3304" t="str">
            <v>POWDER WASH (CO)</v>
          </cell>
          <cell r="E3304" t="str">
            <v>D24</v>
          </cell>
          <cell r="F3304" t="str">
            <v>CO</v>
          </cell>
          <cell r="G3304" t="str">
            <v>QEPFS</v>
          </cell>
          <cell r="H3304">
            <v>0.42225999999999997</v>
          </cell>
          <cell r="I3304" t="str">
            <v>SWGA</v>
          </cell>
        </row>
        <row r="3305">
          <cell r="A3305" t="str">
            <v>092506</v>
          </cell>
          <cell r="B3305" t="str">
            <v>POWDER WASH GOVT 2 FT UN</v>
          </cell>
          <cell r="C3305" t="str">
            <v>1045</v>
          </cell>
          <cell r="D3305" t="str">
            <v>POWDER WASH (CO)</v>
          </cell>
          <cell r="E3305" t="str">
            <v>PC</v>
          </cell>
          <cell r="F3305" t="str">
            <v>CO</v>
          </cell>
          <cell r="G3305" t="str">
            <v>QEPFS</v>
          </cell>
          <cell r="H3305">
            <v>0.42225999999999997</v>
          </cell>
          <cell r="I3305" t="str">
            <v>SWGA</v>
          </cell>
        </row>
        <row r="3306">
          <cell r="A3306" t="str">
            <v>621306</v>
          </cell>
          <cell r="B3306" t="str">
            <v>POWDER WASH GOVT 20 FT UN</v>
          </cell>
          <cell r="C3306" t="str">
            <v>1045</v>
          </cell>
          <cell r="D3306" t="str">
            <v>POWDER WASH (CO)</v>
          </cell>
          <cell r="E3306" t="str">
            <v>D24</v>
          </cell>
          <cell r="F3306" t="str">
            <v>CO</v>
          </cell>
          <cell r="G3306" t="str">
            <v>QEPFS</v>
          </cell>
          <cell r="H3306">
            <v>0.42225999999999997</v>
          </cell>
          <cell r="I3306" t="str">
            <v>SWGA</v>
          </cell>
        </row>
        <row r="3307">
          <cell r="A3307" t="str">
            <v>621206</v>
          </cell>
          <cell r="B3307" t="str">
            <v>POWDER WASH GOVT 21 FT UN</v>
          </cell>
          <cell r="C3307" t="str">
            <v>1045</v>
          </cell>
          <cell r="D3307" t="str">
            <v>POWDER WASH (CO)</v>
          </cell>
          <cell r="E3307" t="str">
            <v>D24</v>
          </cell>
          <cell r="F3307" t="str">
            <v>CO</v>
          </cell>
          <cell r="G3307" t="str">
            <v>QEPFS</v>
          </cell>
          <cell r="H3307">
            <v>0.42225999999999997</v>
          </cell>
          <cell r="I3307" t="str">
            <v>SWGA</v>
          </cell>
        </row>
        <row r="3308">
          <cell r="A3308" t="str">
            <v>621106</v>
          </cell>
          <cell r="B3308" t="str">
            <v>POWDER WASH GOVT 22 FT UN</v>
          </cell>
          <cell r="C3308" t="str">
            <v>1045</v>
          </cell>
          <cell r="D3308" t="str">
            <v>POWDER WASH (CO)</v>
          </cell>
          <cell r="E3308" t="str">
            <v>D24</v>
          </cell>
          <cell r="F3308" t="str">
            <v>CO</v>
          </cell>
          <cell r="G3308" t="str">
            <v>QEPFS</v>
          </cell>
          <cell r="H3308">
            <v>0.42225999999999997</v>
          </cell>
          <cell r="I3308" t="str">
            <v>SWGA</v>
          </cell>
        </row>
        <row r="3309">
          <cell r="A3309" t="str">
            <v>621006</v>
          </cell>
          <cell r="B3309" t="str">
            <v>POWDER WASH GOVT 23 FT UN</v>
          </cell>
          <cell r="C3309" t="str">
            <v>1045</v>
          </cell>
          <cell r="D3309" t="str">
            <v>POWDER WASH (CO)</v>
          </cell>
          <cell r="E3309" t="str">
            <v>D24</v>
          </cell>
          <cell r="F3309" t="str">
            <v>CO</v>
          </cell>
          <cell r="G3309" t="str">
            <v>QEPFS</v>
          </cell>
          <cell r="H3309">
            <v>0.42225999999999997</v>
          </cell>
          <cell r="I3309" t="str">
            <v>SWGA</v>
          </cell>
        </row>
        <row r="3310">
          <cell r="A3310" t="str">
            <v>597406</v>
          </cell>
          <cell r="B3310" t="str">
            <v>POWDER WASH GOVT 3 FT UN</v>
          </cell>
          <cell r="C3310" t="str">
            <v>1045</v>
          </cell>
          <cell r="D3310" t="str">
            <v>POWDER WASH (CO)</v>
          </cell>
          <cell r="E3310" t="str">
            <v>D24</v>
          </cell>
          <cell r="F3310" t="str">
            <v>CO</v>
          </cell>
          <cell r="G3310" t="str">
            <v>QEPFS</v>
          </cell>
          <cell r="H3310">
            <v>0.42225999999999997</v>
          </cell>
          <cell r="I3310" t="str">
            <v>SWGA</v>
          </cell>
        </row>
        <row r="3311">
          <cell r="A3311" t="str">
            <v>597506</v>
          </cell>
          <cell r="B3311" t="str">
            <v>POWDER WASH GOVT 4 FT UN</v>
          </cell>
          <cell r="C3311" t="str">
            <v>1045</v>
          </cell>
          <cell r="D3311" t="str">
            <v>POWDER WASH (CO)</v>
          </cell>
          <cell r="E3311" t="str">
            <v>D24</v>
          </cell>
          <cell r="F3311" t="str">
            <v>CO</v>
          </cell>
          <cell r="G3311" t="str">
            <v>QEPFS</v>
          </cell>
          <cell r="H3311">
            <v>0.42225999999999997</v>
          </cell>
          <cell r="I3311" t="str">
            <v>SWGA</v>
          </cell>
        </row>
        <row r="3312">
          <cell r="A3312" t="str">
            <v>597606</v>
          </cell>
          <cell r="B3312" t="str">
            <v>POWDER WASH GOVT 5 FT UN</v>
          </cell>
          <cell r="C3312" t="str">
            <v>1045</v>
          </cell>
          <cell r="D3312" t="str">
            <v>POWDER WASH (CO)</v>
          </cell>
          <cell r="E3312" t="str">
            <v>D24</v>
          </cell>
          <cell r="F3312" t="str">
            <v>CO</v>
          </cell>
          <cell r="G3312" t="str">
            <v>QEPFS</v>
          </cell>
          <cell r="H3312">
            <v>0.42225999999999997</v>
          </cell>
          <cell r="I3312" t="str">
            <v>SWGA</v>
          </cell>
        </row>
        <row r="3313">
          <cell r="A3313" t="str">
            <v>595106</v>
          </cell>
          <cell r="B3313" t="str">
            <v>POWDER WASH GOVT 6 FT UN</v>
          </cell>
          <cell r="C3313" t="str">
            <v>1045</v>
          </cell>
          <cell r="D3313" t="str">
            <v>POWDER WASH (CO)</v>
          </cell>
          <cell r="E3313" t="str">
            <v>D24</v>
          </cell>
          <cell r="F3313" t="str">
            <v>CO</v>
          </cell>
          <cell r="G3313" t="str">
            <v>QEPFS</v>
          </cell>
          <cell r="H3313">
            <v>0.42225999999999997</v>
          </cell>
          <cell r="I3313" t="str">
            <v>SWGA</v>
          </cell>
        </row>
        <row r="3314">
          <cell r="A3314" t="str">
            <v>604706</v>
          </cell>
          <cell r="B3314" t="str">
            <v>POWDER WASH GOVT 7 FT UN</v>
          </cell>
          <cell r="C3314" t="str">
            <v>1045</v>
          </cell>
          <cell r="D3314" t="str">
            <v>POWDER WASH (CO)</v>
          </cell>
          <cell r="E3314" t="str">
            <v>D24</v>
          </cell>
          <cell r="F3314" t="str">
            <v>CO</v>
          </cell>
          <cell r="G3314" t="str">
            <v>QEPFS</v>
          </cell>
          <cell r="H3314">
            <v>0.42225999999999997</v>
          </cell>
          <cell r="I3314" t="str">
            <v>SWGA</v>
          </cell>
        </row>
        <row r="3315">
          <cell r="A3315" t="str">
            <v>604806</v>
          </cell>
          <cell r="B3315" t="str">
            <v>POWDER WASH GOVT 8 FT UN</v>
          </cell>
          <cell r="C3315" t="str">
            <v>1045</v>
          </cell>
          <cell r="D3315" t="str">
            <v>POWDER WASH (CO)</v>
          </cell>
          <cell r="E3315" t="str">
            <v>D24</v>
          </cell>
          <cell r="F3315" t="str">
            <v>CO</v>
          </cell>
          <cell r="G3315" t="str">
            <v>QEPFS</v>
          </cell>
          <cell r="H3315">
            <v>0.42225999999999997</v>
          </cell>
          <cell r="I3315" t="str">
            <v>SWGA</v>
          </cell>
        </row>
        <row r="3316">
          <cell r="A3316" t="str">
            <v>604906</v>
          </cell>
          <cell r="B3316" t="str">
            <v>POWDER WASH GOVT 9 FT UN</v>
          </cell>
          <cell r="C3316" t="str">
            <v>1045</v>
          </cell>
          <cell r="D3316" t="str">
            <v>POWDER WASH (CO)</v>
          </cell>
          <cell r="E3316" t="str">
            <v>D24</v>
          </cell>
          <cell r="F3316" t="str">
            <v>CO</v>
          </cell>
          <cell r="G3316" t="str">
            <v>QEPFS</v>
          </cell>
          <cell r="H3316">
            <v>0.42225999999999997</v>
          </cell>
          <cell r="I3316" t="str">
            <v>SWGA</v>
          </cell>
        </row>
        <row r="3317">
          <cell r="A3317" t="str">
            <v>564206</v>
          </cell>
          <cell r="B3317" t="str">
            <v>STEWART 6 FT UN</v>
          </cell>
          <cell r="C3317" t="str">
            <v>1045</v>
          </cell>
          <cell r="D3317" t="str">
            <v>POWDER WASH (CO)</v>
          </cell>
          <cell r="E3317" t="str">
            <v>D24</v>
          </cell>
          <cell r="F3317" t="str">
            <v>CO</v>
          </cell>
          <cell r="G3317" t="str">
            <v>QEPFS</v>
          </cell>
          <cell r="H3317">
            <v>0.42225999999999997</v>
          </cell>
          <cell r="I3317" t="str">
            <v>SWGA</v>
          </cell>
        </row>
        <row r="3318">
          <cell r="A3318" t="str">
            <v>632106</v>
          </cell>
          <cell r="B3318" t="str">
            <v>STEWART 7 FT UN</v>
          </cell>
          <cell r="C3318" t="str">
            <v>1045</v>
          </cell>
          <cell r="D3318" t="str">
            <v>POWDER WASH (CO)</v>
          </cell>
          <cell r="E3318" t="str">
            <v>D24</v>
          </cell>
          <cell r="F3318" t="str">
            <v>CO</v>
          </cell>
          <cell r="G3318" t="str">
            <v>QEPFS</v>
          </cell>
          <cell r="H3318">
            <v>0.42225999999999997</v>
          </cell>
          <cell r="I3318" t="str">
            <v>SWGA</v>
          </cell>
        </row>
        <row r="3319">
          <cell r="A3319" t="str">
            <v>632206</v>
          </cell>
          <cell r="B3319" t="str">
            <v>STEWART 8 FT UN</v>
          </cell>
          <cell r="C3319" t="str">
            <v>1045</v>
          </cell>
          <cell r="D3319" t="str">
            <v>POWDER WASH (CO)</v>
          </cell>
          <cell r="E3319" t="str">
            <v>D24</v>
          </cell>
          <cell r="F3319" t="str">
            <v>CO</v>
          </cell>
          <cell r="G3319" t="str">
            <v>QEPFS</v>
          </cell>
          <cell r="H3319">
            <v>0.42225999999999997</v>
          </cell>
          <cell r="I3319" t="str">
            <v>SWGA</v>
          </cell>
        </row>
        <row r="3320">
          <cell r="A3320" t="str">
            <v>620203</v>
          </cell>
          <cell r="B3320" t="str">
            <v>SUGARLOAF GOVT 45 MESA</v>
          </cell>
          <cell r="C3320" t="str">
            <v>1045</v>
          </cell>
          <cell r="D3320" t="str">
            <v>POWDER WASH (CO)</v>
          </cell>
          <cell r="E3320" t="str">
            <v>D24</v>
          </cell>
          <cell r="F3320" t="str">
            <v>CO</v>
          </cell>
          <cell r="G3320" t="str">
            <v>QEPFS</v>
          </cell>
          <cell r="H3320">
            <v>0.42225999999999997</v>
          </cell>
          <cell r="I3320" t="str">
            <v>SWGA</v>
          </cell>
        </row>
        <row r="3321">
          <cell r="A3321" t="str">
            <v>213701</v>
          </cell>
          <cell r="B3321" t="str">
            <v>BOSWELL FEDERAL 2-1 FR</v>
          </cell>
          <cell r="C3321" t="str">
            <v>1025</v>
          </cell>
          <cell r="D3321" t="str">
            <v>PPMU (WY)</v>
          </cell>
          <cell r="E3321" t="str">
            <v>PW</v>
          </cell>
          <cell r="F3321" t="str">
            <v>WY</v>
          </cell>
          <cell r="G3321" t="str">
            <v>QEPFS</v>
          </cell>
          <cell r="H3321">
            <v>0.42225999999999997</v>
          </cell>
          <cell r="I3321" t="str">
            <v>SWGA</v>
          </cell>
        </row>
        <row r="3322">
          <cell r="A3322" t="str">
            <v>085701</v>
          </cell>
          <cell r="B3322" t="str">
            <v>BUSTARD FEDERAL 24-1 FR</v>
          </cell>
          <cell r="C3322" t="str">
            <v>1025</v>
          </cell>
          <cell r="D3322" t="str">
            <v>PPMU (WY)</v>
          </cell>
          <cell r="E3322" t="str">
            <v>PW</v>
          </cell>
          <cell r="F3322" t="str">
            <v>WY</v>
          </cell>
          <cell r="G3322" t="str">
            <v>QEPFS</v>
          </cell>
          <cell r="H3322">
            <v>0.42225999999999997</v>
          </cell>
          <cell r="I3322" t="str">
            <v>SWGA</v>
          </cell>
        </row>
        <row r="3323">
          <cell r="A3323" t="str">
            <v>059401</v>
          </cell>
          <cell r="B3323" t="str">
            <v>COQUINA ET AL 1 FR</v>
          </cell>
          <cell r="C3323" t="str">
            <v>1025</v>
          </cell>
          <cell r="D3323" t="str">
            <v>PPMU (WY)</v>
          </cell>
          <cell r="E3323" t="str">
            <v>D21</v>
          </cell>
          <cell r="F3323" t="str">
            <v>WY</v>
          </cell>
          <cell r="G3323" t="str">
            <v>QEPFS</v>
          </cell>
          <cell r="H3323">
            <v>0.42225999999999997</v>
          </cell>
          <cell r="I3323" t="str">
            <v>SWGA</v>
          </cell>
        </row>
        <row r="3324">
          <cell r="A3324" t="str">
            <v>247360</v>
          </cell>
          <cell r="B3324" t="str">
            <v>DILTS 12-1 3RD FR</v>
          </cell>
          <cell r="C3324" t="str">
            <v>1025</v>
          </cell>
          <cell r="D3324" t="str">
            <v>PPMU (WY)</v>
          </cell>
          <cell r="E3324" t="str">
            <v>D21</v>
          </cell>
          <cell r="F3324" t="str">
            <v>WY</v>
          </cell>
          <cell r="G3324" t="str">
            <v>QEPFS</v>
          </cell>
          <cell r="H3324">
            <v>0.42225999999999997</v>
          </cell>
          <cell r="I3324" t="str">
            <v>SWGA</v>
          </cell>
        </row>
        <row r="3325">
          <cell r="A3325" t="str">
            <v>247301</v>
          </cell>
          <cell r="B3325" t="str">
            <v>DILTS 12-1 FR</v>
          </cell>
          <cell r="C3325" t="str">
            <v>1025</v>
          </cell>
          <cell r="D3325" t="str">
            <v>PPMU (WY)</v>
          </cell>
          <cell r="E3325" t="str">
            <v>PW</v>
          </cell>
          <cell r="F3325" t="str">
            <v>WY</v>
          </cell>
          <cell r="G3325" t="str">
            <v>QEPFS</v>
          </cell>
          <cell r="H3325">
            <v>0.42225999999999997</v>
          </cell>
          <cell r="I3325" t="str">
            <v>SWGA</v>
          </cell>
        </row>
        <row r="3326">
          <cell r="A3326" t="str">
            <v>247401</v>
          </cell>
          <cell r="B3326" t="str">
            <v>DILTS CO GOVT 7-1 FR</v>
          </cell>
          <cell r="C3326" t="str">
            <v>1025</v>
          </cell>
          <cell r="D3326" t="str">
            <v>PPMU (WY)</v>
          </cell>
          <cell r="E3326" t="str">
            <v>D21</v>
          </cell>
          <cell r="F3326" t="str">
            <v>WY</v>
          </cell>
          <cell r="G3326" t="str">
            <v>QEPFS</v>
          </cell>
          <cell r="H3326">
            <v>0.42225999999999997</v>
          </cell>
          <cell r="I3326" t="str">
            <v>SWGA</v>
          </cell>
        </row>
        <row r="3327">
          <cell r="A3327" t="str">
            <v>247501</v>
          </cell>
          <cell r="B3327" t="str">
            <v>DILTS COOKE FEDERAL 1-1 FR</v>
          </cell>
          <cell r="C3327" t="str">
            <v>1025</v>
          </cell>
          <cell r="D3327" t="str">
            <v>PPMU (WY)</v>
          </cell>
          <cell r="E3327" t="str">
            <v>PW</v>
          </cell>
          <cell r="F3327" t="str">
            <v>WY</v>
          </cell>
          <cell r="G3327" t="str">
            <v>QEPFS</v>
          </cell>
          <cell r="H3327">
            <v>0.42225999999999997</v>
          </cell>
          <cell r="I3327" t="str">
            <v>SWGA</v>
          </cell>
        </row>
        <row r="3328">
          <cell r="A3328" t="str">
            <v>255101</v>
          </cell>
          <cell r="B3328" t="str">
            <v>HARVEY FED 6-1 FR</v>
          </cell>
          <cell r="C3328" t="str">
            <v>1025</v>
          </cell>
          <cell r="D3328" t="str">
            <v>PPMU (WY)</v>
          </cell>
          <cell r="E3328" t="str">
            <v>PW</v>
          </cell>
          <cell r="F3328" t="str">
            <v>WY</v>
          </cell>
          <cell r="G3328" t="str">
            <v>QEPFS</v>
          </cell>
          <cell r="H3328">
            <v>0.42225999999999997</v>
          </cell>
          <cell r="I3328" t="str">
            <v>SWGA</v>
          </cell>
        </row>
        <row r="3329">
          <cell r="A3329" t="str">
            <v>255160</v>
          </cell>
          <cell r="B3329" t="str">
            <v>HARVEY FED 6-1 FR</v>
          </cell>
          <cell r="C3329" t="str">
            <v>1025</v>
          </cell>
          <cell r="D3329" t="str">
            <v>PPMU (WY)</v>
          </cell>
          <cell r="E3329" t="str">
            <v>D21</v>
          </cell>
          <cell r="F3329" t="str">
            <v>WY</v>
          </cell>
          <cell r="G3329" t="str">
            <v>QEPFS</v>
          </cell>
          <cell r="H3329">
            <v>0.42225999999999997</v>
          </cell>
          <cell r="I3329" t="str">
            <v>SWGA</v>
          </cell>
        </row>
        <row r="3330">
          <cell r="A3330" t="str">
            <v>306501</v>
          </cell>
          <cell r="B3330" t="str">
            <v>LL&amp;E 1 STATE FR</v>
          </cell>
          <cell r="C3330" t="str">
            <v>1025</v>
          </cell>
          <cell r="D3330" t="str">
            <v>PPMU (WY)</v>
          </cell>
          <cell r="E3330" t="str">
            <v>D21</v>
          </cell>
          <cell r="F3330" t="str">
            <v>WY</v>
          </cell>
          <cell r="G3330" t="str">
            <v>QEPFS</v>
          </cell>
          <cell r="H3330">
            <v>0.42225999999999997</v>
          </cell>
          <cell r="I3330" t="str">
            <v>SWGA</v>
          </cell>
        </row>
        <row r="3331">
          <cell r="A3331" t="str">
            <v>257901</v>
          </cell>
          <cell r="B3331" t="str">
            <v>LL&amp;E B&amp;B FEDERAL 23-12 FR</v>
          </cell>
          <cell r="C3331" t="str">
            <v>1025</v>
          </cell>
          <cell r="D3331" t="str">
            <v>PPMU (WY)</v>
          </cell>
          <cell r="E3331" t="str">
            <v>D21</v>
          </cell>
          <cell r="F3331" t="str">
            <v>WY</v>
          </cell>
          <cell r="G3331" t="str">
            <v>QEPFS</v>
          </cell>
          <cell r="H3331">
            <v>0.42225999999999997</v>
          </cell>
          <cell r="I3331" t="str">
            <v>SWGA</v>
          </cell>
        </row>
        <row r="3332">
          <cell r="A3332" t="str">
            <v>260201</v>
          </cell>
          <cell r="B3332" t="str">
            <v>MANNING FLAT 1-1 FR</v>
          </cell>
          <cell r="C3332" t="str">
            <v>1025</v>
          </cell>
          <cell r="D3332" t="str">
            <v>PPMU (WY)</v>
          </cell>
          <cell r="E3332" t="str">
            <v>D21</v>
          </cell>
          <cell r="F3332" t="str">
            <v>WY</v>
          </cell>
          <cell r="G3332" t="str">
            <v>QEPFS</v>
          </cell>
          <cell r="H3332">
            <v>0.42225999999999997</v>
          </cell>
          <cell r="I3332" t="str">
            <v>SWGA</v>
          </cell>
        </row>
        <row r="3333">
          <cell r="A3333" t="str">
            <v>262701</v>
          </cell>
          <cell r="B3333" t="str">
            <v>MOORE MIN TRUST 4-1 FR</v>
          </cell>
          <cell r="C3333" t="str">
            <v>1025</v>
          </cell>
          <cell r="D3333" t="str">
            <v>PPMU (WY)</v>
          </cell>
          <cell r="E3333" t="str">
            <v>D21</v>
          </cell>
          <cell r="F3333" t="str">
            <v>WY</v>
          </cell>
          <cell r="G3333" t="str">
            <v>QEPFS</v>
          </cell>
          <cell r="H3333">
            <v>0.42225999999999997</v>
          </cell>
          <cell r="I3333" t="str">
            <v>SWGA</v>
          </cell>
        </row>
        <row r="3334">
          <cell r="A3334" t="str">
            <v>263101</v>
          </cell>
          <cell r="B3334" t="str">
            <v>MOORE RANCH 15-1 FR</v>
          </cell>
          <cell r="C3334" t="str">
            <v>1025</v>
          </cell>
          <cell r="D3334" t="str">
            <v>PPMU (WY)</v>
          </cell>
          <cell r="E3334" t="str">
            <v>D21</v>
          </cell>
          <cell r="F3334" t="str">
            <v>WY</v>
          </cell>
          <cell r="G3334" t="str">
            <v>QEPFS</v>
          </cell>
          <cell r="H3334">
            <v>0.42225999999999997</v>
          </cell>
          <cell r="I3334" t="str">
            <v>SWGA</v>
          </cell>
        </row>
        <row r="3335">
          <cell r="A3335" t="str">
            <v>268701</v>
          </cell>
          <cell r="B3335" t="str">
            <v>POWELL FEDERAL 9-1 FR</v>
          </cell>
          <cell r="C3335" t="str">
            <v>1025</v>
          </cell>
          <cell r="D3335" t="str">
            <v>PPMU (WY)</v>
          </cell>
          <cell r="E3335" t="str">
            <v>D21</v>
          </cell>
          <cell r="F3335" t="str">
            <v>WY</v>
          </cell>
          <cell r="G3335" t="str">
            <v>QEPFS</v>
          </cell>
          <cell r="H3335">
            <v>0.42225999999999997</v>
          </cell>
          <cell r="I3335" t="str">
            <v>SWGA</v>
          </cell>
        </row>
        <row r="3336">
          <cell r="A3336" t="str">
            <v>268920</v>
          </cell>
          <cell r="B3336" t="str">
            <v>POWELL FEDERAL 9-2 SUSSEX</v>
          </cell>
          <cell r="C3336" t="str">
            <v>1025</v>
          </cell>
          <cell r="D3336" t="str">
            <v>PPMU (WY)</v>
          </cell>
          <cell r="E3336" t="str">
            <v>C100</v>
          </cell>
          <cell r="F3336" t="str">
            <v>WY</v>
          </cell>
          <cell r="G3336" t="str">
            <v>QEPFS</v>
          </cell>
          <cell r="H3336">
            <v>0.42225999999999997</v>
          </cell>
          <cell r="I3336" t="str">
            <v>SWGA</v>
          </cell>
        </row>
        <row r="3337">
          <cell r="A3337" t="str">
            <v>269020</v>
          </cell>
          <cell r="B3337" t="str">
            <v>POWELL FEDERAL 9-3 SUSSEX</v>
          </cell>
          <cell r="C3337" t="str">
            <v>1025</v>
          </cell>
          <cell r="D3337" t="str">
            <v>PPMU (WY)</v>
          </cell>
          <cell r="E3337" t="str">
            <v>C100</v>
          </cell>
          <cell r="F3337" t="str">
            <v>WY</v>
          </cell>
          <cell r="G3337" t="str">
            <v>QEPFS</v>
          </cell>
          <cell r="H3337">
            <v>0.42225999999999997</v>
          </cell>
          <cell r="I3337" t="str">
            <v>SWGA</v>
          </cell>
        </row>
        <row r="3338">
          <cell r="A3338" t="str">
            <v>269101</v>
          </cell>
          <cell r="B3338" t="str">
            <v>POWELL II UNIT 1 FR</v>
          </cell>
          <cell r="C3338" t="str">
            <v>1025</v>
          </cell>
          <cell r="D3338" t="str">
            <v>PPMU (WY)</v>
          </cell>
          <cell r="E3338" t="str">
            <v>D21</v>
          </cell>
          <cell r="F3338" t="str">
            <v>WY</v>
          </cell>
          <cell r="G3338" t="str">
            <v>QEPFS</v>
          </cell>
          <cell r="H3338">
            <v>0.42225999999999997</v>
          </cell>
          <cell r="I3338" t="str">
            <v>SWGA</v>
          </cell>
        </row>
        <row r="3339">
          <cell r="A3339" t="str">
            <v>270001</v>
          </cell>
          <cell r="B3339" t="str">
            <v>POWELL II UNIT 2A-1 FR</v>
          </cell>
          <cell r="C3339" t="str">
            <v>1025</v>
          </cell>
          <cell r="D3339" t="str">
            <v>PPMU (WY)</v>
          </cell>
          <cell r="E3339" t="str">
            <v>D21</v>
          </cell>
          <cell r="F3339" t="str">
            <v>WY</v>
          </cell>
          <cell r="G3339" t="str">
            <v>QEPFS</v>
          </cell>
          <cell r="H3339">
            <v>0.42225999999999997</v>
          </cell>
          <cell r="I3339" t="str">
            <v>SWGA</v>
          </cell>
        </row>
        <row r="3340">
          <cell r="A3340" t="str">
            <v>269201</v>
          </cell>
          <cell r="B3340" t="str">
            <v>POWELL II UNIT 3 FR</v>
          </cell>
          <cell r="C3340" t="str">
            <v>1025</v>
          </cell>
          <cell r="D3340" t="str">
            <v>PPMU (WY)</v>
          </cell>
          <cell r="E3340" t="str">
            <v>D21</v>
          </cell>
          <cell r="F3340" t="str">
            <v>WY</v>
          </cell>
          <cell r="G3340" t="str">
            <v>QEPFS</v>
          </cell>
          <cell r="H3340">
            <v>0.42225999999999997</v>
          </cell>
          <cell r="I3340" t="str">
            <v>SWGA</v>
          </cell>
        </row>
        <row r="3341">
          <cell r="A3341" t="str">
            <v>269301</v>
          </cell>
          <cell r="B3341" t="str">
            <v>POWELL II UNIT 4 FR</v>
          </cell>
          <cell r="C3341" t="str">
            <v>1025</v>
          </cell>
          <cell r="D3341" t="str">
            <v>PPMU (WY)</v>
          </cell>
          <cell r="E3341" t="str">
            <v>D21</v>
          </cell>
          <cell r="F3341" t="str">
            <v>WY</v>
          </cell>
          <cell r="G3341" t="str">
            <v>QEPFS</v>
          </cell>
          <cell r="H3341">
            <v>0.42225999999999997</v>
          </cell>
          <cell r="I3341" t="str">
            <v>SWGA</v>
          </cell>
        </row>
        <row r="3342">
          <cell r="A3342" t="str">
            <v>269401</v>
          </cell>
          <cell r="B3342" t="str">
            <v>POWELL II UNIT 5 FR</v>
          </cell>
          <cell r="C3342" t="str">
            <v>1025</v>
          </cell>
          <cell r="D3342" t="str">
            <v>PPMU (WY)</v>
          </cell>
          <cell r="E3342" t="str">
            <v>D21</v>
          </cell>
          <cell r="F3342" t="str">
            <v>WY</v>
          </cell>
          <cell r="G3342" t="str">
            <v>QEPFS</v>
          </cell>
          <cell r="H3342">
            <v>0.42225999999999997</v>
          </cell>
          <cell r="I3342" t="str">
            <v>SWGA</v>
          </cell>
        </row>
        <row r="3343">
          <cell r="A3343" t="str">
            <v>269501</v>
          </cell>
          <cell r="B3343" t="str">
            <v>POWELL II UNIT 6 FR</v>
          </cell>
          <cell r="C3343" t="str">
            <v>1025</v>
          </cell>
          <cell r="D3343" t="str">
            <v>PPMU (WY)</v>
          </cell>
          <cell r="E3343" t="str">
            <v>D21</v>
          </cell>
          <cell r="F3343" t="str">
            <v>WY</v>
          </cell>
          <cell r="G3343" t="str">
            <v>QEPFS</v>
          </cell>
          <cell r="H3343">
            <v>0.42225999999999997</v>
          </cell>
          <cell r="I3343" t="str">
            <v>SWGA</v>
          </cell>
        </row>
        <row r="3344">
          <cell r="A3344" t="str">
            <v>269601</v>
          </cell>
          <cell r="B3344" t="str">
            <v>POWELL II UNIT 7 FR</v>
          </cell>
          <cell r="C3344" t="str">
            <v>1025</v>
          </cell>
          <cell r="D3344" t="str">
            <v>PPMU (WY)</v>
          </cell>
          <cell r="E3344" t="str">
            <v>D21</v>
          </cell>
          <cell r="F3344" t="str">
            <v>WY</v>
          </cell>
          <cell r="G3344" t="str">
            <v>QEPFS</v>
          </cell>
          <cell r="H3344">
            <v>0.42225999999999997</v>
          </cell>
          <cell r="I3344" t="str">
            <v>SWGA</v>
          </cell>
        </row>
        <row r="3345">
          <cell r="A3345" t="str">
            <v>269701</v>
          </cell>
          <cell r="B3345" t="str">
            <v>POWELL II UNIT 8 FR</v>
          </cell>
          <cell r="C3345" t="str">
            <v>1025</v>
          </cell>
          <cell r="D3345" t="str">
            <v>PPMU (WY)</v>
          </cell>
          <cell r="E3345" t="str">
            <v>D21</v>
          </cell>
          <cell r="F3345" t="str">
            <v>WY</v>
          </cell>
          <cell r="G3345" t="str">
            <v>QEPFS</v>
          </cell>
          <cell r="H3345">
            <v>0.42225999999999997</v>
          </cell>
          <cell r="I3345" t="str">
            <v>SWGA</v>
          </cell>
        </row>
        <row r="3346">
          <cell r="A3346" t="str">
            <v>269801</v>
          </cell>
          <cell r="B3346" t="str">
            <v>POWELL II UNIT 9 FR</v>
          </cell>
          <cell r="C3346" t="str">
            <v>1025</v>
          </cell>
          <cell r="D3346" t="str">
            <v>PPMU (WY)</v>
          </cell>
          <cell r="E3346" t="str">
            <v>PW</v>
          </cell>
          <cell r="F3346" t="str">
            <v>WY</v>
          </cell>
          <cell r="G3346" t="str">
            <v>QEPFS</v>
          </cell>
          <cell r="H3346">
            <v>0.42225999999999997</v>
          </cell>
          <cell r="I3346" t="str">
            <v>SWGA</v>
          </cell>
        </row>
        <row r="3347">
          <cell r="A3347" t="str">
            <v>269901</v>
          </cell>
          <cell r="B3347" t="str">
            <v>POWELL UNIT (FR)</v>
          </cell>
          <cell r="C3347" t="str">
            <v>1025</v>
          </cell>
          <cell r="D3347" t="str">
            <v>PPMU (WY)</v>
          </cell>
          <cell r="E3347" t="str">
            <v>PW</v>
          </cell>
          <cell r="F3347" t="str">
            <v>WY</v>
          </cell>
          <cell r="G3347" t="str">
            <v>QEPFS</v>
          </cell>
          <cell r="H3347">
            <v>0.42225999999999997</v>
          </cell>
          <cell r="I3347" t="str">
            <v>SWGA</v>
          </cell>
        </row>
        <row r="3348">
          <cell r="A3348" t="str">
            <v>362301</v>
          </cell>
          <cell r="B3348" t="str">
            <v>POWELL UNIT 22-1 FR</v>
          </cell>
          <cell r="C3348" t="str">
            <v>1025</v>
          </cell>
          <cell r="D3348" t="str">
            <v>PPMU (WY)</v>
          </cell>
          <cell r="E3348" t="str">
            <v>D21</v>
          </cell>
          <cell r="F3348" t="str">
            <v>WY</v>
          </cell>
          <cell r="G3348" t="str">
            <v>QEPFS</v>
          </cell>
          <cell r="H3348">
            <v>0.42225999999999997</v>
          </cell>
          <cell r="I3348" t="str">
            <v>SWGA</v>
          </cell>
        </row>
        <row r="3349">
          <cell r="A3349" t="str">
            <v>371801</v>
          </cell>
          <cell r="B3349" t="str">
            <v>POWELL UNIT 27-2 FR</v>
          </cell>
          <cell r="C3349" t="str">
            <v>1025</v>
          </cell>
          <cell r="D3349" t="str">
            <v>PPMU (WY)</v>
          </cell>
          <cell r="E3349" t="str">
            <v>D21</v>
          </cell>
          <cell r="F3349" t="str">
            <v>WY</v>
          </cell>
          <cell r="G3349" t="str">
            <v>QEPFS</v>
          </cell>
          <cell r="H3349">
            <v>0.42225999999999997</v>
          </cell>
          <cell r="I3349" t="str">
            <v>SWGA</v>
          </cell>
        </row>
        <row r="3350">
          <cell r="A3350" t="str">
            <v>396801</v>
          </cell>
          <cell r="B3350" t="str">
            <v>PPMU 15-2 FR</v>
          </cell>
          <cell r="C3350" t="str">
            <v>1025</v>
          </cell>
          <cell r="D3350" t="str">
            <v>PPMU (WY)</v>
          </cell>
          <cell r="E3350" t="str">
            <v>D21</v>
          </cell>
          <cell r="F3350" t="str">
            <v>WY</v>
          </cell>
          <cell r="G3350" t="str">
            <v>QEPFS</v>
          </cell>
          <cell r="H3350">
            <v>0.42225999999999997</v>
          </cell>
          <cell r="I3350" t="str">
            <v>SWGA</v>
          </cell>
        </row>
        <row r="3351">
          <cell r="A3351" t="str">
            <v>396901</v>
          </cell>
          <cell r="B3351" t="str">
            <v>PPMU 22-2 FR</v>
          </cell>
          <cell r="C3351" t="str">
            <v>1025</v>
          </cell>
          <cell r="D3351" t="str">
            <v>PPMU (WY)</v>
          </cell>
          <cell r="E3351" t="str">
            <v>D21</v>
          </cell>
          <cell r="F3351" t="str">
            <v>WY</v>
          </cell>
          <cell r="G3351" t="str">
            <v>QEPFS</v>
          </cell>
          <cell r="H3351">
            <v>0.42225999999999997</v>
          </cell>
          <cell r="I3351" t="str">
            <v>SWGA</v>
          </cell>
        </row>
        <row r="3352">
          <cell r="A3352" t="str">
            <v>452101</v>
          </cell>
          <cell r="B3352" t="str">
            <v>PPMU C7 FR</v>
          </cell>
          <cell r="C3352" t="str">
            <v>1025</v>
          </cell>
          <cell r="D3352" t="str">
            <v>PPMU (WY)</v>
          </cell>
          <cell r="E3352" t="str">
            <v>PW</v>
          </cell>
          <cell r="F3352" t="str">
            <v>WY</v>
          </cell>
          <cell r="G3352" t="str">
            <v>QEPFS</v>
          </cell>
          <cell r="H3352">
            <v>0.42225999999999997</v>
          </cell>
          <cell r="I3352" t="str">
            <v>SWGA</v>
          </cell>
        </row>
        <row r="3353">
          <cell r="A3353" t="str">
            <v>426301</v>
          </cell>
          <cell r="B3353" t="str">
            <v>PPMU D21 FR</v>
          </cell>
          <cell r="C3353" t="str">
            <v>1025</v>
          </cell>
          <cell r="D3353" t="str">
            <v>PPMU (WY)</v>
          </cell>
          <cell r="E3353" t="str">
            <v>D21</v>
          </cell>
          <cell r="F3353" t="str">
            <v>WY</v>
          </cell>
          <cell r="G3353" t="str">
            <v>QEPFS</v>
          </cell>
          <cell r="H3353">
            <v>0.42225999999999997</v>
          </cell>
          <cell r="I3353" t="str">
            <v>SWGA</v>
          </cell>
        </row>
        <row r="3354">
          <cell r="A3354" t="str">
            <v>426201</v>
          </cell>
          <cell r="B3354" t="str">
            <v>PPMU PW FR</v>
          </cell>
          <cell r="C3354" t="str">
            <v>1025</v>
          </cell>
          <cell r="D3354" t="str">
            <v>PPMU (WY)</v>
          </cell>
          <cell r="E3354" t="str">
            <v>PW</v>
          </cell>
          <cell r="F3354" t="str">
            <v>WY</v>
          </cell>
          <cell r="G3354" t="str">
            <v>QEPFS</v>
          </cell>
          <cell r="H3354">
            <v>0.42225999999999997</v>
          </cell>
          <cell r="I3354" t="str">
            <v>SWGA</v>
          </cell>
        </row>
        <row r="3355">
          <cell r="A3355" t="str">
            <v>105901</v>
          </cell>
          <cell r="B3355" t="str">
            <v>SPEARHEAD RANCH 10 FR</v>
          </cell>
          <cell r="C3355" t="str">
            <v>1025</v>
          </cell>
          <cell r="D3355" t="str">
            <v>PPMU (WY)</v>
          </cell>
          <cell r="E3355" t="str">
            <v>PW</v>
          </cell>
          <cell r="F3355" t="str">
            <v>WY</v>
          </cell>
          <cell r="G3355" t="str">
            <v>QEPFS</v>
          </cell>
          <cell r="H3355">
            <v>0.42225999999999997</v>
          </cell>
          <cell r="I3355" t="str">
            <v>SWGA</v>
          </cell>
        </row>
        <row r="3356">
          <cell r="A3356" t="str">
            <v>274601</v>
          </cell>
          <cell r="B3356" t="str">
            <v>SPEARHEAD RANCH 12 FR</v>
          </cell>
          <cell r="C3356" t="str">
            <v>1025</v>
          </cell>
          <cell r="D3356" t="str">
            <v>PPMU (WY)</v>
          </cell>
          <cell r="E3356" t="str">
            <v>PW</v>
          </cell>
          <cell r="F3356" t="str">
            <v>WY</v>
          </cell>
          <cell r="G3356" t="str">
            <v>QEPFS</v>
          </cell>
          <cell r="H3356">
            <v>0.42225999999999997</v>
          </cell>
          <cell r="I3356" t="str">
            <v>SWGA</v>
          </cell>
        </row>
        <row r="3357">
          <cell r="A3357" t="str">
            <v>106401</v>
          </cell>
          <cell r="B3357" t="str">
            <v>SPEARHEAD RANCH 13 FR</v>
          </cell>
          <cell r="C3357" t="str">
            <v>1025</v>
          </cell>
          <cell r="D3357" t="str">
            <v>PPMU (WY)</v>
          </cell>
          <cell r="E3357" t="str">
            <v>PW</v>
          </cell>
          <cell r="F3357" t="str">
            <v>WY</v>
          </cell>
          <cell r="G3357" t="str">
            <v>QEPFS</v>
          </cell>
          <cell r="H3357">
            <v>0.42225999999999997</v>
          </cell>
          <cell r="I3357" t="str">
            <v>SWGA</v>
          </cell>
        </row>
        <row r="3358">
          <cell r="A3358" t="str">
            <v>106501</v>
          </cell>
          <cell r="B3358" t="str">
            <v>SPEARHEAD RANCH 14 FR</v>
          </cell>
          <cell r="C3358" t="str">
            <v>1025</v>
          </cell>
          <cell r="D3358" t="str">
            <v>PPMU (WY)</v>
          </cell>
          <cell r="E3358" t="str">
            <v>PW</v>
          </cell>
          <cell r="F3358" t="str">
            <v>WY</v>
          </cell>
          <cell r="G3358" t="str">
            <v>QEPFS</v>
          </cell>
          <cell r="H3358">
            <v>0.42225999999999997</v>
          </cell>
          <cell r="I3358" t="str">
            <v>SWGA</v>
          </cell>
        </row>
        <row r="3359">
          <cell r="A3359" t="str">
            <v>106601</v>
          </cell>
          <cell r="B3359" t="str">
            <v>SPEARHEAD RANCH 15 FR</v>
          </cell>
          <cell r="C3359" t="str">
            <v>1025</v>
          </cell>
          <cell r="D3359" t="str">
            <v>PPMU (WY)</v>
          </cell>
          <cell r="E3359" t="str">
            <v>PW</v>
          </cell>
          <cell r="F3359" t="str">
            <v>WY</v>
          </cell>
          <cell r="G3359" t="str">
            <v>QEPFS</v>
          </cell>
          <cell r="H3359">
            <v>0.42225999999999997</v>
          </cell>
          <cell r="I3359" t="str">
            <v>SWGA</v>
          </cell>
        </row>
        <row r="3360">
          <cell r="A3360" t="str">
            <v>108601</v>
          </cell>
          <cell r="B3360" t="str">
            <v>SPEARHEAD RANCH 17 FR</v>
          </cell>
          <cell r="C3360" t="str">
            <v>1025</v>
          </cell>
          <cell r="D3360" t="str">
            <v>PPMU (WY)</v>
          </cell>
          <cell r="E3360" t="str">
            <v>PW</v>
          </cell>
          <cell r="F3360" t="str">
            <v>WY</v>
          </cell>
          <cell r="G3360" t="str">
            <v>QEPFS</v>
          </cell>
          <cell r="H3360">
            <v>0.42225999999999997</v>
          </cell>
          <cell r="I3360" t="str">
            <v>SWGA</v>
          </cell>
        </row>
        <row r="3361">
          <cell r="A3361" t="str">
            <v>107001</v>
          </cell>
          <cell r="B3361" t="str">
            <v>SPEARHEAD RANCH 20 FR</v>
          </cell>
          <cell r="C3361" t="str">
            <v>1025</v>
          </cell>
          <cell r="D3361" t="str">
            <v>PPMU (WY)</v>
          </cell>
          <cell r="E3361" t="str">
            <v>PW</v>
          </cell>
          <cell r="F3361" t="str">
            <v>WY</v>
          </cell>
          <cell r="G3361" t="str">
            <v>QEPFS</v>
          </cell>
          <cell r="H3361">
            <v>0.42225999999999997</v>
          </cell>
          <cell r="I3361" t="str">
            <v>SWGA</v>
          </cell>
        </row>
        <row r="3362">
          <cell r="A3362" t="str">
            <v>086701</v>
          </cell>
          <cell r="B3362" t="str">
            <v>TONKINSON 11-1 FR</v>
          </cell>
          <cell r="C3362" t="str">
            <v>1025</v>
          </cell>
          <cell r="D3362" t="str">
            <v>PPMU (WY)</v>
          </cell>
          <cell r="E3362" t="str">
            <v>PW</v>
          </cell>
          <cell r="F3362" t="str">
            <v>WY</v>
          </cell>
          <cell r="G3362" t="str">
            <v>QEPFS</v>
          </cell>
          <cell r="H3362">
            <v>0.42225999999999997</v>
          </cell>
          <cell r="I3362" t="str">
            <v>SWGA</v>
          </cell>
        </row>
        <row r="3363">
          <cell r="A3363" t="str">
            <v>279960</v>
          </cell>
          <cell r="B3363" t="str">
            <v>USA DILTS 31-1 3RD FR</v>
          </cell>
          <cell r="C3363" t="str">
            <v>1025</v>
          </cell>
          <cell r="D3363" t="str">
            <v>PPMU (WY)</v>
          </cell>
          <cell r="E3363" t="str">
            <v>D21</v>
          </cell>
          <cell r="F3363" t="str">
            <v>WY</v>
          </cell>
          <cell r="G3363" t="str">
            <v>QEPFS</v>
          </cell>
          <cell r="H3363">
            <v>0.42225999999999997</v>
          </cell>
          <cell r="I3363" t="str">
            <v>SWGA</v>
          </cell>
        </row>
        <row r="3364">
          <cell r="A3364" t="str">
            <v>279901</v>
          </cell>
          <cell r="B3364" t="str">
            <v>USA DILTS 31-1 FR</v>
          </cell>
          <cell r="C3364" t="str">
            <v>1025</v>
          </cell>
          <cell r="D3364" t="str">
            <v>PPMU (WY)</v>
          </cell>
          <cell r="E3364" t="str">
            <v>PW</v>
          </cell>
          <cell r="F3364" t="str">
            <v>WY</v>
          </cell>
          <cell r="G3364" t="str">
            <v>QEPFS</v>
          </cell>
          <cell r="H3364">
            <v>0.42225999999999997</v>
          </cell>
          <cell r="I3364" t="str">
            <v>SWGA</v>
          </cell>
        </row>
        <row r="3365">
          <cell r="A3365" t="str">
            <v>085601</v>
          </cell>
          <cell r="B3365" t="str">
            <v>WERNER 25-1 FR</v>
          </cell>
          <cell r="C3365" t="str">
            <v>1025</v>
          </cell>
          <cell r="D3365" t="str">
            <v>PPMU (WY)</v>
          </cell>
          <cell r="E3365" t="str">
            <v>PW</v>
          </cell>
          <cell r="F3365" t="str">
            <v>WY</v>
          </cell>
          <cell r="G3365" t="str">
            <v>QEPFS</v>
          </cell>
          <cell r="H3365">
            <v>0.42225999999999997</v>
          </cell>
          <cell r="I3365" t="str">
            <v>SWGA</v>
          </cell>
        </row>
        <row r="3366">
          <cell r="A3366" t="str">
            <v>147601</v>
          </cell>
          <cell r="B3366" t="str">
            <v>WERNER BOLLEY 5-1 FR</v>
          </cell>
          <cell r="C3366" t="str">
            <v>1025</v>
          </cell>
          <cell r="D3366" t="str">
            <v>PPMU (WY)</v>
          </cell>
          <cell r="E3366" t="str">
            <v>D21</v>
          </cell>
          <cell r="F3366" t="str">
            <v>WY</v>
          </cell>
          <cell r="G3366" t="str">
            <v>QEPFS</v>
          </cell>
          <cell r="H3366">
            <v>0.42225999999999997</v>
          </cell>
          <cell r="I3366" t="str">
            <v>SWGA</v>
          </cell>
        </row>
        <row r="3367">
          <cell r="A3367" t="str">
            <v>317801</v>
          </cell>
          <cell r="B3367" t="str">
            <v>WILLIAM TAYLOR 21-1 FR</v>
          </cell>
          <cell r="C3367" t="str">
            <v>1025</v>
          </cell>
          <cell r="D3367" t="str">
            <v>PPMU (WY)</v>
          </cell>
          <cell r="E3367" t="str">
            <v>D21</v>
          </cell>
          <cell r="F3367" t="str">
            <v>WY</v>
          </cell>
          <cell r="G3367" t="str">
            <v>QEPFS</v>
          </cell>
          <cell r="H3367">
            <v>0.42225999999999997</v>
          </cell>
          <cell r="I3367" t="str">
            <v>SWGA</v>
          </cell>
        </row>
        <row r="3368">
          <cell r="A3368" t="str">
            <v>086501</v>
          </cell>
          <cell r="B3368" t="str">
            <v>WOLF STATE 13-1 FR</v>
          </cell>
          <cell r="C3368" t="str">
            <v>1025</v>
          </cell>
          <cell r="D3368" t="str">
            <v>PPMU (WY)</v>
          </cell>
          <cell r="E3368" t="str">
            <v>PW</v>
          </cell>
          <cell r="F3368" t="str">
            <v>WY</v>
          </cell>
          <cell r="G3368" t="str">
            <v>QEPFS</v>
          </cell>
          <cell r="H3368">
            <v>0.42225999999999997</v>
          </cell>
          <cell r="I3368" t="str">
            <v>SWGA</v>
          </cell>
        </row>
        <row r="3369">
          <cell r="A3369" t="str">
            <v>095405</v>
          </cell>
          <cell r="B3369" t="str">
            <v>MF FEDERAL 8-1 MANCOS B</v>
          </cell>
          <cell r="C3369" t="str">
            <v>1046</v>
          </cell>
          <cell r="D3369" t="str">
            <v>RABBIT MTN (CO)</v>
          </cell>
          <cell r="E3369" t="str">
            <v>PC</v>
          </cell>
          <cell r="F3369" t="str">
            <v>CO</v>
          </cell>
          <cell r="G3369" t="str">
            <v>QEPFS</v>
          </cell>
          <cell r="H3369">
            <v>0.42225999999999997</v>
          </cell>
          <cell r="I3369" t="str">
            <v>SWGA</v>
          </cell>
        </row>
        <row r="3370">
          <cell r="A3370" t="str">
            <v>167205</v>
          </cell>
          <cell r="B3370" t="str">
            <v>RABBIT MTN FED 7-1 MANCOS B</v>
          </cell>
          <cell r="C3370" t="str">
            <v>1046</v>
          </cell>
          <cell r="D3370" t="str">
            <v>RABBIT MTN (CO)</v>
          </cell>
          <cell r="E3370" t="str">
            <v>D24</v>
          </cell>
          <cell r="F3370" t="str">
            <v>CO</v>
          </cell>
          <cell r="G3370" t="str">
            <v>QEPFS</v>
          </cell>
          <cell r="H3370">
            <v>0.42225999999999997</v>
          </cell>
          <cell r="I3370" t="str">
            <v>SWGA</v>
          </cell>
        </row>
        <row r="3371">
          <cell r="A3371" t="str">
            <v>257201</v>
          </cell>
          <cell r="B3371" t="str">
            <v>KEMMERER FEDERAL 1-11 FR</v>
          </cell>
          <cell r="C3371" t="str">
            <v>1048</v>
          </cell>
          <cell r="D3371" t="str">
            <v>SCHEGGS DR (WY)</v>
          </cell>
          <cell r="E3371" t="str">
            <v>PC</v>
          </cell>
          <cell r="F3371" t="str">
            <v>WY</v>
          </cell>
          <cell r="G3371" t="str">
            <v>QEPFS</v>
          </cell>
          <cell r="H3371">
            <v>0.42225999999999997</v>
          </cell>
          <cell r="I3371" t="str">
            <v>SWGA</v>
          </cell>
        </row>
        <row r="3372">
          <cell r="A3372" t="str">
            <v>487301</v>
          </cell>
          <cell r="B3372" t="str">
            <v>BEARD FED 1-3 FR</v>
          </cell>
          <cell r="C3372" t="str">
            <v>1047</v>
          </cell>
          <cell r="D3372" t="str">
            <v>SHUTE CR (WY)</v>
          </cell>
          <cell r="E3372" t="str">
            <v>D24</v>
          </cell>
          <cell r="F3372" t="str">
            <v>WY</v>
          </cell>
          <cell r="G3372">
            <v>0</v>
          </cell>
          <cell r="H3372">
            <v>0.42225999999999997</v>
          </cell>
          <cell r="I3372">
            <v>0</v>
          </cell>
        </row>
        <row r="3373">
          <cell r="A3373" t="str">
            <v>489401</v>
          </cell>
          <cell r="B3373" t="str">
            <v>BEARD FED 2-3 FR</v>
          </cell>
          <cell r="C3373" t="str">
            <v>1047</v>
          </cell>
          <cell r="D3373" t="str">
            <v>SHUTE CR (WY)</v>
          </cell>
          <cell r="E3373" t="str">
            <v>D24</v>
          </cell>
          <cell r="F3373" t="str">
            <v>WY</v>
          </cell>
          <cell r="G3373">
            <v>0</v>
          </cell>
          <cell r="H3373">
            <v>0.42225999999999997</v>
          </cell>
          <cell r="I3373">
            <v>0</v>
          </cell>
        </row>
        <row r="3374">
          <cell r="A3374" t="str">
            <v>533201</v>
          </cell>
          <cell r="B3374" t="str">
            <v>COW HOLLOW BORDER 251-05E FR</v>
          </cell>
          <cell r="C3374" t="str">
            <v>1047</v>
          </cell>
          <cell r="D3374" t="str">
            <v>SHUTE CR (WY)</v>
          </cell>
          <cell r="E3374" t="str">
            <v>D24</v>
          </cell>
          <cell r="F3374" t="str">
            <v>WY</v>
          </cell>
          <cell r="G3374">
            <v>0</v>
          </cell>
          <cell r="H3374">
            <v>0.42225999999999997</v>
          </cell>
          <cell r="I3374">
            <v>0</v>
          </cell>
        </row>
        <row r="3375">
          <cell r="A3375" t="str">
            <v>537001</v>
          </cell>
          <cell r="B3375" t="str">
            <v>COW HOLLOW BORDER 252-05 FR</v>
          </cell>
          <cell r="C3375" t="str">
            <v>1047</v>
          </cell>
          <cell r="D3375" t="str">
            <v>SHUTE CR (WY)</v>
          </cell>
          <cell r="E3375" t="str">
            <v>D24</v>
          </cell>
          <cell r="F3375" t="str">
            <v>WY</v>
          </cell>
          <cell r="G3375">
            <v>0</v>
          </cell>
          <cell r="H3375">
            <v>0.42225999999999997</v>
          </cell>
          <cell r="I3375">
            <v>0</v>
          </cell>
        </row>
        <row r="3376">
          <cell r="A3376" t="str">
            <v>504701</v>
          </cell>
          <cell r="B3376" t="str">
            <v>SHUTE CREEK 2-20E FR D24NC</v>
          </cell>
          <cell r="C3376" t="str">
            <v>1047</v>
          </cell>
          <cell r="D3376" t="str">
            <v>SHUTE CR (WY)</v>
          </cell>
          <cell r="E3376" t="str">
            <v>D24NC</v>
          </cell>
          <cell r="F3376" t="str">
            <v>WY</v>
          </cell>
          <cell r="G3376">
            <v>0</v>
          </cell>
          <cell r="H3376">
            <v>0.42225999999999997</v>
          </cell>
          <cell r="I3376">
            <v>0</v>
          </cell>
        </row>
        <row r="3377">
          <cell r="A3377" t="str">
            <v>504902</v>
          </cell>
          <cell r="B3377" t="str">
            <v xml:space="preserve">SHUTE CREEK 50-31 DK </v>
          </cell>
          <cell r="C3377" t="str">
            <v>1047</v>
          </cell>
          <cell r="D3377" t="str">
            <v>SHUTE CR (WY)</v>
          </cell>
          <cell r="E3377" t="str">
            <v>C7</v>
          </cell>
          <cell r="F3377" t="str">
            <v>WY</v>
          </cell>
          <cell r="G3377">
            <v>0</v>
          </cell>
          <cell r="H3377">
            <v>0.42225999999999997</v>
          </cell>
          <cell r="I3377">
            <v>0</v>
          </cell>
        </row>
        <row r="3378">
          <cell r="A3378" t="str">
            <v>504980</v>
          </cell>
          <cell r="B3378" t="str">
            <v>SHUTE CREEK 50-31 DK D24NC</v>
          </cell>
          <cell r="C3378" t="str">
            <v>1047</v>
          </cell>
          <cell r="D3378" t="str">
            <v>SHUTE CR (WY)</v>
          </cell>
          <cell r="E3378" t="str">
            <v>D24NC</v>
          </cell>
          <cell r="F3378" t="str">
            <v>WY</v>
          </cell>
          <cell r="G3378">
            <v>0</v>
          </cell>
          <cell r="H3378">
            <v>0.42225999999999997</v>
          </cell>
          <cell r="I3378">
            <v>0</v>
          </cell>
        </row>
        <row r="3379">
          <cell r="A3379" t="str">
            <v>273601</v>
          </cell>
          <cell r="B3379" t="str">
            <v>SHUTE CREEK UNIT 1 FR</v>
          </cell>
          <cell r="C3379" t="str">
            <v>1047</v>
          </cell>
          <cell r="D3379" t="str">
            <v>SHUTE CR (WY)</v>
          </cell>
          <cell r="E3379" t="str">
            <v>PC</v>
          </cell>
          <cell r="F3379" t="str">
            <v>WY</v>
          </cell>
          <cell r="G3379" t="str">
            <v>WFS</v>
          </cell>
          <cell r="H3379">
            <v>0.42225999999999997</v>
          </cell>
          <cell r="I3379">
            <v>0</v>
          </cell>
        </row>
        <row r="3380">
          <cell r="A3380" t="str">
            <v>273679</v>
          </cell>
          <cell r="B3380" t="str">
            <v>SHUTE CREEK UNIT 1 FR D24NC</v>
          </cell>
          <cell r="C3380" t="str">
            <v>1047</v>
          </cell>
          <cell r="D3380" t="str">
            <v>SHUTE CR (WY)</v>
          </cell>
          <cell r="E3380" t="str">
            <v>D24NC</v>
          </cell>
          <cell r="F3380" t="str">
            <v>WY</v>
          </cell>
          <cell r="G3380" t="str">
            <v>WFS</v>
          </cell>
          <cell r="H3380">
            <v>0.42225999999999997</v>
          </cell>
          <cell r="I3380">
            <v>0</v>
          </cell>
        </row>
        <row r="3381">
          <cell r="A3381" t="str">
            <v>313601</v>
          </cell>
          <cell r="B3381" t="str">
            <v>SHUTE CREEK UNIT 10 FR</v>
          </cell>
          <cell r="C3381" t="str">
            <v>1047</v>
          </cell>
          <cell r="D3381" t="str">
            <v>SHUTE CR (WY)</v>
          </cell>
          <cell r="E3381" t="str">
            <v>D24</v>
          </cell>
          <cell r="F3381" t="str">
            <v>WY</v>
          </cell>
          <cell r="G3381" t="str">
            <v>WFS</v>
          </cell>
          <cell r="H3381">
            <v>0.42225999999999997</v>
          </cell>
          <cell r="I3381">
            <v>0</v>
          </cell>
        </row>
        <row r="3382">
          <cell r="A3382" t="str">
            <v>313679</v>
          </cell>
          <cell r="B3382" t="str">
            <v>SHUTE CREEK UNIT 10 FR D24NC</v>
          </cell>
          <cell r="C3382" t="str">
            <v>1047</v>
          </cell>
          <cell r="D3382" t="str">
            <v>SHUTE CR (WY)</v>
          </cell>
          <cell r="E3382" t="str">
            <v>D24NC</v>
          </cell>
          <cell r="F3382" t="str">
            <v>WY</v>
          </cell>
          <cell r="G3382" t="str">
            <v>WFS</v>
          </cell>
          <cell r="H3382">
            <v>0.42225999999999997</v>
          </cell>
          <cell r="I3382">
            <v>0</v>
          </cell>
        </row>
        <row r="3383">
          <cell r="A3383" t="str">
            <v>514501</v>
          </cell>
          <cell r="B3383" t="str">
            <v>SHUTE CREEK UNIT 11-20E FR</v>
          </cell>
          <cell r="C3383" t="str">
            <v>1047</v>
          </cell>
          <cell r="D3383" t="str">
            <v>SHUTE CR (WY)</v>
          </cell>
          <cell r="E3383" t="str">
            <v>D24</v>
          </cell>
          <cell r="F3383" t="str">
            <v>WY</v>
          </cell>
          <cell r="G3383">
            <v>0</v>
          </cell>
          <cell r="H3383">
            <v>0.42225999999999997</v>
          </cell>
          <cell r="I3383">
            <v>0</v>
          </cell>
        </row>
        <row r="3384">
          <cell r="A3384" t="str">
            <v>313701</v>
          </cell>
          <cell r="B3384" t="str">
            <v>SHUTE CREEK UNIT 12 FR</v>
          </cell>
          <cell r="C3384" t="str">
            <v>1047</v>
          </cell>
          <cell r="D3384" t="str">
            <v>SHUTE CR (WY)</v>
          </cell>
          <cell r="E3384" t="str">
            <v>D24</v>
          </cell>
          <cell r="F3384" t="str">
            <v>WY</v>
          </cell>
          <cell r="G3384" t="str">
            <v>WFS</v>
          </cell>
          <cell r="H3384">
            <v>0.42225999999999997</v>
          </cell>
          <cell r="I3384">
            <v>0</v>
          </cell>
        </row>
        <row r="3385">
          <cell r="A3385" t="str">
            <v>506301</v>
          </cell>
          <cell r="B3385" t="str">
            <v>SHUTE CREEK UNIT 13-04 FR</v>
          </cell>
          <cell r="C3385" t="str">
            <v>1047</v>
          </cell>
          <cell r="D3385" t="str">
            <v>SHUTE CR (WY)</v>
          </cell>
          <cell r="E3385" t="str">
            <v>D24</v>
          </cell>
          <cell r="F3385" t="str">
            <v>WY</v>
          </cell>
          <cell r="G3385" t="str">
            <v>WFS</v>
          </cell>
          <cell r="H3385">
            <v>0.26550000000000001</v>
          </cell>
          <cell r="I3385" t="str">
            <v>K07</v>
          </cell>
        </row>
        <row r="3386">
          <cell r="A3386" t="str">
            <v>506379</v>
          </cell>
          <cell r="B3386" t="str">
            <v>SHUTE CREEK UNIT 13-04 FR D24NC</v>
          </cell>
          <cell r="C3386" t="str">
            <v>1047</v>
          </cell>
          <cell r="D3386" t="str">
            <v>SHUTE CR (WY)</v>
          </cell>
          <cell r="E3386" t="str">
            <v>D24NC</v>
          </cell>
          <cell r="F3386" t="str">
            <v>WY</v>
          </cell>
          <cell r="G3386" t="str">
            <v>WFS</v>
          </cell>
          <cell r="H3386">
            <v>0.26550000000000001</v>
          </cell>
          <cell r="I3386" t="str">
            <v>K07</v>
          </cell>
        </row>
        <row r="3387">
          <cell r="A3387" t="str">
            <v>516701</v>
          </cell>
          <cell r="B3387" t="str">
            <v>SHUTE CREEK UNIT 13-20E FR</v>
          </cell>
          <cell r="C3387" t="str">
            <v>1047</v>
          </cell>
          <cell r="D3387" t="str">
            <v>SHUTE CR (WY)</v>
          </cell>
          <cell r="E3387" t="str">
            <v>D24</v>
          </cell>
          <cell r="F3387" t="str">
            <v>WY</v>
          </cell>
          <cell r="G3387">
            <v>0</v>
          </cell>
          <cell r="H3387">
            <v>0.42225999999999997</v>
          </cell>
          <cell r="I3387">
            <v>0</v>
          </cell>
        </row>
        <row r="3388">
          <cell r="A3388" t="str">
            <v>489702</v>
          </cell>
          <cell r="B3388" t="str">
            <v xml:space="preserve">SHUTE CREEK UNIT 14 DK </v>
          </cell>
          <cell r="C3388" t="str">
            <v>1047</v>
          </cell>
          <cell r="D3388" t="str">
            <v>SHUTE CR (WY)</v>
          </cell>
          <cell r="E3388" t="str">
            <v>C7</v>
          </cell>
          <cell r="F3388" t="str">
            <v>WY</v>
          </cell>
          <cell r="G3388" t="str">
            <v>WFS</v>
          </cell>
          <cell r="H3388">
            <v>0.26550000000000001</v>
          </cell>
          <cell r="I3388" t="str">
            <v>K07</v>
          </cell>
        </row>
        <row r="3389">
          <cell r="A3389" t="str">
            <v>489780</v>
          </cell>
          <cell r="B3389" t="str">
            <v>SHUTE CREEK UNIT 14 DK D24NC</v>
          </cell>
          <cell r="C3389" t="str">
            <v>1047</v>
          </cell>
          <cell r="D3389" t="str">
            <v>SHUTE CR (WY)</v>
          </cell>
          <cell r="E3389" t="str">
            <v>D24NC</v>
          </cell>
          <cell r="F3389" t="str">
            <v>WY</v>
          </cell>
          <cell r="G3389" t="str">
            <v>WFS</v>
          </cell>
          <cell r="H3389">
            <v>0.26550000000000001</v>
          </cell>
          <cell r="I3389" t="str">
            <v>K07</v>
          </cell>
        </row>
        <row r="3390">
          <cell r="A3390" t="str">
            <v>489701</v>
          </cell>
          <cell r="B3390" t="str">
            <v>SHUTE CREEK UNIT 14 FR</v>
          </cell>
          <cell r="C3390" t="str">
            <v>1047</v>
          </cell>
          <cell r="D3390" t="str">
            <v>SHUTE CR (WY)</v>
          </cell>
          <cell r="E3390" t="str">
            <v>D24</v>
          </cell>
          <cell r="F3390" t="str">
            <v>WY</v>
          </cell>
          <cell r="G3390" t="str">
            <v>WFS</v>
          </cell>
          <cell r="H3390">
            <v>0.26550000000000001</v>
          </cell>
          <cell r="I3390" t="str">
            <v>K07</v>
          </cell>
        </row>
        <row r="3391">
          <cell r="A3391" t="str">
            <v>489779</v>
          </cell>
          <cell r="B3391" t="str">
            <v>SHUTE CREEK UNIT 14 FR D24NC</v>
          </cell>
          <cell r="C3391" t="str">
            <v>1047</v>
          </cell>
          <cell r="D3391" t="str">
            <v>SHUTE CR (WY)</v>
          </cell>
          <cell r="E3391" t="str">
            <v>D24NC</v>
          </cell>
          <cell r="F3391" t="str">
            <v>WY</v>
          </cell>
          <cell r="G3391" t="str">
            <v>WFS</v>
          </cell>
          <cell r="H3391">
            <v>0.42225999999999997</v>
          </cell>
          <cell r="I3391">
            <v>0</v>
          </cell>
        </row>
        <row r="3392">
          <cell r="A3392" t="str">
            <v>425601</v>
          </cell>
          <cell r="B3392" t="str">
            <v>SHUTE CREEK UNIT 15 FR</v>
          </cell>
          <cell r="C3392" t="str">
            <v>1047</v>
          </cell>
          <cell r="D3392" t="str">
            <v>SHUTE CR (WY)</v>
          </cell>
          <cell r="E3392" t="str">
            <v>D24</v>
          </cell>
          <cell r="F3392" t="str">
            <v>WY</v>
          </cell>
          <cell r="G3392">
            <v>0</v>
          </cell>
          <cell r="H3392">
            <v>0.42225999999999997</v>
          </cell>
          <cell r="I3392">
            <v>0</v>
          </cell>
        </row>
        <row r="3393">
          <cell r="A3393" t="str">
            <v>425679</v>
          </cell>
          <cell r="B3393" t="str">
            <v>SHUTE CREEK UNIT 15 FR D24NC</v>
          </cell>
          <cell r="C3393" t="str">
            <v>1047</v>
          </cell>
          <cell r="D3393" t="str">
            <v>SHUTE CR (WY)</v>
          </cell>
          <cell r="E3393" t="str">
            <v>D24NC</v>
          </cell>
          <cell r="F3393" t="str">
            <v>WY</v>
          </cell>
          <cell r="G3393">
            <v>0</v>
          </cell>
          <cell r="H3393">
            <v>0.42225999999999997</v>
          </cell>
          <cell r="I3393">
            <v>0</v>
          </cell>
        </row>
        <row r="3394">
          <cell r="A3394" t="str">
            <v>516601</v>
          </cell>
          <cell r="B3394" t="str">
            <v>SHUTE CREEK UNIT 15-12 FR</v>
          </cell>
          <cell r="C3394" t="str">
            <v>1047</v>
          </cell>
          <cell r="D3394" t="str">
            <v>SHUTE CR (WY)</v>
          </cell>
          <cell r="E3394" t="str">
            <v>D24</v>
          </cell>
          <cell r="F3394" t="str">
            <v>WY</v>
          </cell>
          <cell r="G3394" t="str">
            <v>WFS</v>
          </cell>
          <cell r="H3394">
            <v>0.26550000000000001</v>
          </cell>
          <cell r="I3394" t="str">
            <v>K07</v>
          </cell>
        </row>
        <row r="3395">
          <cell r="A3395" t="str">
            <v>425702</v>
          </cell>
          <cell r="B3395" t="str">
            <v>SHUTE CREEK UNIT 16 DK</v>
          </cell>
          <cell r="C3395" t="str">
            <v>1047</v>
          </cell>
          <cell r="D3395" t="str">
            <v>SHUTE CR (WY)</v>
          </cell>
          <cell r="E3395" t="str">
            <v>C7</v>
          </cell>
          <cell r="F3395" t="str">
            <v>WY</v>
          </cell>
          <cell r="G3395" t="str">
            <v>WFS</v>
          </cell>
          <cell r="H3395">
            <v>0.42225999999999997</v>
          </cell>
          <cell r="I3395">
            <v>0</v>
          </cell>
        </row>
        <row r="3396">
          <cell r="A3396" t="str">
            <v>425780</v>
          </cell>
          <cell r="B3396" t="str">
            <v>SHUTE CREEK UNIT 16 DK D24NC</v>
          </cell>
          <cell r="C3396" t="str">
            <v>1047</v>
          </cell>
          <cell r="D3396" t="str">
            <v>SHUTE CR (WY)</v>
          </cell>
          <cell r="E3396" t="str">
            <v>D24NC</v>
          </cell>
          <cell r="F3396" t="str">
            <v>WY</v>
          </cell>
          <cell r="G3396" t="str">
            <v>WFS</v>
          </cell>
          <cell r="H3396">
            <v>0.42225999999999997</v>
          </cell>
          <cell r="I3396">
            <v>0</v>
          </cell>
        </row>
        <row r="3397">
          <cell r="A3397" t="str">
            <v>425701</v>
          </cell>
          <cell r="B3397" t="str">
            <v>SHUTE CREEK UNIT 16 FR</v>
          </cell>
          <cell r="C3397" t="str">
            <v>1047</v>
          </cell>
          <cell r="D3397" t="str">
            <v>SHUTE CR (WY)</v>
          </cell>
          <cell r="E3397" t="str">
            <v>D24</v>
          </cell>
          <cell r="F3397" t="str">
            <v>WY</v>
          </cell>
          <cell r="G3397" t="str">
            <v>WFS</v>
          </cell>
          <cell r="H3397">
            <v>0.42225999999999997</v>
          </cell>
          <cell r="I3397">
            <v>0</v>
          </cell>
        </row>
        <row r="3398">
          <cell r="A3398" t="str">
            <v>425779</v>
          </cell>
          <cell r="B3398" t="str">
            <v>SHUTE CREEK UNIT 16 FR D24NC</v>
          </cell>
          <cell r="C3398" t="str">
            <v>1047</v>
          </cell>
          <cell r="D3398" t="str">
            <v>SHUTE CR (WY)</v>
          </cell>
          <cell r="E3398" t="str">
            <v>D24NC</v>
          </cell>
          <cell r="F3398" t="str">
            <v>WY</v>
          </cell>
          <cell r="G3398" t="str">
            <v>WFS</v>
          </cell>
          <cell r="H3398">
            <v>0.42225999999999997</v>
          </cell>
          <cell r="I3398">
            <v>0</v>
          </cell>
        </row>
        <row r="3399">
          <cell r="A3399" t="str">
            <v>425801</v>
          </cell>
          <cell r="B3399" t="str">
            <v>SHUTE CREEK UNIT 17 FR</v>
          </cell>
          <cell r="C3399" t="str">
            <v>1047</v>
          </cell>
          <cell r="D3399" t="str">
            <v>SHUTE CR (WY)</v>
          </cell>
          <cell r="E3399" t="str">
            <v>D24</v>
          </cell>
          <cell r="F3399" t="str">
            <v>WY</v>
          </cell>
          <cell r="G3399" t="str">
            <v>WFS</v>
          </cell>
          <cell r="H3399">
            <v>0.26550000000000001</v>
          </cell>
          <cell r="I3399" t="str">
            <v>K07</v>
          </cell>
        </row>
        <row r="3400">
          <cell r="A3400" t="str">
            <v>425879</v>
          </cell>
          <cell r="B3400" t="str">
            <v>SHUTE CREEK UNIT 17 FR D24NC</v>
          </cell>
          <cell r="C3400" t="str">
            <v>1047</v>
          </cell>
          <cell r="D3400" t="str">
            <v>SHUTE CR (WY)</v>
          </cell>
          <cell r="E3400" t="str">
            <v>D24NC</v>
          </cell>
          <cell r="F3400" t="str">
            <v>WY</v>
          </cell>
          <cell r="G3400" t="str">
            <v>WFS</v>
          </cell>
          <cell r="H3400">
            <v>0.26550000000000001</v>
          </cell>
          <cell r="I3400" t="str">
            <v>K07</v>
          </cell>
        </row>
        <row r="3401">
          <cell r="A3401" t="str">
            <v>443601</v>
          </cell>
          <cell r="B3401" t="str">
            <v>SHUTE CREEK UNIT 18 FR</v>
          </cell>
          <cell r="C3401" t="str">
            <v>1047</v>
          </cell>
          <cell r="D3401" t="str">
            <v>SHUTE CR (WY)</v>
          </cell>
          <cell r="E3401" t="str">
            <v>C7</v>
          </cell>
          <cell r="F3401" t="str">
            <v>WY</v>
          </cell>
          <cell r="G3401" t="str">
            <v>WFS</v>
          </cell>
          <cell r="H3401">
            <v>0.42225999999999997</v>
          </cell>
          <cell r="I3401">
            <v>0</v>
          </cell>
        </row>
        <row r="3402">
          <cell r="A3402" t="str">
            <v>443679</v>
          </cell>
          <cell r="B3402" t="str">
            <v>SHUTE CREEK UNIT 18 FR D24NC</v>
          </cell>
          <cell r="C3402" t="str">
            <v>1047</v>
          </cell>
          <cell r="D3402" t="str">
            <v>SHUTE CR (WY)</v>
          </cell>
          <cell r="E3402" t="str">
            <v>D24NC</v>
          </cell>
          <cell r="F3402" t="str">
            <v>WY</v>
          </cell>
          <cell r="G3402" t="str">
            <v>WFS</v>
          </cell>
          <cell r="H3402">
            <v>0.26550000000000001</v>
          </cell>
          <cell r="I3402" t="str">
            <v>K07</v>
          </cell>
        </row>
        <row r="3403">
          <cell r="A3403" t="str">
            <v>425901</v>
          </cell>
          <cell r="B3403" t="str">
            <v>SHUTE CREEK UNIT 19 FR</v>
          </cell>
          <cell r="C3403" t="str">
            <v>1047</v>
          </cell>
          <cell r="D3403" t="str">
            <v>SHUTE CR (WY)</v>
          </cell>
          <cell r="E3403" t="str">
            <v>D24</v>
          </cell>
          <cell r="F3403" t="str">
            <v>WY</v>
          </cell>
          <cell r="G3403" t="str">
            <v>WFS</v>
          </cell>
          <cell r="H3403">
            <v>0.26550000000000001</v>
          </cell>
          <cell r="I3403" t="str">
            <v>K07</v>
          </cell>
        </row>
        <row r="3404">
          <cell r="A3404" t="str">
            <v>425979</v>
          </cell>
          <cell r="B3404" t="str">
            <v>SHUTE CREEK UNIT 19 FR D24NC</v>
          </cell>
          <cell r="C3404" t="str">
            <v>1047</v>
          </cell>
          <cell r="D3404" t="str">
            <v>SHUTE CR (WY)</v>
          </cell>
          <cell r="E3404" t="str">
            <v>D24NC</v>
          </cell>
          <cell r="F3404" t="str">
            <v>WY</v>
          </cell>
          <cell r="G3404" t="str">
            <v>WFS</v>
          </cell>
          <cell r="H3404">
            <v>0.42225999999999997</v>
          </cell>
          <cell r="I3404">
            <v>0</v>
          </cell>
        </row>
        <row r="3405">
          <cell r="A3405" t="str">
            <v>313001</v>
          </cell>
          <cell r="B3405" t="str">
            <v>SHUTE CREEK UNIT 2 FR</v>
          </cell>
          <cell r="C3405" t="str">
            <v>1047</v>
          </cell>
          <cell r="D3405" t="str">
            <v>SHUTE CR (WY)</v>
          </cell>
          <cell r="E3405" t="str">
            <v>PC</v>
          </cell>
          <cell r="F3405" t="str">
            <v>WY</v>
          </cell>
          <cell r="G3405" t="str">
            <v>WFS</v>
          </cell>
          <cell r="H3405">
            <v>0.26550000000000001</v>
          </cell>
          <cell r="I3405" t="str">
            <v>K07</v>
          </cell>
        </row>
        <row r="3406">
          <cell r="A3406" t="str">
            <v>313079</v>
          </cell>
          <cell r="B3406" t="str">
            <v>SHUTE CREEK UNIT 2 FR D24NC</v>
          </cell>
          <cell r="C3406" t="str">
            <v>1047</v>
          </cell>
          <cell r="D3406" t="str">
            <v>SHUTE CR (WY)</v>
          </cell>
          <cell r="E3406" t="str">
            <v>D24NC</v>
          </cell>
          <cell r="F3406" t="str">
            <v>WY</v>
          </cell>
          <cell r="G3406" t="str">
            <v>WFS</v>
          </cell>
          <cell r="H3406">
            <v>0.26550000000000001</v>
          </cell>
          <cell r="I3406" t="str">
            <v>K07</v>
          </cell>
        </row>
        <row r="3407">
          <cell r="A3407" t="str">
            <v>405201</v>
          </cell>
          <cell r="B3407" t="str">
            <v>SHUTE CREEK UNIT 22 FR D24NC</v>
          </cell>
          <cell r="C3407" t="str">
            <v>1047</v>
          </cell>
          <cell r="D3407" t="str">
            <v>SHUTE CR (WY)</v>
          </cell>
          <cell r="E3407" t="str">
            <v>D24NC</v>
          </cell>
          <cell r="F3407" t="str">
            <v>WY</v>
          </cell>
          <cell r="G3407" t="str">
            <v>WFS</v>
          </cell>
          <cell r="H3407">
            <v>0.26550000000000001</v>
          </cell>
          <cell r="I3407" t="str">
            <v>K07</v>
          </cell>
        </row>
        <row r="3408">
          <cell r="A3408" t="str">
            <v>405101</v>
          </cell>
          <cell r="B3408" t="str">
            <v>SHUTE CREEK UNIT 23 FR</v>
          </cell>
          <cell r="C3408" t="str">
            <v>1047</v>
          </cell>
          <cell r="D3408" t="str">
            <v>SHUTE CR (WY)</v>
          </cell>
          <cell r="E3408" t="str">
            <v>D24</v>
          </cell>
          <cell r="F3408" t="str">
            <v>WY</v>
          </cell>
          <cell r="G3408" t="str">
            <v>WFS</v>
          </cell>
          <cell r="H3408">
            <v>0.26550000000000001</v>
          </cell>
          <cell r="I3408" t="str">
            <v>K07</v>
          </cell>
        </row>
        <row r="3409">
          <cell r="A3409" t="str">
            <v>405179</v>
          </cell>
          <cell r="B3409" t="str">
            <v>SHUTE CREEK UNIT 23 FR D24NC</v>
          </cell>
          <cell r="C3409" t="str">
            <v>1047</v>
          </cell>
          <cell r="D3409" t="str">
            <v>SHUTE CR (WY)</v>
          </cell>
          <cell r="E3409" t="str">
            <v>D24NC</v>
          </cell>
          <cell r="F3409" t="str">
            <v>WY</v>
          </cell>
          <cell r="G3409" t="str">
            <v>WFS</v>
          </cell>
          <cell r="H3409">
            <v>0.26550000000000001</v>
          </cell>
          <cell r="I3409" t="str">
            <v>K07</v>
          </cell>
        </row>
        <row r="3410">
          <cell r="A3410" t="str">
            <v>415501</v>
          </cell>
          <cell r="B3410" t="str">
            <v>SHUTE CREEK UNIT 25 FR D24NC</v>
          </cell>
          <cell r="C3410" t="str">
            <v>1047</v>
          </cell>
          <cell r="D3410" t="str">
            <v>SHUTE CR (WY)</v>
          </cell>
          <cell r="E3410" t="str">
            <v>D24NC</v>
          </cell>
          <cell r="F3410" t="str">
            <v>WY</v>
          </cell>
          <cell r="G3410" t="str">
            <v>WFS</v>
          </cell>
          <cell r="H3410">
            <v>0.26550000000000001</v>
          </cell>
          <cell r="I3410" t="str">
            <v>K07</v>
          </cell>
        </row>
        <row r="3411">
          <cell r="A3411" t="str">
            <v>422901</v>
          </cell>
          <cell r="B3411" t="str">
            <v>SHUTE CREEK UNIT 27 FR</v>
          </cell>
          <cell r="C3411" t="str">
            <v>1047</v>
          </cell>
          <cell r="D3411" t="str">
            <v>SHUTE CR (WY)</v>
          </cell>
          <cell r="E3411" t="str">
            <v>D24</v>
          </cell>
          <cell r="F3411" t="str">
            <v>WY</v>
          </cell>
          <cell r="G3411" t="str">
            <v>WFS</v>
          </cell>
          <cell r="H3411">
            <v>0.26550000000000001</v>
          </cell>
          <cell r="I3411" t="str">
            <v>K07</v>
          </cell>
        </row>
        <row r="3412">
          <cell r="A3412" t="str">
            <v>423001</v>
          </cell>
          <cell r="B3412" t="str">
            <v>SHUTE CREEK UNIT 28 FR</v>
          </cell>
          <cell r="C3412" t="str">
            <v>1047</v>
          </cell>
          <cell r="D3412" t="str">
            <v>SHUTE CR (WY)</v>
          </cell>
          <cell r="E3412" t="str">
            <v>D24</v>
          </cell>
          <cell r="F3412" t="str">
            <v>WY</v>
          </cell>
          <cell r="G3412" t="str">
            <v>WFS</v>
          </cell>
          <cell r="H3412">
            <v>0.42225999999999997</v>
          </cell>
          <cell r="I3412">
            <v>0</v>
          </cell>
        </row>
        <row r="3413">
          <cell r="A3413" t="str">
            <v>435301</v>
          </cell>
          <cell r="B3413" t="str">
            <v>SHUTE CREEK UNIT 29 FR</v>
          </cell>
          <cell r="C3413" t="str">
            <v>1047</v>
          </cell>
          <cell r="D3413" t="str">
            <v>SHUTE CR (WY)</v>
          </cell>
          <cell r="E3413" t="str">
            <v>D24</v>
          </cell>
          <cell r="F3413" t="str">
            <v>WY</v>
          </cell>
          <cell r="G3413" t="str">
            <v>WFS</v>
          </cell>
          <cell r="H3413">
            <v>0.26550000000000001</v>
          </cell>
          <cell r="I3413" t="str">
            <v>K07</v>
          </cell>
        </row>
        <row r="3414">
          <cell r="A3414" t="str">
            <v>313101</v>
          </cell>
          <cell r="B3414" t="str">
            <v>SHUTE CREEK UNIT 3 FR</v>
          </cell>
          <cell r="C3414" t="str">
            <v>1047</v>
          </cell>
          <cell r="D3414" t="str">
            <v>SHUTE CR (WY)</v>
          </cell>
          <cell r="E3414" t="str">
            <v>PC</v>
          </cell>
          <cell r="F3414" t="str">
            <v>WY</v>
          </cell>
          <cell r="G3414" t="str">
            <v>WFS</v>
          </cell>
          <cell r="H3414">
            <v>0.26550000000000001</v>
          </cell>
          <cell r="I3414" t="str">
            <v>K07</v>
          </cell>
        </row>
        <row r="3415">
          <cell r="A3415" t="str">
            <v>313179</v>
          </cell>
          <cell r="B3415" t="str">
            <v>SHUTE CREEK UNIT 3 FR D24NC</v>
          </cell>
          <cell r="C3415" t="str">
            <v>1047</v>
          </cell>
          <cell r="D3415" t="str">
            <v>SHUTE CR (WY)</v>
          </cell>
          <cell r="E3415" t="str">
            <v>D24NC</v>
          </cell>
          <cell r="F3415" t="str">
            <v>WY</v>
          </cell>
          <cell r="G3415" t="str">
            <v>WFS</v>
          </cell>
          <cell r="H3415">
            <v>0.26550000000000001</v>
          </cell>
          <cell r="I3415" t="str">
            <v>K07</v>
          </cell>
        </row>
        <row r="3416">
          <cell r="A3416" t="str">
            <v>448201</v>
          </cell>
          <cell r="B3416" t="str">
            <v>SHUTE CREEK UNIT 31 FR</v>
          </cell>
          <cell r="C3416" t="str">
            <v>1047</v>
          </cell>
          <cell r="D3416" t="str">
            <v>SHUTE CR (WY)</v>
          </cell>
          <cell r="E3416" t="str">
            <v>C7</v>
          </cell>
          <cell r="F3416" t="str">
            <v>WY</v>
          </cell>
          <cell r="G3416" t="str">
            <v>WFS</v>
          </cell>
          <cell r="H3416">
            <v>0.42225999999999997</v>
          </cell>
          <cell r="I3416">
            <v>0</v>
          </cell>
        </row>
        <row r="3417">
          <cell r="A3417" t="str">
            <v>513601</v>
          </cell>
          <cell r="B3417" t="str">
            <v>SHUTE CREEK UNIT 3-32E FR</v>
          </cell>
          <cell r="C3417" t="str">
            <v>1047</v>
          </cell>
          <cell r="D3417" t="str">
            <v>SHUTE CR (WY)</v>
          </cell>
          <cell r="E3417" t="str">
            <v>D24</v>
          </cell>
          <cell r="F3417" t="str">
            <v>WY</v>
          </cell>
          <cell r="G3417" t="str">
            <v>WFS</v>
          </cell>
          <cell r="H3417">
            <v>0.26550000000000001</v>
          </cell>
          <cell r="I3417" t="str">
            <v>K07</v>
          </cell>
        </row>
        <row r="3418">
          <cell r="A3418" t="str">
            <v>513679</v>
          </cell>
          <cell r="B3418" t="str">
            <v>SHUTE CREEK UNIT 3-32E FR D24NC</v>
          </cell>
          <cell r="C3418" t="str">
            <v>1047</v>
          </cell>
          <cell r="D3418" t="str">
            <v>SHUTE CR (WY)</v>
          </cell>
          <cell r="E3418" t="str">
            <v>D24NC</v>
          </cell>
          <cell r="F3418" t="str">
            <v>WY</v>
          </cell>
          <cell r="G3418" t="str">
            <v>WFS</v>
          </cell>
          <cell r="H3418">
            <v>0.26550000000000001</v>
          </cell>
          <cell r="I3418" t="str">
            <v>K07</v>
          </cell>
        </row>
        <row r="3419">
          <cell r="A3419" t="str">
            <v>426401</v>
          </cell>
          <cell r="B3419" t="str">
            <v>SHUTE CREEK UNIT 34 FR</v>
          </cell>
          <cell r="C3419" t="str">
            <v>1047</v>
          </cell>
          <cell r="D3419" t="str">
            <v>SHUTE CR (WY)</v>
          </cell>
          <cell r="E3419" t="str">
            <v>D24</v>
          </cell>
          <cell r="F3419" t="str">
            <v>WY</v>
          </cell>
          <cell r="G3419">
            <v>0</v>
          </cell>
          <cell r="H3419">
            <v>0.42225999999999997</v>
          </cell>
          <cell r="I3419">
            <v>0</v>
          </cell>
        </row>
        <row r="3420">
          <cell r="A3420" t="str">
            <v>435401</v>
          </cell>
          <cell r="B3420" t="str">
            <v>SHUTE CREEK UNIT 37 FR</v>
          </cell>
          <cell r="C3420" t="str">
            <v>1047</v>
          </cell>
          <cell r="D3420" t="str">
            <v>SHUTE CR (WY)</v>
          </cell>
          <cell r="E3420" t="str">
            <v>D24</v>
          </cell>
          <cell r="F3420" t="str">
            <v>WY</v>
          </cell>
          <cell r="G3420" t="str">
            <v>WFS</v>
          </cell>
          <cell r="H3420">
            <v>0.26550000000000001</v>
          </cell>
          <cell r="I3420" t="str">
            <v>K07</v>
          </cell>
        </row>
        <row r="3421">
          <cell r="A3421" t="str">
            <v>448301</v>
          </cell>
          <cell r="B3421" t="str">
            <v>SHUTE CREEK UNIT 38 FR</v>
          </cell>
          <cell r="C3421" t="str">
            <v>1047</v>
          </cell>
          <cell r="D3421" t="str">
            <v>SHUTE CR (WY)</v>
          </cell>
          <cell r="E3421" t="str">
            <v>C7</v>
          </cell>
          <cell r="F3421" t="str">
            <v>WY</v>
          </cell>
          <cell r="G3421" t="str">
            <v>WFS</v>
          </cell>
          <cell r="H3421">
            <v>0.26550000000000001</v>
          </cell>
          <cell r="I3421" t="str">
            <v>K07</v>
          </cell>
        </row>
        <row r="3422">
          <cell r="A3422" t="str">
            <v>448379</v>
          </cell>
          <cell r="B3422" t="str">
            <v>SHUTE CREEK UNIT 38 FR D24NC</v>
          </cell>
          <cell r="C3422" t="str">
            <v>1047</v>
          </cell>
          <cell r="D3422" t="str">
            <v>SHUTE CR (WY)</v>
          </cell>
          <cell r="E3422" t="str">
            <v>D24NC</v>
          </cell>
          <cell r="F3422" t="str">
            <v>WY</v>
          </cell>
          <cell r="G3422" t="str">
            <v>WFS</v>
          </cell>
          <cell r="H3422">
            <v>0.26550000000000001</v>
          </cell>
          <cell r="I3422" t="str">
            <v>K07</v>
          </cell>
        </row>
        <row r="3423">
          <cell r="A3423" t="str">
            <v>448401</v>
          </cell>
          <cell r="B3423" t="str">
            <v>SHUTE CREEK UNIT 39 FR</v>
          </cell>
          <cell r="C3423" t="str">
            <v>1047</v>
          </cell>
          <cell r="D3423" t="str">
            <v>SHUTE CR (WY)</v>
          </cell>
          <cell r="E3423" t="str">
            <v>C7</v>
          </cell>
          <cell r="F3423" t="str">
            <v>WY</v>
          </cell>
          <cell r="G3423" t="str">
            <v>WFS</v>
          </cell>
          <cell r="H3423">
            <v>0.26550000000000001</v>
          </cell>
          <cell r="I3423" t="str">
            <v>K07</v>
          </cell>
        </row>
        <row r="3424">
          <cell r="A3424" t="str">
            <v>448479</v>
          </cell>
          <cell r="B3424" t="str">
            <v>SHUTE CREEK UNIT 39 FR D24NC</v>
          </cell>
          <cell r="C3424" t="str">
            <v>1047</v>
          </cell>
          <cell r="D3424" t="str">
            <v>SHUTE CR (WY)</v>
          </cell>
          <cell r="E3424" t="str">
            <v>D24NC</v>
          </cell>
          <cell r="F3424" t="str">
            <v>WY</v>
          </cell>
          <cell r="G3424" t="str">
            <v>WFS</v>
          </cell>
          <cell r="H3424">
            <v>0.26550000000000001</v>
          </cell>
          <cell r="I3424" t="str">
            <v>K07</v>
          </cell>
        </row>
        <row r="3425">
          <cell r="A3425" t="str">
            <v>273501</v>
          </cell>
          <cell r="B3425" t="str">
            <v>SHUTE CREEK UNIT 4 FR</v>
          </cell>
          <cell r="C3425" t="str">
            <v>1047</v>
          </cell>
          <cell r="D3425" t="str">
            <v>SHUTE CR (WY)</v>
          </cell>
          <cell r="E3425" t="str">
            <v>PC</v>
          </cell>
          <cell r="F3425" t="str">
            <v>WY</v>
          </cell>
          <cell r="G3425" t="str">
            <v>WFS</v>
          </cell>
          <cell r="H3425">
            <v>0.26550000000000001</v>
          </cell>
          <cell r="I3425" t="str">
            <v>K07</v>
          </cell>
        </row>
        <row r="3426">
          <cell r="A3426" t="str">
            <v>436502</v>
          </cell>
          <cell r="B3426" t="str">
            <v>SHUTE CREEK UNIT 40 DK</v>
          </cell>
          <cell r="C3426" t="str">
            <v>1047</v>
          </cell>
          <cell r="D3426" t="str">
            <v>SHUTE CR (WY)</v>
          </cell>
          <cell r="E3426" t="str">
            <v>C7</v>
          </cell>
          <cell r="F3426" t="str">
            <v>WY</v>
          </cell>
          <cell r="G3426" t="str">
            <v>WFS</v>
          </cell>
          <cell r="H3426">
            <v>0.26550000000000001</v>
          </cell>
          <cell r="I3426" t="str">
            <v>K07</v>
          </cell>
        </row>
        <row r="3427">
          <cell r="A3427" t="str">
            <v>436580</v>
          </cell>
          <cell r="B3427" t="str">
            <v>SHUTE CREEK UNIT 40 DK D24NC</v>
          </cell>
          <cell r="C3427" t="str">
            <v>1047</v>
          </cell>
          <cell r="D3427" t="str">
            <v>SHUTE CR (WY)</v>
          </cell>
          <cell r="E3427" t="str">
            <v>D24NC</v>
          </cell>
          <cell r="F3427" t="str">
            <v>WY</v>
          </cell>
          <cell r="G3427" t="str">
            <v>WFS</v>
          </cell>
          <cell r="H3427">
            <v>0.26550000000000001</v>
          </cell>
          <cell r="I3427" t="str">
            <v>K07</v>
          </cell>
        </row>
        <row r="3428">
          <cell r="A3428" t="str">
            <v>436501</v>
          </cell>
          <cell r="B3428" t="str">
            <v>SHUTE CREEK UNIT 40 FR</v>
          </cell>
          <cell r="C3428" t="str">
            <v>1047</v>
          </cell>
          <cell r="D3428" t="str">
            <v>SHUTE CR (WY)</v>
          </cell>
          <cell r="E3428" t="str">
            <v>D24</v>
          </cell>
          <cell r="F3428" t="str">
            <v>WY</v>
          </cell>
          <cell r="G3428" t="str">
            <v>WFS</v>
          </cell>
          <cell r="H3428">
            <v>0.26550000000000001</v>
          </cell>
          <cell r="I3428" t="str">
            <v>K07</v>
          </cell>
        </row>
        <row r="3429">
          <cell r="A3429" t="str">
            <v>436579</v>
          </cell>
          <cell r="B3429" t="str">
            <v>SHUTE CREEK UNIT 40 FR D24NC</v>
          </cell>
          <cell r="C3429" t="str">
            <v>1047</v>
          </cell>
          <cell r="D3429" t="str">
            <v>SHUTE CR (WY)</v>
          </cell>
          <cell r="E3429" t="str">
            <v>D24NC</v>
          </cell>
          <cell r="F3429" t="str">
            <v>WY</v>
          </cell>
          <cell r="G3429" t="str">
            <v>WFS</v>
          </cell>
          <cell r="H3429">
            <v>0.26550000000000001</v>
          </cell>
          <cell r="I3429" t="str">
            <v>K07</v>
          </cell>
        </row>
        <row r="3430">
          <cell r="A3430" t="str">
            <v>443201</v>
          </cell>
          <cell r="B3430" t="str">
            <v>SHUTE CREEK UNIT 42 FR</v>
          </cell>
          <cell r="C3430" t="str">
            <v>1047</v>
          </cell>
          <cell r="D3430" t="str">
            <v>SHUTE CR (WY)</v>
          </cell>
          <cell r="E3430" t="str">
            <v>D24</v>
          </cell>
          <cell r="F3430" t="str">
            <v>WY</v>
          </cell>
          <cell r="G3430" t="str">
            <v>WFS</v>
          </cell>
          <cell r="H3430">
            <v>0.42225999999999997</v>
          </cell>
          <cell r="I3430">
            <v>0</v>
          </cell>
        </row>
        <row r="3431">
          <cell r="A3431" t="str">
            <v>443279</v>
          </cell>
          <cell r="B3431" t="str">
            <v>SHUTE CREEK UNIT 42 FR D24NC</v>
          </cell>
          <cell r="C3431" t="str">
            <v>1047</v>
          </cell>
          <cell r="D3431" t="str">
            <v>SHUTE CR (WY)</v>
          </cell>
          <cell r="E3431" t="str">
            <v>D24NC</v>
          </cell>
          <cell r="F3431" t="str">
            <v>WY</v>
          </cell>
          <cell r="G3431" t="str">
            <v>WFS</v>
          </cell>
          <cell r="H3431">
            <v>0.42225999999999997</v>
          </cell>
          <cell r="I3431">
            <v>0</v>
          </cell>
        </row>
        <row r="3432">
          <cell r="A3432" t="str">
            <v>504801</v>
          </cell>
          <cell r="B3432" t="str">
            <v>SHUTE CREEK UNIT 4-20E FR</v>
          </cell>
          <cell r="C3432" t="str">
            <v>1047</v>
          </cell>
          <cell r="D3432" t="str">
            <v>SHUTE CR (WY)</v>
          </cell>
          <cell r="E3432" t="str">
            <v>D24</v>
          </cell>
          <cell r="F3432" t="str">
            <v>WY</v>
          </cell>
          <cell r="G3432" t="str">
            <v>WFS</v>
          </cell>
          <cell r="H3432">
            <v>0.26550000000000001</v>
          </cell>
          <cell r="I3432" t="str">
            <v>K07</v>
          </cell>
        </row>
        <row r="3433">
          <cell r="A3433" t="str">
            <v>504879</v>
          </cell>
          <cell r="B3433" t="str">
            <v>SHUTE CREEK UNIT 4-20E FR D24NC</v>
          </cell>
          <cell r="C3433" t="str">
            <v>1047</v>
          </cell>
          <cell r="D3433" t="str">
            <v>SHUTE CR (WY)</v>
          </cell>
          <cell r="E3433" t="str">
            <v>D24NC</v>
          </cell>
          <cell r="F3433" t="str">
            <v>WY</v>
          </cell>
          <cell r="G3433" t="str">
            <v>WFS</v>
          </cell>
          <cell r="H3433">
            <v>0.26550000000000001</v>
          </cell>
          <cell r="I3433" t="str">
            <v>K07</v>
          </cell>
        </row>
        <row r="3434">
          <cell r="A3434" t="str">
            <v>436801</v>
          </cell>
          <cell r="B3434" t="str">
            <v>SHUTE CREEK UNIT 43 FR</v>
          </cell>
          <cell r="C3434" t="str">
            <v>1047</v>
          </cell>
          <cell r="D3434" t="str">
            <v>SHUTE CR (WY)</v>
          </cell>
          <cell r="E3434" t="str">
            <v>D24</v>
          </cell>
          <cell r="F3434" t="str">
            <v>WY</v>
          </cell>
          <cell r="G3434" t="str">
            <v>WFS</v>
          </cell>
          <cell r="H3434">
            <v>0.26550000000000001</v>
          </cell>
          <cell r="I3434" t="str">
            <v>K07</v>
          </cell>
        </row>
        <row r="3435">
          <cell r="A3435" t="str">
            <v>436879</v>
          </cell>
          <cell r="B3435" t="str">
            <v>SHUTE CREEK UNIT 43 FR D24NC</v>
          </cell>
          <cell r="C3435" t="str">
            <v>1047</v>
          </cell>
          <cell r="D3435" t="str">
            <v>SHUTE CR (WY)</v>
          </cell>
          <cell r="E3435" t="str">
            <v>D24NC</v>
          </cell>
          <cell r="F3435" t="str">
            <v>WY</v>
          </cell>
          <cell r="G3435" t="str">
            <v>WFS</v>
          </cell>
          <cell r="H3435">
            <v>0.26550000000000001</v>
          </cell>
          <cell r="I3435" t="str">
            <v>K07</v>
          </cell>
        </row>
        <row r="3436">
          <cell r="A3436" t="str">
            <v>436901</v>
          </cell>
          <cell r="B3436" t="str">
            <v>SHUTE CREEK UNIT 44 FR</v>
          </cell>
          <cell r="C3436" t="str">
            <v>1047</v>
          </cell>
          <cell r="D3436" t="str">
            <v>SHUTE CR (WY)</v>
          </cell>
          <cell r="E3436" t="str">
            <v>D24</v>
          </cell>
          <cell r="F3436" t="str">
            <v>WY</v>
          </cell>
          <cell r="G3436" t="str">
            <v>WFS</v>
          </cell>
          <cell r="H3436">
            <v>0.26550000000000001</v>
          </cell>
          <cell r="I3436" t="str">
            <v>K07</v>
          </cell>
        </row>
        <row r="3437">
          <cell r="A3437" t="str">
            <v>436979</v>
          </cell>
          <cell r="B3437" t="str">
            <v>SHUTE CREEK UNIT 44 FR D24NC</v>
          </cell>
          <cell r="C3437" t="str">
            <v>1047</v>
          </cell>
          <cell r="D3437" t="str">
            <v>SHUTE CR (WY)</v>
          </cell>
          <cell r="E3437" t="str">
            <v>D24NC</v>
          </cell>
          <cell r="F3437" t="str">
            <v>WY</v>
          </cell>
          <cell r="G3437" t="str">
            <v>WFS</v>
          </cell>
          <cell r="H3437">
            <v>0.26550000000000001</v>
          </cell>
          <cell r="I3437" t="str">
            <v>K07</v>
          </cell>
        </row>
        <row r="3438">
          <cell r="A3438" t="str">
            <v>436401</v>
          </cell>
          <cell r="B3438" t="str">
            <v>SHUTE CREEK UNIT 45 FR</v>
          </cell>
          <cell r="C3438" t="str">
            <v>1047</v>
          </cell>
          <cell r="D3438" t="str">
            <v>SHUTE CR (WY)</v>
          </cell>
          <cell r="E3438" t="str">
            <v>D24</v>
          </cell>
          <cell r="F3438" t="str">
            <v>WY</v>
          </cell>
          <cell r="G3438" t="str">
            <v>WFS</v>
          </cell>
          <cell r="H3438">
            <v>0.26550000000000001</v>
          </cell>
          <cell r="I3438" t="str">
            <v>K07</v>
          </cell>
        </row>
        <row r="3439">
          <cell r="A3439" t="str">
            <v>436601</v>
          </cell>
          <cell r="B3439" t="str">
            <v>SHUTE CREEK UNIT 46 FR</v>
          </cell>
          <cell r="C3439" t="str">
            <v>1047</v>
          </cell>
          <cell r="D3439" t="str">
            <v>SHUTE CR (WY)</v>
          </cell>
          <cell r="E3439" t="str">
            <v>D24</v>
          </cell>
          <cell r="F3439" t="str">
            <v>WY</v>
          </cell>
          <cell r="G3439">
            <v>0</v>
          </cell>
          <cell r="H3439">
            <v>0.42225999999999997</v>
          </cell>
          <cell r="I3439">
            <v>0</v>
          </cell>
        </row>
        <row r="3440">
          <cell r="A3440" t="str">
            <v>313201</v>
          </cell>
          <cell r="B3440" t="str">
            <v>SHUTE CREEK UNIT 5 FR</v>
          </cell>
          <cell r="C3440" t="str">
            <v>1047</v>
          </cell>
          <cell r="D3440" t="str">
            <v>SHUTE CR (WY)</v>
          </cell>
          <cell r="E3440" t="str">
            <v>PC</v>
          </cell>
          <cell r="F3440" t="str">
            <v>WY</v>
          </cell>
          <cell r="G3440" t="str">
            <v>WFS</v>
          </cell>
          <cell r="H3440">
            <v>0.42225999999999997</v>
          </cell>
          <cell r="I3440">
            <v>0</v>
          </cell>
        </row>
        <row r="3441">
          <cell r="A3441" t="str">
            <v>313279</v>
          </cell>
          <cell r="B3441" t="str">
            <v>SHUTE CREEK UNIT 5 FR D24NC</v>
          </cell>
          <cell r="C3441" t="str">
            <v>1047</v>
          </cell>
          <cell r="D3441" t="str">
            <v>SHUTE CR (WY)</v>
          </cell>
          <cell r="E3441" t="str">
            <v>D24NC</v>
          </cell>
          <cell r="F3441" t="str">
            <v>WY</v>
          </cell>
          <cell r="G3441" t="str">
            <v>WFS</v>
          </cell>
          <cell r="H3441">
            <v>0.42225999999999997</v>
          </cell>
          <cell r="I3441">
            <v>0</v>
          </cell>
        </row>
        <row r="3442">
          <cell r="A3442" t="str">
            <v>538001</v>
          </cell>
          <cell r="B3442" t="str">
            <v>SHUTE CREEK UNIT 5-01 FR</v>
          </cell>
          <cell r="C3442" t="str">
            <v>1047</v>
          </cell>
          <cell r="D3442" t="str">
            <v>SHUTE CR (WY)</v>
          </cell>
          <cell r="E3442" t="str">
            <v>D24</v>
          </cell>
          <cell r="F3442" t="str">
            <v>WY</v>
          </cell>
          <cell r="G3442" t="str">
            <v>WFS</v>
          </cell>
          <cell r="H3442">
            <v>0.26550000000000001</v>
          </cell>
          <cell r="I3442" t="str">
            <v>K07</v>
          </cell>
        </row>
        <row r="3443">
          <cell r="A3443" t="str">
            <v>504901</v>
          </cell>
          <cell r="B3443" t="str">
            <v>SHUTE CREEK UNIT 50-31 FR</v>
          </cell>
          <cell r="C3443" t="str">
            <v>1047</v>
          </cell>
          <cell r="D3443" t="str">
            <v>SHUTE CR (WY)</v>
          </cell>
          <cell r="E3443" t="str">
            <v>D24</v>
          </cell>
          <cell r="F3443" t="str">
            <v>WY</v>
          </cell>
          <cell r="G3443" t="str">
            <v>WFS</v>
          </cell>
          <cell r="H3443">
            <v>0.26550000000000001</v>
          </cell>
          <cell r="I3443" t="str">
            <v>K07</v>
          </cell>
        </row>
        <row r="3444">
          <cell r="A3444" t="str">
            <v>504979</v>
          </cell>
          <cell r="B3444" t="str">
            <v>SHUTE CREEK UNIT 50-31 FR D24NC</v>
          </cell>
          <cell r="C3444" t="str">
            <v>1047</v>
          </cell>
          <cell r="D3444" t="str">
            <v>SHUTE CR (WY)</v>
          </cell>
          <cell r="E3444" t="str">
            <v>D24NC</v>
          </cell>
          <cell r="F3444" t="str">
            <v>WY</v>
          </cell>
          <cell r="G3444" t="str">
            <v>WFS</v>
          </cell>
          <cell r="H3444">
            <v>0.26550000000000001</v>
          </cell>
          <cell r="I3444" t="str">
            <v>K07</v>
          </cell>
        </row>
        <row r="3445">
          <cell r="A3445" t="str">
            <v>519002</v>
          </cell>
          <cell r="B3445" t="str">
            <v>SHUTE CREEK UNIT 5-29 DK D24NC</v>
          </cell>
          <cell r="C3445" t="str">
            <v>1047</v>
          </cell>
          <cell r="D3445" t="str">
            <v>SHUTE CR (WY)</v>
          </cell>
          <cell r="E3445" t="str">
            <v>D24NC</v>
          </cell>
          <cell r="F3445" t="str">
            <v>WY</v>
          </cell>
          <cell r="G3445" t="str">
            <v>WFS</v>
          </cell>
          <cell r="H3445">
            <v>0.42225999999999997</v>
          </cell>
          <cell r="I3445">
            <v>0</v>
          </cell>
        </row>
        <row r="3446">
          <cell r="A3446" t="str">
            <v>519001</v>
          </cell>
          <cell r="B3446" t="str">
            <v>SHUTE CREEK UNIT 5-29 FR D24NC</v>
          </cell>
          <cell r="C3446" t="str">
            <v>1047</v>
          </cell>
          <cell r="D3446" t="str">
            <v>SHUTE CR (WY)</v>
          </cell>
          <cell r="E3446" t="str">
            <v>D24NC</v>
          </cell>
          <cell r="F3446" t="str">
            <v>WY</v>
          </cell>
          <cell r="G3446" t="str">
            <v>WFS</v>
          </cell>
          <cell r="H3446">
            <v>0.42225999999999997</v>
          </cell>
          <cell r="I3446">
            <v>0</v>
          </cell>
        </row>
        <row r="3447">
          <cell r="A3447" t="str">
            <v>443301</v>
          </cell>
          <cell r="B3447" t="str">
            <v>SHUTE CREEK UNIT 53 FR</v>
          </cell>
          <cell r="C3447" t="str">
            <v>1047</v>
          </cell>
          <cell r="D3447" t="str">
            <v>SHUTE CR (WY)</v>
          </cell>
          <cell r="E3447" t="str">
            <v>D24</v>
          </cell>
          <cell r="F3447" t="str">
            <v>WY</v>
          </cell>
          <cell r="G3447">
            <v>0</v>
          </cell>
          <cell r="H3447">
            <v>0.26550000000000001</v>
          </cell>
          <cell r="I3447" t="str">
            <v>K07</v>
          </cell>
        </row>
        <row r="3448">
          <cell r="A3448" t="str">
            <v>313301</v>
          </cell>
          <cell r="B3448" t="str">
            <v>SHUTE CREEK UNIT 6 FR</v>
          </cell>
          <cell r="C3448" t="str">
            <v>1047</v>
          </cell>
          <cell r="D3448" t="str">
            <v>SHUTE CR (WY)</v>
          </cell>
          <cell r="E3448" t="str">
            <v>PC</v>
          </cell>
          <cell r="F3448" t="str">
            <v>WY</v>
          </cell>
          <cell r="G3448" t="str">
            <v>WFS</v>
          </cell>
          <cell r="H3448">
            <v>0.26550000000000001</v>
          </cell>
          <cell r="I3448" t="str">
            <v>K07</v>
          </cell>
        </row>
        <row r="3449">
          <cell r="A3449" t="str">
            <v>313379</v>
          </cell>
          <cell r="B3449" t="str">
            <v>SHUTE CREEK UNIT 6 FR D24NC</v>
          </cell>
          <cell r="C3449" t="str">
            <v>1047</v>
          </cell>
          <cell r="D3449" t="str">
            <v>SHUTE CR (WY)</v>
          </cell>
          <cell r="E3449" t="str">
            <v>D24NC</v>
          </cell>
          <cell r="F3449" t="str">
            <v>WY</v>
          </cell>
          <cell r="G3449" t="str">
            <v>WFS</v>
          </cell>
          <cell r="H3449">
            <v>0.42225999999999997</v>
          </cell>
          <cell r="I3449">
            <v>0</v>
          </cell>
        </row>
        <row r="3450">
          <cell r="A3450" t="str">
            <v>514401</v>
          </cell>
          <cell r="B3450" t="str">
            <v>SHUTE CREEK UNIT 6-28E FR</v>
          </cell>
          <cell r="C3450" t="str">
            <v>1047</v>
          </cell>
          <cell r="D3450" t="str">
            <v>SHUTE CR (WY)</v>
          </cell>
          <cell r="E3450" t="str">
            <v>D24</v>
          </cell>
          <cell r="F3450" t="str">
            <v>WY</v>
          </cell>
          <cell r="G3450">
            <v>0</v>
          </cell>
          <cell r="H3450">
            <v>0.42225999999999997</v>
          </cell>
          <cell r="I3450">
            <v>0</v>
          </cell>
        </row>
        <row r="3451">
          <cell r="A3451" t="str">
            <v>513901</v>
          </cell>
          <cell r="B3451" t="str">
            <v>SHUTE CREEK UNIT 7-32E FR</v>
          </cell>
          <cell r="C3451" t="str">
            <v>1047</v>
          </cell>
          <cell r="D3451" t="str">
            <v>SHUTE CR (WY)</v>
          </cell>
          <cell r="E3451" t="str">
            <v>D24</v>
          </cell>
          <cell r="F3451" t="str">
            <v>WY</v>
          </cell>
          <cell r="G3451">
            <v>0</v>
          </cell>
          <cell r="H3451">
            <v>0.42225999999999997</v>
          </cell>
          <cell r="I3451">
            <v>0</v>
          </cell>
        </row>
        <row r="3452">
          <cell r="A3452" t="str">
            <v>313502</v>
          </cell>
          <cell r="B3452" t="str">
            <v>SHUTE CREEK UNIT 8 DK</v>
          </cell>
          <cell r="C3452" t="str">
            <v>1047</v>
          </cell>
          <cell r="D3452" t="str">
            <v>SHUTE CR (WY)</v>
          </cell>
          <cell r="E3452" t="str">
            <v>C7</v>
          </cell>
          <cell r="F3452" t="str">
            <v>WY</v>
          </cell>
          <cell r="G3452">
            <v>0</v>
          </cell>
          <cell r="H3452">
            <v>0.42225999999999997</v>
          </cell>
          <cell r="I3452">
            <v>0</v>
          </cell>
        </row>
        <row r="3453">
          <cell r="A3453" t="str">
            <v>313580</v>
          </cell>
          <cell r="B3453" t="str">
            <v>SHUTE CREEK UNIT 8 DK D24NC</v>
          </cell>
          <cell r="C3453" t="str">
            <v>1047</v>
          </cell>
          <cell r="D3453" t="str">
            <v>SHUTE CR (WY)</v>
          </cell>
          <cell r="E3453" t="str">
            <v>D24NC</v>
          </cell>
          <cell r="F3453" t="str">
            <v>WY</v>
          </cell>
          <cell r="G3453">
            <v>0</v>
          </cell>
          <cell r="H3453">
            <v>0.42225999999999997</v>
          </cell>
          <cell r="I3453">
            <v>0</v>
          </cell>
        </row>
        <row r="3454">
          <cell r="A3454" t="str">
            <v>313501</v>
          </cell>
          <cell r="B3454" t="str">
            <v>SHUTE CREEK UNIT 8 FR</v>
          </cell>
          <cell r="C3454" t="str">
            <v>1047</v>
          </cell>
          <cell r="D3454" t="str">
            <v>SHUTE CR (WY)</v>
          </cell>
          <cell r="E3454" t="str">
            <v>C7</v>
          </cell>
          <cell r="F3454" t="str">
            <v>WY</v>
          </cell>
          <cell r="G3454">
            <v>0</v>
          </cell>
          <cell r="H3454">
            <v>0.42225999999999997</v>
          </cell>
          <cell r="I3454">
            <v>0</v>
          </cell>
        </row>
        <row r="3455">
          <cell r="A3455" t="str">
            <v>313579</v>
          </cell>
          <cell r="B3455" t="str">
            <v>SHUTE CREEK UNIT 8 FR D24NC</v>
          </cell>
          <cell r="C3455" t="str">
            <v>1047</v>
          </cell>
          <cell r="D3455" t="str">
            <v>SHUTE CR (WY)</v>
          </cell>
          <cell r="E3455" t="str">
            <v>D24NC</v>
          </cell>
          <cell r="F3455" t="str">
            <v>WY</v>
          </cell>
          <cell r="G3455">
            <v>0</v>
          </cell>
          <cell r="H3455">
            <v>0.42225999999999997</v>
          </cell>
          <cell r="I3455">
            <v>0</v>
          </cell>
        </row>
        <row r="3456">
          <cell r="A3456" t="str">
            <v>513801</v>
          </cell>
          <cell r="B3456" t="str">
            <v>SHUTE CREEK UNIT 8-20ED FR</v>
          </cell>
          <cell r="C3456" t="str">
            <v>1047</v>
          </cell>
          <cell r="D3456" t="str">
            <v>SHUTE CR (WY)</v>
          </cell>
          <cell r="E3456" t="str">
            <v>D24</v>
          </cell>
          <cell r="F3456" t="str">
            <v>WY</v>
          </cell>
          <cell r="G3456">
            <v>0</v>
          </cell>
          <cell r="H3456">
            <v>0.42225999999999997</v>
          </cell>
          <cell r="I3456">
            <v>0</v>
          </cell>
        </row>
        <row r="3457">
          <cell r="A3457" t="str">
            <v>147401</v>
          </cell>
          <cell r="B3457" t="str">
            <v>SHUTE CREEK UNIT 9 FR</v>
          </cell>
          <cell r="C3457" t="str">
            <v>1047</v>
          </cell>
          <cell r="D3457" t="str">
            <v>SHUTE CR (WY)</v>
          </cell>
          <cell r="E3457" t="str">
            <v>PC</v>
          </cell>
          <cell r="F3457" t="str">
            <v>WY</v>
          </cell>
          <cell r="G3457" t="str">
            <v>WFS</v>
          </cell>
          <cell r="H3457">
            <v>0.26550000000000001</v>
          </cell>
          <cell r="I3457" t="str">
            <v>K07</v>
          </cell>
        </row>
        <row r="3458">
          <cell r="A3458" t="str">
            <v>516801</v>
          </cell>
          <cell r="B3458" t="str">
            <v>SHUTE CREEK UNIT 9-32E FR</v>
          </cell>
          <cell r="C3458" t="str">
            <v>1047</v>
          </cell>
          <cell r="D3458" t="str">
            <v>SHUTE CR (WY)</v>
          </cell>
          <cell r="E3458" t="str">
            <v>D24</v>
          </cell>
          <cell r="F3458" t="str">
            <v>WY</v>
          </cell>
          <cell r="G3458" t="str">
            <v xml:space="preserve"> </v>
          </cell>
          <cell r="H3458">
            <v>0.42225999999999997</v>
          </cell>
          <cell r="I3458">
            <v>0</v>
          </cell>
        </row>
        <row r="3459">
          <cell r="A3459" t="str">
            <v>101801</v>
          </cell>
          <cell r="B3459" t="str">
            <v>A COOPER 1 FR</v>
          </cell>
          <cell r="C3459" t="str">
            <v>1039</v>
          </cell>
          <cell r="D3459" t="str">
            <v>SO BAXTER (WY)</v>
          </cell>
          <cell r="E3459" t="str">
            <v>PC</v>
          </cell>
          <cell r="F3459" t="str">
            <v>WY</v>
          </cell>
          <cell r="G3459" t="str">
            <v>QEPFS</v>
          </cell>
          <cell r="H3459">
            <v>0.42225999999999997</v>
          </cell>
          <cell r="I3459" t="str">
            <v>SWGA</v>
          </cell>
        </row>
        <row r="3460">
          <cell r="A3460" t="str">
            <v>102001</v>
          </cell>
          <cell r="B3460" t="str">
            <v>AJ POSTON A 2 FR</v>
          </cell>
          <cell r="C3460" t="str">
            <v>1039</v>
          </cell>
          <cell r="D3460" t="str">
            <v>SO BAXTER (WY)</v>
          </cell>
          <cell r="E3460" t="str">
            <v>PC</v>
          </cell>
          <cell r="F3460" t="str">
            <v>WY</v>
          </cell>
          <cell r="G3460" t="str">
            <v>QEPFS</v>
          </cell>
          <cell r="H3460">
            <v>0.42225999999999997</v>
          </cell>
          <cell r="I3460" t="str">
            <v>SWGA</v>
          </cell>
        </row>
        <row r="3461">
          <cell r="A3461" t="str">
            <v>102101</v>
          </cell>
          <cell r="B3461" t="str">
            <v>AJ POSTON A 3 FR</v>
          </cell>
          <cell r="C3461" t="str">
            <v>1039</v>
          </cell>
          <cell r="D3461" t="str">
            <v>SO BAXTER (WY)</v>
          </cell>
          <cell r="E3461" t="str">
            <v>PC</v>
          </cell>
          <cell r="F3461" t="str">
            <v>WY</v>
          </cell>
          <cell r="G3461" t="str">
            <v>QEPFS</v>
          </cell>
          <cell r="H3461">
            <v>0.42225999999999997</v>
          </cell>
          <cell r="I3461" t="str">
            <v>SWGA</v>
          </cell>
        </row>
        <row r="3462">
          <cell r="A3462" t="str">
            <v>102601</v>
          </cell>
          <cell r="B3462" t="str">
            <v>MF WHELAN 1 FR</v>
          </cell>
          <cell r="C3462" t="str">
            <v>1039</v>
          </cell>
          <cell r="D3462" t="str">
            <v>SO BAXTER (WY)</v>
          </cell>
          <cell r="E3462" t="str">
            <v>PC</v>
          </cell>
          <cell r="F3462" t="str">
            <v>WY</v>
          </cell>
          <cell r="G3462" t="str">
            <v>QEPFS</v>
          </cell>
          <cell r="H3462">
            <v>0.42225999999999997</v>
          </cell>
          <cell r="I3462" t="str">
            <v>SWGA</v>
          </cell>
        </row>
        <row r="3463">
          <cell r="A3463" t="str">
            <v>100402</v>
          </cell>
          <cell r="B3463" t="str">
            <v>P SULLIVAN A SR 1 DK</v>
          </cell>
          <cell r="C3463" t="str">
            <v>1039</v>
          </cell>
          <cell r="D3463" t="str">
            <v>SO BAXTER (WY)</v>
          </cell>
          <cell r="E3463" t="str">
            <v>PC</v>
          </cell>
          <cell r="F3463" t="str">
            <v>WY</v>
          </cell>
          <cell r="G3463" t="str">
            <v>QEPFS</v>
          </cell>
          <cell r="H3463">
            <v>0.42225999999999997</v>
          </cell>
          <cell r="I3463" t="str">
            <v>SWGA</v>
          </cell>
        </row>
        <row r="3464">
          <cell r="A3464" t="str">
            <v>103001</v>
          </cell>
          <cell r="B3464" t="str">
            <v>SL 10 17 104 1 FR</v>
          </cell>
          <cell r="C3464" t="str">
            <v>1039</v>
          </cell>
          <cell r="D3464" t="str">
            <v>SO BAXTER (WY)</v>
          </cell>
          <cell r="E3464" t="str">
            <v>PC</v>
          </cell>
          <cell r="F3464" t="str">
            <v>WY</v>
          </cell>
          <cell r="G3464" t="str">
            <v>QEPFS</v>
          </cell>
          <cell r="H3464">
            <v>0.42225999999999997</v>
          </cell>
          <cell r="I3464" t="str">
            <v>SWGA</v>
          </cell>
        </row>
        <row r="3465">
          <cell r="A3465" t="str">
            <v>100302</v>
          </cell>
          <cell r="B3465" t="str">
            <v>SL 16 16 104 SR 1 DK</v>
          </cell>
          <cell r="C3465" t="str">
            <v>1039</v>
          </cell>
          <cell r="D3465" t="str">
            <v>SO BAXTER (WY)</v>
          </cell>
          <cell r="E3465" t="str">
            <v>PC</v>
          </cell>
          <cell r="F3465" t="str">
            <v>WY</v>
          </cell>
          <cell r="G3465" t="str">
            <v>QEPFS</v>
          </cell>
          <cell r="H3465">
            <v>0.42225999999999997</v>
          </cell>
          <cell r="I3465" t="str">
            <v>SWGA</v>
          </cell>
        </row>
        <row r="3466">
          <cell r="A3466" t="str">
            <v>103101</v>
          </cell>
          <cell r="B3466" t="str">
            <v>SL 36 18 104 2 FR</v>
          </cell>
          <cell r="C3466" t="str">
            <v>1039</v>
          </cell>
          <cell r="D3466" t="str">
            <v>SO BAXTER (WY)</v>
          </cell>
          <cell r="E3466" t="str">
            <v>PC</v>
          </cell>
          <cell r="F3466" t="str">
            <v>WY</v>
          </cell>
          <cell r="G3466" t="str">
            <v>QEPFS</v>
          </cell>
          <cell r="H3466">
            <v>0.42225999999999997</v>
          </cell>
          <cell r="I3466" t="str">
            <v>SWGA</v>
          </cell>
        </row>
        <row r="3467">
          <cell r="A3467" t="str">
            <v>511602</v>
          </cell>
          <cell r="B3467" t="str">
            <v>SOUTH BAXTER UN 27 DK P&amp;A</v>
          </cell>
          <cell r="C3467" t="str">
            <v>1039</v>
          </cell>
          <cell r="D3467" t="str">
            <v>SO BAXTER (WY)</v>
          </cell>
          <cell r="E3467" t="str">
            <v>C7</v>
          </cell>
          <cell r="F3467" t="str">
            <v>WY</v>
          </cell>
          <cell r="G3467" t="str">
            <v>QEPFS</v>
          </cell>
          <cell r="H3467">
            <v>0.42225999999999997</v>
          </cell>
          <cell r="I3467" t="str">
            <v>SWGA</v>
          </cell>
        </row>
        <row r="3468">
          <cell r="A3468" t="str">
            <v>511702</v>
          </cell>
          <cell r="B3468" t="str">
            <v>SOUTH BAXTER UN 28 DK P&amp;A</v>
          </cell>
          <cell r="C3468" t="str">
            <v>1039</v>
          </cell>
          <cell r="D3468" t="str">
            <v>SO BAXTER (WY)</v>
          </cell>
          <cell r="E3468" t="str">
            <v>ABANDONED</v>
          </cell>
          <cell r="F3468" t="str">
            <v>WY</v>
          </cell>
          <cell r="G3468" t="str">
            <v>QEPFS</v>
          </cell>
          <cell r="H3468">
            <v>0.42225999999999997</v>
          </cell>
          <cell r="I3468" t="str">
            <v>SWGA</v>
          </cell>
        </row>
        <row r="3469">
          <cell r="A3469" t="str">
            <v>100002</v>
          </cell>
          <cell r="B3469" t="str">
            <v>SOUTH BAXTER UNIT 1 SR DK</v>
          </cell>
          <cell r="C3469" t="str">
            <v>1039</v>
          </cell>
          <cell r="D3469" t="str">
            <v>SO BAXTER (WY)</v>
          </cell>
          <cell r="E3469" t="str">
            <v>PC</v>
          </cell>
          <cell r="F3469" t="str">
            <v>WY</v>
          </cell>
          <cell r="G3469" t="str">
            <v>QEPFS</v>
          </cell>
          <cell r="H3469">
            <v>0.42225999999999997</v>
          </cell>
          <cell r="I3469" t="str">
            <v>SWGA</v>
          </cell>
        </row>
        <row r="3470">
          <cell r="A3470" t="str">
            <v>103501</v>
          </cell>
          <cell r="B3470" t="str">
            <v>SOUTH BAXTER UNIT 11 FR</v>
          </cell>
          <cell r="C3470" t="str">
            <v>1039</v>
          </cell>
          <cell r="D3470" t="str">
            <v>SO BAXTER (WY)</v>
          </cell>
          <cell r="E3470" t="str">
            <v>PC</v>
          </cell>
          <cell r="F3470" t="str">
            <v>WY</v>
          </cell>
          <cell r="G3470" t="str">
            <v>QEPFS</v>
          </cell>
          <cell r="H3470">
            <v>0.42225999999999997</v>
          </cell>
          <cell r="I3470" t="str">
            <v>SWGA</v>
          </cell>
        </row>
        <row r="3471">
          <cell r="A3471" t="str">
            <v>103602</v>
          </cell>
          <cell r="B3471" t="str">
            <v>SOUTH BAXTER UNIT 12 DK</v>
          </cell>
          <cell r="C3471" t="str">
            <v>1039</v>
          </cell>
          <cell r="D3471" t="str">
            <v>SO BAXTER (WY)</v>
          </cell>
          <cell r="E3471" t="str">
            <v>PC</v>
          </cell>
          <cell r="F3471" t="str">
            <v>WY</v>
          </cell>
          <cell r="G3471" t="str">
            <v>QEPFS</v>
          </cell>
          <cell r="H3471">
            <v>0.42225999999999997</v>
          </cell>
          <cell r="I3471" t="str">
            <v>SWGA</v>
          </cell>
        </row>
        <row r="3472">
          <cell r="A3472" t="str">
            <v>099902</v>
          </cell>
          <cell r="B3472" t="str">
            <v>SOUTH BAXTER UNIT 15 DK</v>
          </cell>
          <cell r="C3472" t="str">
            <v>1039</v>
          </cell>
          <cell r="D3472" t="str">
            <v>SO BAXTER (WY)</v>
          </cell>
          <cell r="E3472" t="str">
            <v>PC</v>
          </cell>
          <cell r="F3472" t="str">
            <v>WY</v>
          </cell>
          <cell r="G3472" t="str">
            <v>QEPFS</v>
          </cell>
          <cell r="H3472">
            <v>0.42225999999999997</v>
          </cell>
          <cell r="I3472" t="str">
            <v>SWGA</v>
          </cell>
        </row>
        <row r="3473">
          <cell r="A3473" t="str">
            <v>209301</v>
          </cell>
          <cell r="B3473" t="str">
            <v>SOUTH BAXTER UNIT 16 FR</v>
          </cell>
          <cell r="C3473" t="str">
            <v>1039</v>
          </cell>
          <cell r="D3473" t="str">
            <v>SO BAXTER (WY)</v>
          </cell>
          <cell r="E3473" t="str">
            <v>C7</v>
          </cell>
          <cell r="F3473" t="str">
            <v>WY</v>
          </cell>
          <cell r="G3473" t="str">
            <v>QEPFS</v>
          </cell>
          <cell r="H3473">
            <v>0.42225999999999997</v>
          </cell>
          <cell r="I3473" t="str">
            <v>SWGA</v>
          </cell>
        </row>
        <row r="3474">
          <cell r="A3474" t="str">
            <v>183701</v>
          </cell>
          <cell r="B3474" t="str">
            <v>SOUTH BAXTER UNIT 17 FR</v>
          </cell>
          <cell r="C3474" t="str">
            <v>1039</v>
          </cell>
          <cell r="D3474" t="str">
            <v>SO BAXTER (WY)</v>
          </cell>
          <cell r="E3474" t="str">
            <v>D24</v>
          </cell>
          <cell r="F3474" t="str">
            <v>WY</v>
          </cell>
          <cell r="G3474" t="str">
            <v>QEPFS</v>
          </cell>
          <cell r="H3474">
            <v>0.42225999999999997</v>
          </cell>
          <cell r="I3474" t="str">
            <v>SWGA</v>
          </cell>
        </row>
        <row r="3475">
          <cell r="A3475" t="str">
            <v>449401</v>
          </cell>
          <cell r="B3475" t="str">
            <v>SOUTH BAXTER UNIT 19 FR</v>
          </cell>
          <cell r="C3475" t="str">
            <v>1039</v>
          </cell>
          <cell r="D3475" t="str">
            <v>SO BAXTER (WY)</v>
          </cell>
          <cell r="E3475" t="str">
            <v>D24</v>
          </cell>
          <cell r="F3475" t="str">
            <v>WY</v>
          </cell>
          <cell r="G3475" t="str">
            <v>QEPFS</v>
          </cell>
          <cell r="H3475">
            <v>0.42225999999999997</v>
          </cell>
          <cell r="I3475" t="str">
            <v>SWGA</v>
          </cell>
        </row>
        <row r="3476">
          <cell r="A3476" t="str">
            <v>101401</v>
          </cell>
          <cell r="B3476" t="str">
            <v>SOUTH BAXTER UNIT 2 FR</v>
          </cell>
          <cell r="C3476" t="str">
            <v>1039</v>
          </cell>
          <cell r="D3476" t="str">
            <v>SO BAXTER (WY)</v>
          </cell>
          <cell r="E3476" t="str">
            <v>PC</v>
          </cell>
          <cell r="F3476" t="str">
            <v>WY</v>
          </cell>
          <cell r="G3476" t="str">
            <v>QEPFS</v>
          </cell>
          <cell r="H3476">
            <v>0.42225999999999997</v>
          </cell>
          <cell r="I3476" t="str">
            <v>SWGA</v>
          </cell>
        </row>
        <row r="3477">
          <cell r="A3477" t="str">
            <v>474701</v>
          </cell>
          <cell r="B3477" t="str">
            <v>SOUTH BAXTER UNIT 20 FR</v>
          </cell>
          <cell r="C3477" t="str">
            <v>1039</v>
          </cell>
          <cell r="D3477" t="str">
            <v>SO BAXTER (WY)</v>
          </cell>
          <cell r="E3477" t="str">
            <v>D24</v>
          </cell>
          <cell r="F3477" t="str">
            <v>WY</v>
          </cell>
          <cell r="G3477" t="str">
            <v>QEPFS</v>
          </cell>
          <cell r="H3477">
            <v>0.42225999999999997</v>
          </cell>
          <cell r="I3477" t="str">
            <v>SWGA</v>
          </cell>
        </row>
        <row r="3478">
          <cell r="A3478" t="str">
            <v>489301</v>
          </cell>
          <cell r="B3478" t="str">
            <v>SOUTH BAXTER UNIT 21 FR</v>
          </cell>
          <cell r="C3478" t="str">
            <v>1039</v>
          </cell>
          <cell r="D3478" t="str">
            <v>SO BAXTER (WY)</v>
          </cell>
          <cell r="E3478" t="str">
            <v>D24</v>
          </cell>
          <cell r="F3478" t="str">
            <v>WY</v>
          </cell>
          <cell r="G3478" t="str">
            <v>QEPFS</v>
          </cell>
          <cell r="H3478">
            <v>0.42225999999999997</v>
          </cell>
          <cell r="I3478" t="str">
            <v>SWGA</v>
          </cell>
        </row>
        <row r="3479">
          <cell r="A3479" t="str">
            <v>491902</v>
          </cell>
          <cell r="B3479" t="str">
            <v>SOUTH BAXTER UNIT 22 DK</v>
          </cell>
          <cell r="C3479" t="str">
            <v>1039</v>
          </cell>
          <cell r="D3479" t="str">
            <v>SO BAXTER (WY)</v>
          </cell>
          <cell r="E3479" t="str">
            <v>C7</v>
          </cell>
          <cell r="F3479" t="str">
            <v>WY</v>
          </cell>
          <cell r="G3479" t="str">
            <v>QEPFS</v>
          </cell>
          <cell r="H3479">
            <v>0.42225999999999997</v>
          </cell>
          <cell r="I3479" t="str">
            <v>SWGA</v>
          </cell>
        </row>
        <row r="3480">
          <cell r="A3480" t="str">
            <v>497602</v>
          </cell>
          <cell r="B3480" t="str">
            <v>SOUTH BAXTER UNIT 23 DK</v>
          </cell>
          <cell r="C3480" t="str">
            <v>1039</v>
          </cell>
          <cell r="D3480" t="str">
            <v>SO BAXTER (WY)</v>
          </cell>
          <cell r="E3480" t="str">
            <v>C7</v>
          </cell>
          <cell r="F3480" t="str">
            <v>WY</v>
          </cell>
          <cell r="G3480" t="str">
            <v>QEPFS</v>
          </cell>
          <cell r="H3480">
            <v>0.42225999999999997</v>
          </cell>
          <cell r="I3480" t="str">
            <v>SWGA</v>
          </cell>
        </row>
        <row r="3481">
          <cell r="A3481" t="str">
            <v>497601</v>
          </cell>
          <cell r="B3481" t="str">
            <v>SOUTH BAXTER UNIT 23 FR</v>
          </cell>
          <cell r="C3481" t="str">
            <v>1039</v>
          </cell>
          <cell r="D3481" t="str">
            <v>SO BAXTER (WY)</v>
          </cell>
          <cell r="E3481" t="str">
            <v>C7</v>
          </cell>
          <cell r="F3481" t="str">
            <v>WY</v>
          </cell>
          <cell r="G3481" t="str">
            <v>QEPFS</v>
          </cell>
          <cell r="H3481">
            <v>0.42225999999999997</v>
          </cell>
          <cell r="I3481" t="str">
            <v>SWGA</v>
          </cell>
        </row>
        <row r="3482">
          <cell r="A3482" t="str">
            <v>497702</v>
          </cell>
          <cell r="B3482" t="str">
            <v>SOUTH BAXTER UNIT 24 DK</v>
          </cell>
          <cell r="C3482" t="str">
            <v>1039</v>
          </cell>
          <cell r="D3482" t="str">
            <v>SO BAXTER (WY)</v>
          </cell>
          <cell r="E3482" t="str">
            <v>C7</v>
          </cell>
          <cell r="F3482" t="str">
            <v>WY</v>
          </cell>
          <cell r="G3482" t="str">
            <v>QEPFS</v>
          </cell>
          <cell r="H3482">
            <v>0.42225999999999997</v>
          </cell>
          <cell r="I3482" t="str">
            <v>SWGA</v>
          </cell>
        </row>
        <row r="3483">
          <cell r="A3483" t="str">
            <v>499702</v>
          </cell>
          <cell r="B3483" t="str">
            <v>SOUTH BAXTER UNIT 25 DK</v>
          </cell>
          <cell r="C3483" t="str">
            <v>1039</v>
          </cell>
          <cell r="D3483" t="str">
            <v>SO BAXTER (WY)</v>
          </cell>
          <cell r="E3483" t="str">
            <v>C7</v>
          </cell>
          <cell r="F3483" t="str">
            <v>WY</v>
          </cell>
          <cell r="G3483" t="str">
            <v>QEPFS</v>
          </cell>
          <cell r="H3483">
            <v>0.42225999999999997</v>
          </cell>
          <cell r="I3483" t="str">
            <v>SWGA</v>
          </cell>
        </row>
        <row r="3484">
          <cell r="A3484" t="str">
            <v>499701</v>
          </cell>
          <cell r="B3484" t="str">
            <v>SOUTH BAXTER UNIT 25 FR</v>
          </cell>
          <cell r="C3484" t="str">
            <v>1039</v>
          </cell>
          <cell r="D3484" t="str">
            <v>SO BAXTER (WY)</v>
          </cell>
          <cell r="E3484" t="str">
            <v>C7</v>
          </cell>
          <cell r="F3484" t="str">
            <v>WY</v>
          </cell>
          <cell r="G3484" t="str">
            <v>QEPFS</v>
          </cell>
          <cell r="H3484">
            <v>0.42225999999999997</v>
          </cell>
          <cell r="I3484" t="str">
            <v>SWGA</v>
          </cell>
        </row>
        <row r="3485">
          <cell r="A3485" t="str">
            <v>499802</v>
          </cell>
          <cell r="B3485" t="str">
            <v>SOUTH BAXTER UNIT 26 DK</v>
          </cell>
          <cell r="C3485" t="str">
            <v>1039</v>
          </cell>
          <cell r="D3485" t="str">
            <v>SO BAXTER (WY)</v>
          </cell>
          <cell r="E3485" t="str">
            <v>C7</v>
          </cell>
          <cell r="F3485" t="str">
            <v>WY</v>
          </cell>
          <cell r="G3485" t="str">
            <v>QEPFS</v>
          </cell>
          <cell r="H3485">
            <v>0.42225999999999997</v>
          </cell>
          <cell r="I3485" t="str">
            <v>SWGA</v>
          </cell>
        </row>
        <row r="3486">
          <cell r="A3486" t="str">
            <v>499801</v>
          </cell>
          <cell r="B3486" t="str">
            <v>SOUTH BAXTER UNIT 26 FR</v>
          </cell>
          <cell r="C3486" t="str">
            <v>1039</v>
          </cell>
          <cell r="D3486" t="str">
            <v>SO BAXTER (WY)</v>
          </cell>
          <cell r="E3486" t="str">
            <v>D24</v>
          </cell>
          <cell r="F3486" t="str">
            <v>WY</v>
          </cell>
          <cell r="G3486" t="str">
            <v>QEPFS</v>
          </cell>
          <cell r="H3486">
            <v>0.42225999999999997</v>
          </cell>
          <cell r="I3486" t="str">
            <v>SWGA</v>
          </cell>
        </row>
        <row r="3487">
          <cell r="A3487" t="str">
            <v>101501</v>
          </cell>
          <cell r="B3487" t="str">
            <v>SOUTH BAXTER UNIT 3 FR</v>
          </cell>
          <cell r="C3487" t="str">
            <v>1039</v>
          </cell>
          <cell r="D3487" t="str">
            <v>SO BAXTER (WY)</v>
          </cell>
          <cell r="E3487" t="str">
            <v>PC</v>
          </cell>
          <cell r="F3487" t="str">
            <v>WY</v>
          </cell>
          <cell r="G3487" t="str">
            <v>QEPFS</v>
          </cell>
          <cell r="H3487">
            <v>0.42225999999999997</v>
          </cell>
          <cell r="I3487" t="str">
            <v>SWGA</v>
          </cell>
        </row>
        <row r="3488">
          <cell r="A3488" t="str">
            <v>568600</v>
          </cell>
          <cell r="B3488" t="str">
            <v>SOUTH BAXTER UNIT 33</v>
          </cell>
          <cell r="C3488" t="str">
            <v>1039</v>
          </cell>
          <cell r="D3488" t="str">
            <v>SO BAXTER (WY)</v>
          </cell>
          <cell r="E3488" t="str">
            <v>D24</v>
          </cell>
          <cell r="F3488" t="str">
            <v>WY</v>
          </cell>
          <cell r="G3488" t="str">
            <v>QEPFS</v>
          </cell>
          <cell r="H3488">
            <v>0.42225999999999997</v>
          </cell>
          <cell r="I3488" t="str">
            <v>SWGA</v>
          </cell>
        </row>
        <row r="3489">
          <cell r="A3489" t="str">
            <v>100102</v>
          </cell>
          <cell r="B3489" t="str">
            <v>SOUTH BAXTER UNIT 5 DK</v>
          </cell>
          <cell r="C3489" t="str">
            <v>1039</v>
          </cell>
          <cell r="D3489" t="str">
            <v>SO BAXTER (WY)</v>
          </cell>
          <cell r="E3489" t="str">
            <v>PC</v>
          </cell>
          <cell r="F3489" t="str">
            <v>WY</v>
          </cell>
          <cell r="G3489" t="str">
            <v>QEPFS</v>
          </cell>
          <cell r="H3489">
            <v>0.42225999999999997</v>
          </cell>
          <cell r="I3489" t="str">
            <v>SWGA</v>
          </cell>
        </row>
        <row r="3490">
          <cell r="A3490" t="str">
            <v>101601</v>
          </cell>
          <cell r="B3490" t="str">
            <v>SOUTH BAXTER UNIT 6 FR</v>
          </cell>
          <cell r="C3490" t="str">
            <v>1039</v>
          </cell>
          <cell r="D3490" t="str">
            <v>SO BAXTER (WY)</v>
          </cell>
          <cell r="E3490" t="str">
            <v>PC</v>
          </cell>
          <cell r="F3490" t="str">
            <v>WY</v>
          </cell>
          <cell r="G3490" t="str">
            <v>QEPFS</v>
          </cell>
          <cell r="H3490">
            <v>0.42225999999999997</v>
          </cell>
          <cell r="I3490" t="str">
            <v>SWGA</v>
          </cell>
        </row>
        <row r="3491">
          <cell r="A3491" t="str">
            <v>103301</v>
          </cell>
          <cell r="B3491" t="str">
            <v>SOUTH BAXTER UNIT 8 FR</v>
          </cell>
          <cell r="C3491" t="str">
            <v>1039</v>
          </cell>
          <cell r="D3491" t="str">
            <v>SO BAXTER (WY)</v>
          </cell>
          <cell r="E3491" t="str">
            <v>PC</v>
          </cell>
          <cell r="F3491" t="str">
            <v>WY</v>
          </cell>
          <cell r="G3491" t="str">
            <v>QEPFS</v>
          </cell>
          <cell r="H3491">
            <v>0.42225999999999997</v>
          </cell>
          <cell r="I3491" t="str">
            <v>SWGA</v>
          </cell>
        </row>
        <row r="3492">
          <cell r="A3492" t="str">
            <v>102801</v>
          </cell>
          <cell r="B3492" t="str">
            <v>SOUTH BAXTER UNIT 9 FR</v>
          </cell>
          <cell r="C3492" t="str">
            <v>1039</v>
          </cell>
          <cell r="D3492" t="str">
            <v>SO BAXTER (WY)</v>
          </cell>
          <cell r="E3492" t="str">
            <v>PC</v>
          </cell>
          <cell r="F3492" t="str">
            <v>WY</v>
          </cell>
          <cell r="G3492" t="str">
            <v>QEPFS</v>
          </cell>
          <cell r="H3492">
            <v>0.42225999999999997</v>
          </cell>
          <cell r="I3492" t="str">
            <v>SWGA</v>
          </cell>
        </row>
        <row r="3493">
          <cell r="A3493" t="str">
            <v>102201</v>
          </cell>
          <cell r="B3493" t="str">
            <v>UP 11 16 104 1 FR</v>
          </cell>
          <cell r="C3493" t="str">
            <v>1039</v>
          </cell>
          <cell r="D3493" t="str">
            <v>SO BAXTER (WY)</v>
          </cell>
          <cell r="E3493" t="str">
            <v>PC</v>
          </cell>
          <cell r="F3493" t="str">
            <v>WY</v>
          </cell>
          <cell r="G3493" t="str">
            <v>QEPFS</v>
          </cell>
          <cell r="H3493">
            <v>0.42225999999999997</v>
          </cell>
          <cell r="I3493" t="str">
            <v>SWGA</v>
          </cell>
        </row>
        <row r="3494">
          <cell r="A3494" t="str">
            <v>102301</v>
          </cell>
          <cell r="B3494" t="str">
            <v>UP 15 16 104 2 FR</v>
          </cell>
          <cell r="C3494" t="str">
            <v>1039</v>
          </cell>
          <cell r="D3494" t="str">
            <v>SO BAXTER (WY)</v>
          </cell>
          <cell r="E3494" t="str">
            <v>PC</v>
          </cell>
          <cell r="F3494" t="str">
            <v>WY</v>
          </cell>
          <cell r="G3494" t="str">
            <v>QEPFS</v>
          </cell>
          <cell r="H3494">
            <v>0.42225999999999997</v>
          </cell>
          <cell r="I3494" t="str">
            <v>SWGA</v>
          </cell>
        </row>
        <row r="3495">
          <cell r="A3495" t="str">
            <v>102501</v>
          </cell>
          <cell r="B3495" t="str">
            <v>UP 21 16 104 2 FR</v>
          </cell>
          <cell r="C3495" t="str">
            <v>1039</v>
          </cell>
          <cell r="D3495" t="str">
            <v>SO BAXTER (WY)</v>
          </cell>
          <cell r="E3495" t="str">
            <v>PC</v>
          </cell>
          <cell r="F3495" t="str">
            <v>WY</v>
          </cell>
          <cell r="G3495" t="str">
            <v>QEPFS</v>
          </cell>
          <cell r="H3495">
            <v>0.42225999999999997</v>
          </cell>
          <cell r="I3495" t="str">
            <v>SWGA</v>
          </cell>
        </row>
        <row r="3496">
          <cell r="A3496" t="str">
            <v>102901</v>
          </cell>
          <cell r="B3496" t="str">
            <v>WE MULLEN A 2 FR</v>
          </cell>
          <cell r="C3496" t="str">
            <v>1039</v>
          </cell>
          <cell r="D3496" t="str">
            <v>SO BAXTER (WY)</v>
          </cell>
          <cell r="E3496" t="str">
            <v>PC</v>
          </cell>
          <cell r="F3496" t="str">
            <v>WY</v>
          </cell>
          <cell r="G3496" t="str">
            <v>QEPFS</v>
          </cell>
          <cell r="H3496">
            <v>0.42225999999999997</v>
          </cell>
          <cell r="I3496" t="str">
            <v>SWGA</v>
          </cell>
        </row>
        <row r="3497">
          <cell r="A3497" t="str">
            <v>101901</v>
          </cell>
          <cell r="B3497" t="str">
            <v>WT NIGHTINGALE A 1 FR</v>
          </cell>
          <cell r="C3497" t="str">
            <v>1039</v>
          </cell>
          <cell r="D3497" t="str">
            <v>SO BAXTER (WY)</v>
          </cell>
          <cell r="E3497" t="str">
            <v>PC</v>
          </cell>
          <cell r="F3497" t="str">
            <v>WY</v>
          </cell>
          <cell r="G3497" t="str">
            <v>QEPFS</v>
          </cell>
          <cell r="H3497">
            <v>0.42225999999999997</v>
          </cell>
          <cell r="I3497" t="str">
            <v>SWGA</v>
          </cell>
        </row>
        <row r="3498">
          <cell r="A3498" t="str">
            <v>060301</v>
          </cell>
          <cell r="B3498" t="str">
            <v>FOX FED 1-5 FR</v>
          </cell>
          <cell r="C3498" t="str">
            <v>1022</v>
          </cell>
          <cell r="D3498" t="str">
            <v>SPEARHEAD (WY)</v>
          </cell>
          <cell r="E3498" t="str">
            <v>PC</v>
          </cell>
          <cell r="F3498" t="str">
            <v>WY</v>
          </cell>
          <cell r="G3498" t="str">
            <v>QEPFS</v>
          </cell>
          <cell r="H3498">
            <v>0.42225999999999997</v>
          </cell>
          <cell r="I3498" t="str">
            <v>SWGA</v>
          </cell>
        </row>
        <row r="3499">
          <cell r="A3499" t="str">
            <v>060401</v>
          </cell>
          <cell r="B3499" t="str">
            <v>FOX FED 1-8 FR</v>
          </cell>
          <cell r="C3499" t="str">
            <v>1022</v>
          </cell>
          <cell r="D3499" t="str">
            <v>SPEARHEAD (WY)</v>
          </cell>
          <cell r="E3499" t="str">
            <v>PC</v>
          </cell>
          <cell r="F3499" t="str">
            <v>WY</v>
          </cell>
          <cell r="G3499" t="str">
            <v>QEPFS</v>
          </cell>
          <cell r="H3499">
            <v>0.42225999999999997</v>
          </cell>
          <cell r="I3499" t="str">
            <v>SWGA</v>
          </cell>
        </row>
        <row r="3500">
          <cell r="A3500" t="str">
            <v>617820</v>
          </cell>
          <cell r="B3500" t="str">
            <v>GH FEDERAL 44-25H SUSSEX</v>
          </cell>
          <cell r="C3500" t="str">
            <v>1022</v>
          </cell>
          <cell r="D3500" t="str">
            <v>SPEARHEAD (WY)</v>
          </cell>
          <cell r="E3500" t="str">
            <v>D21</v>
          </cell>
          <cell r="F3500" t="str">
            <v>WY</v>
          </cell>
          <cell r="G3500" t="str">
            <v>QEPFS</v>
          </cell>
          <cell r="H3500">
            <v>0.42225999999999997</v>
          </cell>
          <cell r="I3500" t="str">
            <v>SWGA</v>
          </cell>
        </row>
        <row r="3501">
          <cell r="A3501" t="str">
            <v>633620</v>
          </cell>
          <cell r="B3501" t="str">
            <v>HARDY 12-26H SUSSEX</v>
          </cell>
          <cell r="C3501" t="str">
            <v>1022</v>
          </cell>
          <cell r="D3501" t="str">
            <v>SPEARHEAD (WY)</v>
          </cell>
          <cell r="E3501" t="str">
            <v>D21</v>
          </cell>
          <cell r="F3501" t="str">
            <v>WY</v>
          </cell>
          <cell r="G3501" t="str">
            <v>QEPFS</v>
          </cell>
          <cell r="H3501">
            <v>0.42225999999999997</v>
          </cell>
          <cell r="I3501" t="str">
            <v>SWGA</v>
          </cell>
        </row>
        <row r="3502">
          <cell r="A3502" t="str">
            <v>634620</v>
          </cell>
          <cell r="B3502" t="str">
            <v>HARDY 16-14-39-74HSX SUSSEX</v>
          </cell>
          <cell r="C3502" t="str">
            <v>1022</v>
          </cell>
          <cell r="D3502" t="str">
            <v>SPEARHEAD (WY)</v>
          </cell>
          <cell r="E3502" t="str">
            <v>D21</v>
          </cell>
          <cell r="F3502" t="str">
            <v>WY</v>
          </cell>
          <cell r="G3502" t="str">
            <v>QEPFS</v>
          </cell>
          <cell r="H3502">
            <v>0.42225999999999997</v>
          </cell>
          <cell r="I3502" t="str">
            <v>SWGA</v>
          </cell>
        </row>
        <row r="3503">
          <cell r="A3503" t="str">
            <v>633720</v>
          </cell>
          <cell r="B3503" t="str">
            <v>HARDY 4-23-39-74 HSX SUSSEX</v>
          </cell>
          <cell r="C3503" t="str">
            <v>1022</v>
          </cell>
          <cell r="D3503" t="str">
            <v>SPEARHEAD (WY)</v>
          </cell>
          <cell r="E3503" t="str">
            <v>D21</v>
          </cell>
          <cell r="F3503" t="str">
            <v>WY</v>
          </cell>
          <cell r="G3503" t="str">
            <v>QEPFS</v>
          </cell>
          <cell r="H3503">
            <v>0.42225999999999997</v>
          </cell>
          <cell r="I3503" t="str">
            <v>SWGA</v>
          </cell>
        </row>
        <row r="3504">
          <cell r="A3504" t="str">
            <v>511120</v>
          </cell>
          <cell r="B3504" t="str">
            <v>HARDY FEE 21-23 SUSSEX</v>
          </cell>
          <cell r="C3504" t="str">
            <v>1022</v>
          </cell>
          <cell r="D3504" t="str">
            <v>SPEARHEAD (WY)</v>
          </cell>
          <cell r="E3504" t="str">
            <v>C100</v>
          </cell>
          <cell r="F3504" t="str">
            <v>WY</v>
          </cell>
          <cell r="G3504" t="str">
            <v>QEPFS</v>
          </cell>
          <cell r="H3504">
            <v>0.42225999999999997</v>
          </cell>
          <cell r="I3504" t="str">
            <v>SWGA</v>
          </cell>
        </row>
        <row r="3505">
          <cell r="A3505" t="str">
            <v>303620</v>
          </cell>
          <cell r="B3505" t="str">
            <v>HOTCHKISS 22-2 (DO NOT USE)</v>
          </cell>
          <cell r="C3505" t="str">
            <v>1022</v>
          </cell>
          <cell r="D3505" t="str">
            <v>SPEARHEAD (WY)</v>
          </cell>
          <cell r="E3505" t="str">
            <v>D21</v>
          </cell>
          <cell r="F3505" t="str">
            <v>WY</v>
          </cell>
          <cell r="G3505" t="str">
            <v>QEPFS</v>
          </cell>
          <cell r="H3505">
            <v>0.42225999999999997</v>
          </cell>
          <cell r="I3505" t="str">
            <v>SWGA</v>
          </cell>
        </row>
        <row r="3506">
          <cell r="A3506" t="str">
            <v>435820</v>
          </cell>
          <cell r="B3506" t="str">
            <v>HOTCHKISS FED 22-2 SUSSEX</v>
          </cell>
          <cell r="C3506" t="str">
            <v>1022</v>
          </cell>
          <cell r="D3506" t="str">
            <v>SPEARHEAD (WY)</v>
          </cell>
          <cell r="E3506" t="str">
            <v>D21</v>
          </cell>
          <cell r="F3506" t="str">
            <v>WY</v>
          </cell>
          <cell r="G3506" t="str">
            <v>QEPFS</v>
          </cell>
          <cell r="H3506">
            <v>0.42225999999999997</v>
          </cell>
          <cell r="I3506" t="str">
            <v>SWGA</v>
          </cell>
        </row>
        <row r="3507">
          <cell r="A3507" t="str">
            <v>059201</v>
          </cell>
          <cell r="B3507" t="str">
            <v>JUDSON FEDERAL 1-11 FR</v>
          </cell>
          <cell r="C3507" t="str">
            <v>1022</v>
          </cell>
          <cell r="D3507" t="str">
            <v>SPEARHEAD (WY)</v>
          </cell>
          <cell r="E3507" t="str">
            <v>PW</v>
          </cell>
          <cell r="F3507" t="str">
            <v>WY</v>
          </cell>
          <cell r="G3507" t="str">
            <v>QEPFS</v>
          </cell>
          <cell r="H3507">
            <v>0.42225999999999997</v>
          </cell>
          <cell r="I3507" t="str">
            <v>SWGA</v>
          </cell>
        </row>
        <row r="3508">
          <cell r="A3508" t="str">
            <v>225601</v>
          </cell>
          <cell r="B3508" t="str">
            <v>MOORE FEDERAL 1-1 FR</v>
          </cell>
          <cell r="C3508" t="str">
            <v>1022</v>
          </cell>
          <cell r="D3508" t="str">
            <v>SPEARHEAD (WY)</v>
          </cell>
          <cell r="E3508" t="str">
            <v>PW</v>
          </cell>
          <cell r="F3508" t="str">
            <v>WY</v>
          </cell>
          <cell r="G3508" t="str">
            <v>QEPFS</v>
          </cell>
          <cell r="H3508">
            <v>0.42225999999999997</v>
          </cell>
          <cell r="I3508" t="str">
            <v>SWGA</v>
          </cell>
        </row>
        <row r="3509">
          <cell r="A3509" t="str">
            <v>274201</v>
          </cell>
          <cell r="B3509" t="str">
            <v>SOUTH SPEARHEAD 1-24 FR</v>
          </cell>
          <cell r="C3509" t="str">
            <v>1022</v>
          </cell>
          <cell r="D3509" t="str">
            <v>SPEARHEAD (WY)</v>
          </cell>
          <cell r="E3509" t="str">
            <v>PW</v>
          </cell>
          <cell r="F3509" t="str">
            <v>WY</v>
          </cell>
          <cell r="G3509" t="str">
            <v>QEPFS</v>
          </cell>
          <cell r="H3509">
            <v>0.42225999999999997</v>
          </cell>
          <cell r="I3509" t="str">
            <v>SWGA</v>
          </cell>
        </row>
        <row r="3510">
          <cell r="A3510" t="str">
            <v>105501</v>
          </cell>
          <cell r="B3510" t="str">
            <v>SPEARHEAD ANA 1A FR</v>
          </cell>
          <cell r="C3510" t="str">
            <v>1022</v>
          </cell>
          <cell r="D3510" t="str">
            <v>SPEARHEAD (WY)</v>
          </cell>
          <cell r="E3510" t="str">
            <v>PW</v>
          </cell>
          <cell r="F3510" t="str">
            <v>WY</v>
          </cell>
          <cell r="G3510" t="str">
            <v>QEPFS</v>
          </cell>
          <cell r="H3510">
            <v>0.42225999999999997</v>
          </cell>
          <cell r="I3510" t="str">
            <v>SWGA</v>
          </cell>
        </row>
        <row r="3511">
          <cell r="A3511" t="str">
            <v>105220</v>
          </cell>
          <cell r="B3511" t="str">
            <v>SPEARHEAD FED 15-1 SUSSEX</v>
          </cell>
          <cell r="C3511" t="str">
            <v>1022</v>
          </cell>
          <cell r="D3511" t="str">
            <v>SPEARHEAD (WY)</v>
          </cell>
          <cell r="E3511" t="str">
            <v>D21</v>
          </cell>
          <cell r="F3511" t="str">
            <v>WY</v>
          </cell>
          <cell r="G3511" t="str">
            <v>QEPFS</v>
          </cell>
          <cell r="H3511">
            <v>0.42225999999999997</v>
          </cell>
          <cell r="I3511" t="str">
            <v>SWGA</v>
          </cell>
        </row>
        <row r="3512">
          <cell r="A3512" t="str">
            <v>105620</v>
          </cell>
          <cell r="B3512" t="str">
            <v>SPEARHEAD FED 23-1 SUSSEX</v>
          </cell>
          <cell r="C3512" t="str">
            <v>1022</v>
          </cell>
          <cell r="D3512" t="str">
            <v>SPEARHEAD (WY)</v>
          </cell>
          <cell r="E3512" t="str">
            <v>D21</v>
          </cell>
          <cell r="F3512" t="str">
            <v>WY</v>
          </cell>
          <cell r="G3512" t="str">
            <v>QEPFS</v>
          </cell>
          <cell r="H3512">
            <v>0.42225999999999997</v>
          </cell>
          <cell r="I3512" t="str">
            <v>SWGA</v>
          </cell>
        </row>
        <row r="3513">
          <cell r="A3513" t="str">
            <v>426820</v>
          </cell>
          <cell r="B3513" t="str">
            <v>SPEARHEAD FEE 41-22 SUSSEX</v>
          </cell>
          <cell r="C3513" t="str">
            <v>1022</v>
          </cell>
          <cell r="D3513" t="str">
            <v>SPEARHEAD (WY)</v>
          </cell>
          <cell r="E3513" t="str">
            <v>D21</v>
          </cell>
          <cell r="F3513" t="str">
            <v>WY</v>
          </cell>
          <cell r="G3513" t="str">
            <v>QEPFS</v>
          </cell>
          <cell r="H3513">
            <v>0.42225999999999997</v>
          </cell>
          <cell r="I3513" t="str">
            <v>SWGA</v>
          </cell>
        </row>
        <row r="3514">
          <cell r="A3514" t="str">
            <v>511020</v>
          </cell>
          <cell r="B3514" t="str">
            <v>SPEARHEAD FEE 43-15 SUSSEX</v>
          </cell>
          <cell r="C3514" t="str">
            <v>1022</v>
          </cell>
          <cell r="D3514" t="str">
            <v>SPEARHEAD (WY)</v>
          </cell>
          <cell r="E3514" t="str">
            <v>C100</v>
          </cell>
          <cell r="F3514" t="str">
            <v>WY</v>
          </cell>
          <cell r="G3514" t="str">
            <v>QEPFS</v>
          </cell>
          <cell r="H3514">
            <v>0.42225999999999997</v>
          </cell>
          <cell r="I3514" t="str">
            <v>SWGA</v>
          </cell>
        </row>
        <row r="3515">
          <cell r="A3515" t="str">
            <v>105401</v>
          </cell>
          <cell r="B3515" t="str">
            <v>SPEARHEAD RANCH 16 FR</v>
          </cell>
          <cell r="C3515" t="str">
            <v>1022</v>
          </cell>
          <cell r="D3515" t="str">
            <v>SPEARHEAD (WY)</v>
          </cell>
          <cell r="E3515" t="str">
            <v>PW</v>
          </cell>
          <cell r="F3515" t="str">
            <v>WY</v>
          </cell>
          <cell r="G3515" t="str">
            <v>QEPFS</v>
          </cell>
          <cell r="H3515">
            <v>0.42225999999999997</v>
          </cell>
          <cell r="I3515" t="str">
            <v>SWGA</v>
          </cell>
        </row>
        <row r="3516">
          <cell r="A3516" t="str">
            <v>106901</v>
          </cell>
          <cell r="B3516" t="str">
            <v>SPEARHEAD RANCH 18 FR</v>
          </cell>
          <cell r="C3516" t="str">
            <v>1022</v>
          </cell>
          <cell r="D3516" t="str">
            <v>SPEARHEAD (WY)</v>
          </cell>
          <cell r="E3516" t="str">
            <v>PW</v>
          </cell>
          <cell r="F3516" t="str">
            <v>WY</v>
          </cell>
          <cell r="G3516" t="str">
            <v>QEPFS</v>
          </cell>
          <cell r="H3516">
            <v>0.42225999999999997</v>
          </cell>
          <cell r="I3516" t="str">
            <v>SWGA</v>
          </cell>
        </row>
        <row r="3517">
          <cell r="A3517" t="str">
            <v>419820</v>
          </cell>
          <cell r="B3517" t="str">
            <v>SPEARHEAD RANCH 21 SUSSEX</v>
          </cell>
          <cell r="C3517" t="str">
            <v>1022</v>
          </cell>
          <cell r="D3517" t="str">
            <v>SPEARHEAD (WY)</v>
          </cell>
          <cell r="E3517" t="str">
            <v>C100</v>
          </cell>
          <cell r="F3517" t="str">
            <v>WY</v>
          </cell>
          <cell r="G3517" t="str">
            <v>QEPFS</v>
          </cell>
          <cell r="H3517">
            <v>0.42225999999999997</v>
          </cell>
          <cell r="I3517" t="str">
            <v>SWGA</v>
          </cell>
        </row>
        <row r="3518">
          <cell r="A3518" t="str">
            <v>432320</v>
          </cell>
          <cell r="B3518" t="str">
            <v>SPEARHEAD RANCH 23-2 SUSSEX</v>
          </cell>
          <cell r="C3518" t="str">
            <v>1022</v>
          </cell>
          <cell r="D3518" t="str">
            <v>SPEARHEAD (WY)</v>
          </cell>
          <cell r="E3518" t="str">
            <v>D21</v>
          </cell>
          <cell r="F3518" t="str">
            <v>WY</v>
          </cell>
          <cell r="G3518" t="str">
            <v>QEPFS</v>
          </cell>
          <cell r="H3518">
            <v>0.42225999999999997</v>
          </cell>
          <cell r="I3518" t="str">
            <v>SWGA</v>
          </cell>
        </row>
        <row r="3519">
          <cell r="A3519" t="str">
            <v>432420</v>
          </cell>
          <cell r="B3519" t="str">
            <v>SPEARHEAD RANCH 26-1 SUSSEX</v>
          </cell>
          <cell r="C3519" t="str">
            <v>1022</v>
          </cell>
          <cell r="D3519" t="str">
            <v>SPEARHEAD (WY)</v>
          </cell>
          <cell r="E3519" t="str">
            <v>D21</v>
          </cell>
          <cell r="F3519" t="str">
            <v>WY</v>
          </cell>
          <cell r="G3519" t="str">
            <v>QEPFS</v>
          </cell>
          <cell r="H3519">
            <v>0.42225999999999997</v>
          </cell>
          <cell r="I3519" t="str">
            <v>SWGA</v>
          </cell>
        </row>
        <row r="3520">
          <cell r="A3520" t="str">
            <v>057802</v>
          </cell>
          <cell r="B3520" t="str">
            <v>SPEARHEAD RANCH 3 DK</v>
          </cell>
          <cell r="C3520" t="str">
            <v>1022</v>
          </cell>
          <cell r="D3520" t="str">
            <v>SPEARHEAD (WY)</v>
          </cell>
          <cell r="E3520" t="str">
            <v>PC</v>
          </cell>
          <cell r="F3520" t="str">
            <v>WY</v>
          </cell>
          <cell r="G3520" t="str">
            <v>QEPFS</v>
          </cell>
          <cell r="H3520">
            <v>0.42225999999999997</v>
          </cell>
          <cell r="I3520" t="str">
            <v>SWGA</v>
          </cell>
        </row>
        <row r="3521">
          <cell r="A3521" t="str">
            <v>057801</v>
          </cell>
          <cell r="B3521" t="str">
            <v>SPEARHEAD RANCH 3 FR</v>
          </cell>
          <cell r="C3521" t="str">
            <v>1022</v>
          </cell>
          <cell r="D3521" t="str">
            <v>SPEARHEAD (WY)</v>
          </cell>
          <cell r="E3521" t="str">
            <v>PC</v>
          </cell>
          <cell r="F3521" t="str">
            <v>WY</v>
          </cell>
          <cell r="G3521" t="str">
            <v>QEPFS</v>
          </cell>
          <cell r="H3521">
            <v>0.42225999999999997</v>
          </cell>
          <cell r="I3521" t="str">
            <v>SWGA</v>
          </cell>
        </row>
        <row r="3522">
          <cell r="A3522" t="str">
            <v>057874</v>
          </cell>
          <cell r="B3522" t="str">
            <v>SPEARHEAD RANCH 3 MOWRY</v>
          </cell>
          <cell r="C3522" t="str">
            <v>1022</v>
          </cell>
          <cell r="D3522" t="str">
            <v>SPEARHEAD (WY)</v>
          </cell>
          <cell r="E3522" t="str">
            <v>PW</v>
          </cell>
          <cell r="F3522" t="str">
            <v>WY</v>
          </cell>
          <cell r="G3522" t="str">
            <v>QEPFS</v>
          </cell>
          <cell r="H3522">
            <v>0.42225999999999997</v>
          </cell>
          <cell r="I3522" t="str">
            <v>SWGA</v>
          </cell>
        </row>
        <row r="3523">
          <cell r="A3523" t="str">
            <v>057864</v>
          </cell>
          <cell r="B3523" t="str">
            <v>SPEARHEAD RANCH 3 NIOBRARA</v>
          </cell>
          <cell r="C3523" t="str">
            <v>1022</v>
          </cell>
          <cell r="D3523" t="str">
            <v>SPEARHEAD (WY)</v>
          </cell>
          <cell r="E3523" t="str">
            <v>PW</v>
          </cell>
          <cell r="F3523" t="str">
            <v>WY</v>
          </cell>
          <cell r="G3523" t="str">
            <v>QEPFS</v>
          </cell>
          <cell r="H3523">
            <v>0.42225999999999997</v>
          </cell>
          <cell r="I3523" t="str">
            <v>SWGA</v>
          </cell>
        </row>
        <row r="3524">
          <cell r="A3524" t="str">
            <v>105301</v>
          </cell>
          <cell r="B3524" t="str">
            <v>SPEARHEAD RANCH 4 FR</v>
          </cell>
          <cell r="C3524" t="str">
            <v>1022</v>
          </cell>
          <cell r="D3524" t="str">
            <v>SPEARHEAD (WY)</v>
          </cell>
          <cell r="E3524" t="str">
            <v>PW</v>
          </cell>
          <cell r="F3524" t="str">
            <v>WY</v>
          </cell>
          <cell r="G3524" t="str">
            <v>QEPFS</v>
          </cell>
          <cell r="H3524">
            <v>0.42225999999999997</v>
          </cell>
          <cell r="I3524" t="str">
            <v>SWGA</v>
          </cell>
        </row>
        <row r="3525">
          <cell r="A3525" t="str">
            <v>105701</v>
          </cell>
          <cell r="B3525" t="str">
            <v>SPEARHEAD RANCH 6 FR</v>
          </cell>
          <cell r="C3525" t="str">
            <v>1022</v>
          </cell>
          <cell r="D3525" t="str">
            <v>SPEARHEAD (WY)</v>
          </cell>
          <cell r="E3525" t="str">
            <v>PW</v>
          </cell>
          <cell r="F3525" t="str">
            <v>WY</v>
          </cell>
          <cell r="G3525" t="str">
            <v>QEPFS</v>
          </cell>
          <cell r="H3525">
            <v>0.42225999999999997</v>
          </cell>
          <cell r="I3525" t="str">
            <v>SWGA</v>
          </cell>
        </row>
        <row r="3526">
          <cell r="A3526" t="str">
            <v>105801</v>
          </cell>
          <cell r="B3526" t="str">
            <v>SPEARHEAD RANCH 7 FR</v>
          </cell>
          <cell r="C3526" t="str">
            <v>1022</v>
          </cell>
          <cell r="D3526" t="str">
            <v>SPEARHEAD (WY)</v>
          </cell>
          <cell r="E3526" t="str">
            <v>PW</v>
          </cell>
          <cell r="F3526" t="str">
            <v>WY</v>
          </cell>
          <cell r="G3526" t="str">
            <v>QEPFS</v>
          </cell>
          <cell r="H3526">
            <v>0.42225999999999997</v>
          </cell>
          <cell r="I3526" t="str">
            <v>SWGA</v>
          </cell>
        </row>
        <row r="3527">
          <cell r="A3527" t="str">
            <v>106301</v>
          </cell>
          <cell r="B3527" t="str">
            <v>SPEARHEAD RANCH 8 FR</v>
          </cell>
          <cell r="C3527" t="str">
            <v>1022</v>
          </cell>
          <cell r="D3527" t="str">
            <v>SPEARHEAD (WY)</v>
          </cell>
          <cell r="E3527" t="str">
            <v>PW</v>
          </cell>
          <cell r="F3527" t="str">
            <v>WY</v>
          </cell>
          <cell r="G3527" t="str">
            <v>QEPFS</v>
          </cell>
          <cell r="H3527">
            <v>0.42225999999999997</v>
          </cell>
          <cell r="I3527" t="str">
            <v>SWGA</v>
          </cell>
        </row>
        <row r="3528">
          <cell r="A3528" t="str">
            <v>059501</v>
          </cell>
          <cell r="B3528" t="str">
            <v>WERNER 1-14 FR</v>
          </cell>
          <cell r="C3528" t="str">
            <v>1022</v>
          </cell>
          <cell r="D3528" t="str">
            <v>SPEARHEAD (WY)</v>
          </cell>
          <cell r="E3528" t="str">
            <v>PW</v>
          </cell>
          <cell r="F3528" t="str">
            <v>WY</v>
          </cell>
          <cell r="G3528" t="str">
            <v>QEPFS</v>
          </cell>
          <cell r="H3528">
            <v>0.42225999999999997</v>
          </cell>
          <cell r="I3528" t="str">
            <v>SWGA</v>
          </cell>
        </row>
        <row r="3529">
          <cell r="A3529" t="str">
            <v>511220</v>
          </cell>
          <cell r="B3529" t="str">
            <v>WERNER FEE 22-1 SUSSEX</v>
          </cell>
          <cell r="C3529" t="str">
            <v>1022</v>
          </cell>
          <cell r="D3529" t="str">
            <v>SPEARHEAD (WY)</v>
          </cell>
          <cell r="E3529" t="str">
            <v>C100</v>
          </cell>
          <cell r="F3529" t="str">
            <v>WY</v>
          </cell>
          <cell r="G3529" t="str">
            <v>QEPFS</v>
          </cell>
          <cell r="H3529">
            <v>0.42225999999999997</v>
          </cell>
          <cell r="I3529" t="str">
            <v>SWGA</v>
          </cell>
        </row>
        <row r="3530">
          <cell r="A3530" t="str">
            <v>274708</v>
          </cell>
          <cell r="B3530" t="str">
            <v>SQUAW CAN FEDERAL 1-19 DES CR</v>
          </cell>
          <cell r="C3530" t="str">
            <v>1012</v>
          </cell>
          <cell r="D3530" t="str">
            <v>SQUAW (UT)</v>
          </cell>
          <cell r="E3530" t="str">
            <v>PW</v>
          </cell>
          <cell r="F3530" t="str">
            <v>UT</v>
          </cell>
          <cell r="G3530" t="str">
            <v>QEPFS</v>
          </cell>
          <cell r="H3530">
            <v>0.42225999999999997</v>
          </cell>
          <cell r="I3530" t="str">
            <v>SWGA</v>
          </cell>
        </row>
        <row r="3531">
          <cell r="A3531" t="str">
            <v>108303</v>
          </cell>
          <cell r="B3531" t="str">
            <v>GRYNBERG STLD 1 MESA</v>
          </cell>
          <cell r="C3531" t="str">
            <v>1050</v>
          </cell>
          <cell r="D3531" t="str">
            <v>SUGAR LOAF (CO)</v>
          </cell>
          <cell r="E3531" t="str">
            <v>PC</v>
          </cell>
          <cell r="F3531" t="str">
            <v>CO</v>
          </cell>
          <cell r="G3531" t="str">
            <v>QEPFS</v>
          </cell>
          <cell r="H3531">
            <v>0.42225999999999997</v>
          </cell>
          <cell r="I3531" t="str">
            <v>SWGA</v>
          </cell>
        </row>
        <row r="3532">
          <cell r="A3532" t="str">
            <v>538916</v>
          </cell>
          <cell r="B3532" t="str">
            <v>SPARKS RIDGE 1 BAX</v>
          </cell>
          <cell r="C3532" t="str">
            <v>1050</v>
          </cell>
          <cell r="D3532" t="str">
            <v>SUGAR LOAF (CO)</v>
          </cell>
          <cell r="E3532" t="str">
            <v>C7</v>
          </cell>
          <cell r="F3532" t="str">
            <v>CO</v>
          </cell>
          <cell r="G3532" t="str">
            <v>QEPFS</v>
          </cell>
          <cell r="H3532">
            <v>0.42225999999999997</v>
          </cell>
          <cell r="I3532" t="str">
            <v>SWGA</v>
          </cell>
        </row>
        <row r="3533">
          <cell r="A3533" t="str">
            <v>552716</v>
          </cell>
          <cell r="B3533" t="str">
            <v>SPARKS RIDGE 1 BAX</v>
          </cell>
          <cell r="C3533" t="str">
            <v>1050</v>
          </cell>
          <cell r="D3533" t="str">
            <v>SUGAR LOAF (CO)</v>
          </cell>
          <cell r="E3533" t="str">
            <v>C100</v>
          </cell>
          <cell r="F3533" t="str">
            <v>CO</v>
          </cell>
          <cell r="G3533" t="str">
            <v>QEPFS</v>
          </cell>
          <cell r="H3533">
            <v>0.42225999999999997</v>
          </cell>
          <cell r="I3533" t="str">
            <v>SWGA</v>
          </cell>
        </row>
        <row r="3534">
          <cell r="A3534" t="str">
            <v>538902</v>
          </cell>
          <cell r="B3534" t="str">
            <v>SPARKS RIDGE 1 DK</v>
          </cell>
          <cell r="C3534" t="str">
            <v>1050</v>
          </cell>
          <cell r="D3534" t="str">
            <v>SUGAR LOAF (CO)</v>
          </cell>
          <cell r="E3534" t="str">
            <v>C7</v>
          </cell>
          <cell r="F3534" t="str">
            <v>CO</v>
          </cell>
          <cell r="G3534" t="str">
            <v>QEPFS</v>
          </cell>
          <cell r="H3534">
            <v>0.42225999999999997</v>
          </cell>
          <cell r="I3534" t="str">
            <v>SWGA</v>
          </cell>
        </row>
        <row r="3535">
          <cell r="A3535" t="str">
            <v>538901</v>
          </cell>
          <cell r="B3535" t="str">
            <v>SPARKS RIDGE 1 FR</v>
          </cell>
          <cell r="C3535" t="str">
            <v>1050</v>
          </cell>
          <cell r="D3535" t="str">
            <v>SUGAR LOAF (CO)</v>
          </cell>
          <cell r="E3535" t="str">
            <v>C7</v>
          </cell>
          <cell r="F3535" t="str">
            <v>CO</v>
          </cell>
          <cell r="G3535" t="str">
            <v>QEPFS</v>
          </cell>
          <cell r="H3535">
            <v>0.42225999999999997</v>
          </cell>
          <cell r="I3535" t="str">
            <v>SWGA</v>
          </cell>
        </row>
        <row r="3536">
          <cell r="A3536" t="str">
            <v>584217</v>
          </cell>
          <cell r="B3536" t="str">
            <v>STATE LAND 4 ALMOND</v>
          </cell>
          <cell r="C3536" t="str">
            <v>1050</v>
          </cell>
          <cell r="D3536" t="str">
            <v>SUGAR LOAF (CO)</v>
          </cell>
          <cell r="E3536" t="str">
            <v>D24</v>
          </cell>
          <cell r="F3536" t="str">
            <v>CO</v>
          </cell>
          <cell r="G3536" t="str">
            <v>QEPFS</v>
          </cell>
          <cell r="H3536">
            <v>0.42225999999999997</v>
          </cell>
          <cell r="I3536" t="str">
            <v>SWGA</v>
          </cell>
        </row>
        <row r="3537">
          <cell r="A3537" t="str">
            <v>147803</v>
          </cell>
          <cell r="B3537" t="str">
            <v>SUGARLOAF 1-3 MESA</v>
          </cell>
          <cell r="C3537" t="str">
            <v>1050</v>
          </cell>
          <cell r="D3537" t="str">
            <v>SUGAR LOAF (CO)</v>
          </cell>
          <cell r="E3537" t="str">
            <v>C100</v>
          </cell>
          <cell r="F3537" t="str">
            <v>CO</v>
          </cell>
          <cell r="G3537" t="str">
            <v>QEPFS</v>
          </cell>
          <cell r="H3537">
            <v>0.42225999999999997</v>
          </cell>
          <cell r="I3537" t="str">
            <v>SWGA</v>
          </cell>
        </row>
        <row r="3538">
          <cell r="A3538" t="str">
            <v>107103</v>
          </cell>
          <cell r="B3538" t="str">
            <v>SUGARLOAF GOVT 1 MESA</v>
          </cell>
          <cell r="C3538" t="str">
            <v>1050</v>
          </cell>
          <cell r="D3538" t="str">
            <v>SUGAR LOAF (CO)</v>
          </cell>
          <cell r="E3538" t="str">
            <v>PC</v>
          </cell>
          <cell r="F3538" t="str">
            <v>CO</v>
          </cell>
          <cell r="G3538" t="str">
            <v>QEPFS</v>
          </cell>
          <cell r="H3538">
            <v>0.42225999999999997</v>
          </cell>
          <cell r="I3538" t="str">
            <v>SWGA</v>
          </cell>
        </row>
        <row r="3539">
          <cell r="A3539" t="str">
            <v>107803</v>
          </cell>
          <cell r="B3539" t="str">
            <v>SUGARLOAF GOVT 10 MESA</v>
          </cell>
          <cell r="C3539" t="str">
            <v>1050</v>
          </cell>
          <cell r="D3539" t="str">
            <v>SUGAR LOAF (CO)</v>
          </cell>
          <cell r="E3539" t="str">
            <v>PC</v>
          </cell>
          <cell r="F3539" t="str">
            <v>CO</v>
          </cell>
          <cell r="G3539" t="str">
            <v>QEPFS</v>
          </cell>
          <cell r="H3539">
            <v>0.42225999999999997</v>
          </cell>
          <cell r="I3539" t="str">
            <v>SWGA</v>
          </cell>
        </row>
        <row r="3540">
          <cell r="A3540" t="str">
            <v>107903</v>
          </cell>
          <cell r="B3540" t="str">
            <v>SUGARLOAF GOVT 12 MESA</v>
          </cell>
          <cell r="C3540" t="str">
            <v>1050</v>
          </cell>
          <cell r="D3540" t="str">
            <v>SUGAR LOAF (CO)</v>
          </cell>
          <cell r="E3540" t="str">
            <v>PC</v>
          </cell>
          <cell r="F3540" t="str">
            <v>CO</v>
          </cell>
          <cell r="G3540" t="str">
            <v>QEPFS</v>
          </cell>
          <cell r="H3540">
            <v>0.42225999999999997</v>
          </cell>
          <cell r="I3540" t="str">
            <v>SWGA</v>
          </cell>
        </row>
        <row r="3541">
          <cell r="A3541" t="str">
            <v>108003</v>
          </cell>
          <cell r="B3541" t="str">
            <v>SUGARLOAF GOVT 14 MESA</v>
          </cell>
          <cell r="C3541" t="str">
            <v>1050</v>
          </cell>
          <cell r="D3541" t="str">
            <v>SUGAR LOAF (CO)</v>
          </cell>
          <cell r="E3541" t="str">
            <v>PC</v>
          </cell>
          <cell r="F3541" t="str">
            <v>CO</v>
          </cell>
          <cell r="G3541" t="str">
            <v>QEPFS</v>
          </cell>
          <cell r="H3541">
            <v>0.42225999999999997</v>
          </cell>
          <cell r="I3541" t="str">
            <v>SWGA</v>
          </cell>
        </row>
        <row r="3542">
          <cell r="A3542" t="str">
            <v>108103</v>
          </cell>
          <cell r="B3542" t="str">
            <v>SUGARLOAF GOVT 15 MESA</v>
          </cell>
          <cell r="C3542" t="str">
            <v>1050</v>
          </cell>
          <cell r="D3542" t="str">
            <v>SUGAR LOAF (CO)</v>
          </cell>
          <cell r="E3542" t="str">
            <v>PC</v>
          </cell>
          <cell r="F3542" t="str">
            <v>CO</v>
          </cell>
          <cell r="G3542" t="str">
            <v>QEPFS</v>
          </cell>
          <cell r="H3542">
            <v>0.42225999999999997</v>
          </cell>
          <cell r="I3542" t="str">
            <v>SWGA</v>
          </cell>
        </row>
        <row r="3543">
          <cell r="A3543" t="str">
            <v>584617</v>
          </cell>
          <cell r="B3543" t="str">
            <v>SUGARLOAF GOVT 17 ALMOND</v>
          </cell>
          <cell r="C3543" t="str">
            <v>1050</v>
          </cell>
          <cell r="D3543" t="str">
            <v>SUGAR LOAF (CO)</v>
          </cell>
          <cell r="E3543" t="str">
            <v>D24</v>
          </cell>
          <cell r="F3543" t="str">
            <v>CO</v>
          </cell>
          <cell r="G3543" t="str">
            <v>QEPFS</v>
          </cell>
          <cell r="H3543">
            <v>0.42225999999999997</v>
          </cell>
          <cell r="I3543" t="str">
            <v>SWGA</v>
          </cell>
        </row>
        <row r="3544">
          <cell r="A3544" t="str">
            <v>584626</v>
          </cell>
          <cell r="B3544" t="str">
            <v>SUGARLOAF GOVT 17 LANCE</v>
          </cell>
          <cell r="C3544" t="str">
            <v>1050</v>
          </cell>
          <cell r="D3544" t="str">
            <v>SUGAR LOAF (CO)</v>
          </cell>
          <cell r="E3544" t="str">
            <v>C7</v>
          </cell>
          <cell r="F3544" t="str">
            <v>CO</v>
          </cell>
          <cell r="G3544" t="str">
            <v>QEPFS</v>
          </cell>
          <cell r="H3544">
            <v>0.42225999999999997</v>
          </cell>
          <cell r="I3544" t="str">
            <v>SWGA</v>
          </cell>
        </row>
        <row r="3545">
          <cell r="A3545" t="str">
            <v>584317</v>
          </cell>
          <cell r="B3545" t="str">
            <v>SUGARLOAF GOVT 18 ALMOND</v>
          </cell>
          <cell r="C3545" t="str">
            <v>1050</v>
          </cell>
          <cell r="D3545" t="str">
            <v>SUGAR LOAF (CO)</v>
          </cell>
          <cell r="E3545" t="str">
            <v>D24</v>
          </cell>
          <cell r="F3545" t="str">
            <v>CO</v>
          </cell>
          <cell r="G3545" t="str">
            <v>QEPFS</v>
          </cell>
          <cell r="H3545">
            <v>0.42225999999999997</v>
          </cell>
          <cell r="I3545" t="str">
            <v>SWGA</v>
          </cell>
        </row>
        <row r="3546">
          <cell r="A3546" t="str">
            <v>584326</v>
          </cell>
          <cell r="B3546" t="str">
            <v>SUGARLOAF GOVT 18 LANCE</v>
          </cell>
          <cell r="C3546" t="str">
            <v>1050</v>
          </cell>
          <cell r="D3546" t="str">
            <v>SUGAR LOAF (CO)</v>
          </cell>
          <cell r="E3546" t="str">
            <v>C7</v>
          </cell>
          <cell r="F3546" t="str">
            <v>CO</v>
          </cell>
          <cell r="G3546" t="str">
            <v>QEPFS</v>
          </cell>
          <cell r="H3546">
            <v>0.42225999999999997</v>
          </cell>
          <cell r="I3546" t="str">
            <v>SWGA</v>
          </cell>
        </row>
        <row r="3547">
          <cell r="A3547" t="str">
            <v>107203</v>
          </cell>
          <cell r="B3547" t="str">
            <v>SUGARLOAF GOVT 2 MESA</v>
          </cell>
          <cell r="C3547" t="str">
            <v>1050</v>
          </cell>
          <cell r="D3547" t="str">
            <v>SUGAR LOAF (CO)</v>
          </cell>
          <cell r="E3547" t="str">
            <v>PC</v>
          </cell>
          <cell r="F3547" t="str">
            <v>CO</v>
          </cell>
          <cell r="G3547" t="str">
            <v>QEPFS</v>
          </cell>
          <cell r="H3547">
            <v>0.42225999999999997</v>
          </cell>
          <cell r="I3547" t="str">
            <v>SWGA</v>
          </cell>
        </row>
        <row r="3548">
          <cell r="A3548" t="str">
            <v>589503</v>
          </cell>
          <cell r="B3548" t="str">
            <v>SUGARLOAF GOVT 20 MESA</v>
          </cell>
          <cell r="C3548" t="str">
            <v>1050</v>
          </cell>
          <cell r="D3548" t="str">
            <v>SUGAR LOAF (CO)</v>
          </cell>
          <cell r="E3548" t="str">
            <v>D24</v>
          </cell>
          <cell r="F3548" t="str">
            <v>CO</v>
          </cell>
          <cell r="G3548" t="str">
            <v>QEPFS</v>
          </cell>
          <cell r="H3548">
            <v>0.42225999999999997</v>
          </cell>
          <cell r="I3548" t="str">
            <v>SWGA</v>
          </cell>
        </row>
        <row r="3549">
          <cell r="A3549" t="str">
            <v>618503</v>
          </cell>
          <cell r="B3549" t="str">
            <v>SUGARLOAF GOVT 21 MESA</v>
          </cell>
          <cell r="C3549" t="str">
            <v>1050</v>
          </cell>
          <cell r="D3549" t="str">
            <v>SUGAR LOAF (CO)</v>
          </cell>
          <cell r="E3549" t="str">
            <v>D24</v>
          </cell>
          <cell r="F3549" t="str">
            <v>CO</v>
          </cell>
          <cell r="G3549" t="str">
            <v>QEPFS</v>
          </cell>
          <cell r="H3549">
            <v>0.42225999999999997</v>
          </cell>
          <cell r="I3549" t="str">
            <v>SWGA</v>
          </cell>
        </row>
        <row r="3550">
          <cell r="A3550" t="str">
            <v>619903</v>
          </cell>
          <cell r="B3550" t="str">
            <v>SUGARLOAF GOVT 28 MESA</v>
          </cell>
          <cell r="C3550" t="str">
            <v>1050</v>
          </cell>
          <cell r="D3550" t="str">
            <v>SUGAR LOAF (CO)</v>
          </cell>
          <cell r="E3550" t="str">
            <v>D24</v>
          </cell>
          <cell r="F3550" t="str">
            <v>CO</v>
          </cell>
          <cell r="G3550" t="str">
            <v>QEPFS</v>
          </cell>
          <cell r="H3550">
            <v>0.42225999999999997</v>
          </cell>
          <cell r="I3550" t="str">
            <v>SWGA</v>
          </cell>
        </row>
        <row r="3551">
          <cell r="A3551" t="str">
            <v>618003</v>
          </cell>
          <cell r="B3551" t="str">
            <v>SUGARLOAF GOVT 29 MESA</v>
          </cell>
          <cell r="C3551" t="str">
            <v>1050</v>
          </cell>
          <cell r="D3551" t="str">
            <v>SUGAR LOAF (CO)</v>
          </cell>
          <cell r="E3551" t="str">
            <v>D24</v>
          </cell>
          <cell r="F3551" t="str">
            <v>CO</v>
          </cell>
          <cell r="G3551" t="str">
            <v>QEPFS</v>
          </cell>
          <cell r="H3551">
            <v>0.42225999999999997</v>
          </cell>
          <cell r="I3551" t="str">
            <v>SWGA</v>
          </cell>
        </row>
        <row r="3552">
          <cell r="A3552" t="str">
            <v>107306</v>
          </cell>
          <cell r="B3552" t="str">
            <v>SUGARLOAF GOVT 3 FT UN</v>
          </cell>
          <cell r="C3552" t="str">
            <v>1050</v>
          </cell>
          <cell r="D3552" t="str">
            <v>SUGAR LOAF (CO)</v>
          </cell>
          <cell r="E3552" t="str">
            <v>D24</v>
          </cell>
          <cell r="F3552" t="str">
            <v>CO</v>
          </cell>
          <cell r="G3552" t="str">
            <v>QEPFS</v>
          </cell>
          <cell r="H3552">
            <v>0.42225999999999997</v>
          </cell>
          <cell r="I3552" t="str">
            <v>SWGA</v>
          </cell>
        </row>
        <row r="3553">
          <cell r="A3553" t="str">
            <v>107318</v>
          </cell>
          <cell r="B3553" t="str">
            <v>SUGARLOAF GOVT 3 LEWIS</v>
          </cell>
          <cell r="C3553" t="str">
            <v>1050</v>
          </cell>
          <cell r="D3553" t="str">
            <v>SUGAR LOAF (CO)</v>
          </cell>
          <cell r="E3553" t="str">
            <v>D24</v>
          </cell>
          <cell r="F3553" t="str">
            <v>CO</v>
          </cell>
          <cell r="G3553" t="str">
            <v>QEPFS</v>
          </cell>
          <cell r="H3553">
            <v>0.42225999999999997</v>
          </cell>
          <cell r="I3553" t="str">
            <v>SWGA</v>
          </cell>
        </row>
        <row r="3554">
          <cell r="A3554" t="str">
            <v>107303</v>
          </cell>
          <cell r="B3554" t="str">
            <v>SUGARLOAF GOVT 3 MESA</v>
          </cell>
          <cell r="C3554" t="str">
            <v>1050</v>
          </cell>
          <cell r="D3554" t="str">
            <v>SUGAR LOAF (CO)</v>
          </cell>
          <cell r="E3554" t="str">
            <v>PC</v>
          </cell>
          <cell r="F3554" t="str">
            <v>CO</v>
          </cell>
          <cell r="G3554" t="str">
            <v>QEPFS</v>
          </cell>
          <cell r="H3554">
            <v>0.42225999999999997</v>
          </cell>
          <cell r="I3554" t="str">
            <v>SWGA</v>
          </cell>
        </row>
        <row r="3555">
          <cell r="A3555" t="str">
            <v>107365</v>
          </cell>
          <cell r="B3555" t="str">
            <v>SUGARLOAF GOVT 3 UPR MESA</v>
          </cell>
          <cell r="C3555" t="str">
            <v>1050</v>
          </cell>
          <cell r="D3555" t="str">
            <v>SUGAR LOAF (CO)</v>
          </cell>
          <cell r="E3555" t="str">
            <v>D24</v>
          </cell>
          <cell r="F3555" t="str">
            <v>CO</v>
          </cell>
          <cell r="G3555" t="str">
            <v>QEPFS</v>
          </cell>
          <cell r="H3555">
            <v>0.42225999999999997</v>
          </cell>
          <cell r="I3555" t="str">
            <v>SWGA</v>
          </cell>
        </row>
        <row r="3556">
          <cell r="A3556" t="str">
            <v>618603</v>
          </cell>
          <cell r="B3556" t="str">
            <v>SUGARLOAF GOVT 35 MESA</v>
          </cell>
          <cell r="C3556" t="str">
            <v>1050</v>
          </cell>
          <cell r="D3556" t="str">
            <v>SUGAR LOAF (CO)</v>
          </cell>
          <cell r="E3556" t="str">
            <v>D24</v>
          </cell>
          <cell r="F3556" t="str">
            <v>CO</v>
          </cell>
          <cell r="G3556" t="str">
            <v>QEPFS</v>
          </cell>
          <cell r="H3556">
            <v>0.42225999999999997</v>
          </cell>
          <cell r="I3556" t="str">
            <v>SWGA</v>
          </cell>
        </row>
        <row r="3557">
          <cell r="A3557" t="str">
            <v>618703</v>
          </cell>
          <cell r="B3557" t="str">
            <v>SUGARLOAF GOVT 36 MESA</v>
          </cell>
          <cell r="C3557" t="str">
            <v>1050</v>
          </cell>
          <cell r="D3557" t="str">
            <v>SUGAR LOAF (CO)</v>
          </cell>
          <cell r="E3557" t="str">
            <v>D24</v>
          </cell>
          <cell r="F3557" t="str">
            <v>CO</v>
          </cell>
          <cell r="G3557" t="str">
            <v>QEPFS</v>
          </cell>
          <cell r="H3557">
            <v>0.42225999999999997</v>
          </cell>
          <cell r="I3557" t="str">
            <v>SWGA</v>
          </cell>
        </row>
        <row r="3558">
          <cell r="A3558" t="str">
            <v>619103</v>
          </cell>
          <cell r="B3558" t="str">
            <v>SUGARLOAF GOVT 37 MESA</v>
          </cell>
          <cell r="C3558" t="str">
            <v>1050</v>
          </cell>
          <cell r="D3558" t="str">
            <v>SUGAR LOAF (CO)</v>
          </cell>
          <cell r="E3558" t="str">
            <v>D24</v>
          </cell>
          <cell r="F3558" t="str">
            <v>CO</v>
          </cell>
          <cell r="G3558" t="str">
            <v>QEPFS</v>
          </cell>
          <cell r="H3558">
            <v>0.42225999999999997</v>
          </cell>
          <cell r="I3558" t="str">
            <v>SWGA</v>
          </cell>
        </row>
        <row r="3559">
          <cell r="A3559" t="str">
            <v>620003</v>
          </cell>
          <cell r="B3559" t="str">
            <v>SUGARLOAF GOVT 38 MESA</v>
          </cell>
          <cell r="C3559" t="str">
            <v>1050</v>
          </cell>
          <cell r="D3559" t="str">
            <v>SUGAR LOAF (CO)</v>
          </cell>
          <cell r="E3559" t="str">
            <v>D24</v>
          </cell>
          <cell r="F3559" t="str">
            <v>CO</v>
          </cell>
          <cell r="G3559" t="str">
            <v>QEPFS</v>
          </cell>
          <cell r="H3559">
            <v>0.42225999999999997</v>
          </cell>
          <cell r="I3559" t="str">
            <v>SWGA</v>
          </cell>
        </row>
        <row r="3560">
          <cell r="A3560" t="str">
            <v>618103</v>
          </cell>
          <cell r="B3560" t="str">
            <v>SUGARLOAF GOVT 39 MESA</v>
          </cell>
          <cell r="C3560" t="str">
            <v>1050</v>
          </cell>
          <cell r="D3560" t="str">
            <v>SUGAR LOAF (CO)</v>
          </cell>
          <cell r="E3560" t="str">
            <v>D24</v>
          </cell>
          <cell r="F3560" t="str">
            <v>CO</v>
          </cell>
          <cell r="G3560" t="str">
            <v>QEPFS</v>
          </cell>
          <cell r="H3560">
            <v>0.42225999999999997</v>
          </cell>
          <cell r="I3560" t="str">
            <v>SWGA</v>
          </cell>
        </row>
        <row r="3561">
          <cell r="A3561" t="str">
            <v>107403</v>
          </cell>
          <cell r="B3561" t="str">
            <v>SUGARLOAF GOVT 4 MESA</v>
          </cell>
          <cell r="C3561" t="str">
            <v>1050</v>
          </cell>
          <cell r="D3561" t="str">
            <v>SUGAR LOAF (CO)</v>
          </cell>
          <cell r="E3561" t="str">
            <v>PC</v>
          </cell>
          <cell r="F3561" t="str">
            <v>CO</v>
          </cell>
          <cell r="G3561" t="str">
            <v>QEPFS</v>
          </cell>
          <cell r="H3561">
            <v>0.42225999999999997</v>
          </cell>
          <cell r="I3561" t="str">
            <v>SWGA</v>
          </cell>
        </row>
        <row r="3562">
          <cell r="A3562" t="str">
            <v>618203</v>
          </cell>
          <cell r="B3562" t="str">
            <v>SUGARLOAF GOVT 40 MESA</v>
          </cell>
          <cell r="C3562" t="str">
            <v>1050</v>
          </cell>
          <cell r="D3562" t="str">
            <v>SUGAR LOAF (CO)</v>
          </cell>
          <cell r="E3562" t="str">
            <v>D24</v>
          </cell>
          <cell r="F3562" t="str">
            <v>CO</v>
          </cell>
          <cell r="G3562" t="str">
            <v>QEPFS</v>
          </cell>
          <cell r="H3562">
            <v>0.42225999999999997</v>
          </cell>
          <cell r="I3562" t="str">
            <v>SWGA</v>
          </cell>
        </row>
        <row r="3563">
          <cell r="A3563" t="str">
            <v>620103</v>
          </cell>
          <cell r="B3563" t="str">
            <v>SUGARLOAF GOVT 43 MESA</v>
          </cell>
          <cell r="C3563" t="str">
            <v>1050</v>
          </cell>
          <cell r="D3563" t="str">
            <v>SUGAR LOAF (CO)</v>
          </cell>
          <cell r="E3563" t="str">
            <v>D24</v>
          </cell>
          <cell r="F3563" t="str">
            <v>CO</v>
          </cell>
          <cell r="G3563" t="str">
            <v>QEPFS</v>
          </cell>
          <cell r="H3563">
            <v>0.42225999999999997</v>
          </cell>
          <cell r="I3563" t="str">
            <v>SWGA</v>
          </cell>
        </row>
        <row r="3564">
          <cell r="A3564" t="str">
            <v>620303</v>
          </cell>
          <cell r="B3564" t="str">
            <v>SUGARLOAF GOVT 48 MESA</v>
          </cell>
          <cell r="C3564" t="str">
            <v>1050</v>
          </cell>
          <cell r="D3564" t="str">
            <v>SUGAR LOAF (CO)</v>
          </cell>
          <cell r="E3564" t="str">
            <v>D24</v>
          </cell>
          <cell r="F3564" t="str">
            <v>CO</v>
          </cell>
          <cell r="G3564" t="str">
            <v>QEPFS</v>
          </cell>
          <cell r="H3564">
            <v>0.42225999999999997</v>
          </cell>
          <cell r="I3564" t="str">
            <v>SWGA</v>
          </cell>
        </row>
        <row r="3565">
          <cell r="A3565" t="str">
            <v>618303</v>
          </cell>
          <cell r="B3565" t="str">
            <v>SUGARLOAF GOVT 50 MESA</v>
          </cell>
          <cell r="C3565" t="str">
            <v>1050</v>
          </cell>
          <cell r="D3565" t="str">
            <v>SUGAR LOAF (CO)</v>
          </cell>
          <cell r="E3565" t="str">
            <v>D24</v>
          </cell>
          <cell r="F3565" t="str">
            <v>CO</v>
          </cell>
          <cell r="G3565" t="str">
            <v>QEPFS</v>
          </cell>
          <cell r="H3565">
            <v>0.42225999999999997</v>
          </cell>
          <cell r="I3565" t="str">
            <v>SWGA</v>
          </cell>
        </row>
        <row r="3566">
          <cell r="A3566" t="str">
            <v>618403</v>
          </cell>
          <cell r="B3566" t="str">
            <v>SUGARLOAF GOVT 56 MESA</v>
          </cell>
          <cell r="C3566" t="str">
            <v>1050</v>
          </cell>
          <cell r="D3566" t="str">
            <v>SUGAR LOAF (CO)</v>
          </cell>
          <cell r="E3566" t="str">
            <v>D24</v>
          </cell>
          <cell r="F3566" t="str">
            <v>CO</v>
          </cell>
          <cell r="G3566" t="str">
            <v>QEPFS</v>
          </cell>
          <cell r="H3566">
            <v>0.42225999999999997</v>
          </cell>
          <cell r="I3566" t="str">
            <v>SWGA</v>
          </cell>
        </row>
        <row r="3567">
          <cell r="A3567" t="str">
            <v>107503</v>
          </cell>
          <cell r="B3567" t="str">
            <v>SUGARLOAF GOVT 6 MESA</v>
          </cell>
          <cell r="C3567" t="str">
            <v>1050</v>
          </cell>
          <cell r="D3567" t="str">
            <v>SUGAR LOAF (CO)</v>
          </cell>
          <cell r="E3567" t="str">
            <v>PC</v>
          </cell>
          <cell r="F3567" t="str">
            <v>CO</v>
          </cell>
          <cell r="G3567" t="str">
            <v>QEPFS</v>
          </cell>
          <cell r="H3567">
            <v>0.42225999999999997</v>
          </cell>
          <cell r="I3567" t="str">
            <v>SWGA</v>
          </cell>
        </row>
        <row r="3568">
          <cell r="A3568" t="str">
            <v>618803</v>
          </cell>
          <cell r="B3568" t="str">
            <v>SUGARLOAF GOVT 72 MESA</v>
          </cell>
          <cell r="C3568" t="str">
            <v>1050</v>
          </cell>
          <cell r="D3568" t="str">
            <v>SUGAR LOAF (CO)</v>
          </cell>
          <cell r="E3568" t="str">
            <v>D24</v>
          </cell>
          <cell r="F3568" t="str">
            <v>CO</v>
          </cell>
          <cell r="G3568" t="str">
            <v>QEPFS</v>
          </cell>
          <cell r="H3568">
            <v>0.42225999999999997</v>
          </cell>
          <cell r="I3568" t="str">
            <v>SWGA</v>
          </cell>
        </row>
        <row r="3569">
          <cell r="A3569" t="str">
            <v>618903</v>
          </cell>
          <cell r="B3569" t="str">
            <v>SUGARLOAF GOVT 77 MESA</v>
          </cell>
          <cell r="C3569" t="str">
            <v>1050</v>
          </cell>
          <cell r="D3569" t="str">
            <v>SUGAR LOAF (CO)</v>
          </cell>
          <cell r="E3569" t="str">
            <v>D24</v>
          </cell>
          <cell r="F3569" t="str">
            <v>CO</v>
          </cell>
          <cell r="G3569" t="str">
            <v>QEPFS</v>
          </cell>
          <cell r="H3569">
            <v>0.42225999999999997</v>
          </cell>
          <cell r="I3569" t="str">
            <v>SWGA</v>
          </cell>
        </row>
        <row r="3570">
          <cell r="A3570" t="str">
            <v>619003</v>
          </cell>
          <cell r="B3570" t="str">
            <v>SUGARLOAF GOVT 78 MESA</v>
          </cell>
          <cell r="C3570" t="str">
            <v>1050</v>
          </cell>
          <cell r="D3570" t="str">
            <v>SUGAR LOAF (CO)</v>
          </cell>
          <cell r="E3570" t="str">
            <v>D24</v>
          </cell>
          <cell r="F3570" t="str">
            <v>CO</v>
          </cell>
          <cell r="G3570" t="str">
            <v>QEPFS</v>
          </cell>
          <cell r="H3570">
            <v>0.42225999999999997</v>
          </cell>
          <cell r="I3570" t="str">
            <v>SWGA</v>
          </cell>
        </row>
        <row r="3571">
          <cell r="A3571" t="str">
            <v>107603</v>
          </cell>
          <cell r="B3571" t="str">
            <v>SUGARLOAF GOVT 8 MESA</v>
          </cell>
          <cell r="C3571" t="str">
            <v>1050</v>
          </cell>
          <cell r="D3571" t="str">
            <v>SUGAR LOAF (CO)</v>
          </cell>
          <cell r="E3571" t="str">
            <v>PC</v>
          </cell>
          <cell r="F3571" t="str">
            <v>CO</v>
          </cell>
          <cell r="G3571" t="str">
            <v>QEPFS</v>
          </cell>
          <cell r="H3571">
            <v>0.42225999999999997</v>
          </cell>
          <cell r="I3571" t="str">
            <v>SWGA</v>
          </cell>
        </row>
        <row r="3572">
          <cell r="A3572" t="str">
            <v>619203</v>
          </cell>
          <cell r="B3572" t="str">
            <v>SUGARLOAF GOVT 87 MESA</v>
          </cell>
          <cell r="C3572" t="str">
            <v>1050</v>
          </cell>
          <cell r="D3572" t="str">
            <v>SUGAR LOAF (CO)</v>
          </cell>
          <cell r="E3572" t="str">
            <v>D24</v>
          </cell>
          <cell r="F3572" t="str">
            <v>CO</v>
          </cell>
          <cell r="G3572" t="str">
            <v>QEPFS</v>
          </cell>
          <cell r="H3572">
            <v>0.42225999999999997</v>
          </cell>
          <cell r="I3572" t="str">
            <v>SWGA</v>
          </cell>
        </row>
        <row r="3573">
          <cell r="A3573" t="str">
            <v>619303</v>
          </cell>
          <cell r="B3573" t="str">
            <v>SUGARLOAF GOVT 88 MESA</v>
          </cell>
          <cell r="C3573" t="str">
            <v>1050</v>
          </cell>
          <cell r="D3573" t="str">
            <v>SUGAR LOAF (CO)</v>
          </cell>
          <cell r="E3573" t="str">
            <v>D24</v>
          </cell>
          <cell r="F3573" t="str">
            <v>CO</v>
          </cell>
          <cell r="G3573" t="str">
            <v>QEPFS</v>
          </cell>
          <cell r="H3573">
            <v>0.42225999999999997</v>
          </cell>
          <cell r="I3573" t="str">
            <v>SWGA</v>
          </cell>
        </row>
        <row r="3574">
          <cell r="A3574" t="str">
            <v>619403</v>
          </cell>
          <cell r="B3574" t="str">
            <v>SUGARLOAF GOVT 89 MESA</v>
          </cell>
          <cell r="C3574" t="str">
            <v>1050</v>
          </cell>
          <cell r="D3574" t="str">
            <v>SUGAR LOAF (CO)</v>
          </cell>
          <cell r="E3574" t="str">
            <v>D24</v>
          </cell>
          <cell r="F3574" t="str">
            <v>CO</v>
          </cell>
          <cell r="G3574" t="str">
            <v>QEPFS</v>
          </cell>
          <cell r="H3574">
            <v>0.42225999999999997</v>
          </cell>
          <cell r="I3574" t="str">
            <v>SWGA</v>
          </cell>
        </row>
        <row r="3575">
          <cell r="A3575" t="str">
            <v>107706</v>
          </cell>
          <cell r="B3575" t="str">
            <v>SUGARLOAF GOVT 9 FT UN</v>
          </cell>
          <cell r="C3575" t="str">
            <v>1050</v>
          </cell>
          <cell r="D3575" t="str">
            <v>SUGAR LOAF (CO)</v>
          </cell>
          <cell r="E3575" t="str">
            <v>PC</v>
          </cell>
          <cell r="F3575" t="str">
            <v>CO</v>
          </cell>
          <cell r="G3575" t="str">
            <v>QEPFS</v>
          </cell>
          <cell r="H3575">
            <v>0.42225999999999997</v>
          </cell>
          <cell r="I3575" t="str">
            <v>SWGA</v>
          </cell>
        </row>
        <row r="3576">
          <cell r="A3576" t="str">
            <v>619503</v>
          </cell>
          <cell r="B3576" t="str">
            <v>SUGARLOAF GOVT 94 MESA</v>
          </cell>
          <cell r="C3576" t="str">
            <v>1050</v>
          </cell>
          <cell r="D3576" t="str">
            <v>SUGAR LOAF (CO)</v>
          </cell>
          <cell r="E3576" t="str">
            <v>D24</v>
          </cell>
          <cell r="F3576" t="str">
            <v>CO</v>
          </cell>
          <cell r="G3576" t="str">
            <v>QEPFS</v>
          </cell>
          <cell r="H3576">
            <v>0.42225999999999997</v>
          </cell>
          <cell r="I3576" t="str">
            <v>SWGA</v>
          </cell>
        </row>
        <row r="3577">
          <cell r="A3577" t="str">
            <v>619603</v>
          </cell>
          <cell r="B3577" t="str">
            <v>SUGARLOAF GOVT 95 MESA</v>
          </cell>
          <cell r="C3577" t="str">
            <v>1050</v>
          </cell>
          <cell r="D3577" t="str">
            <v>SUGAR LOAF (CO)</v>
          </cell>
          <cell r="E3577" t="str">
            <v>D24</v>
          </cell>
          <cell r="F3577" t="str">
            <v>CO</v>
          </cell>
          <cell r="G3577" t="str">
            <v>QEPFS</v>
          </cell>
          <cell r="H3577">
            <v>0.42225999999999997</v>
          </cell>
          <cell r="I3577" t="str">
            <v>SWGA</v>
          </cell>
        </row>
        <row r="3578">
          <cell r="A3578" t="str">
            <v>619703</v>
          </cell>
          <cell r="B3578" t="str">
            <v>SUGARLOAF GOVT 96 MESA</v>
          </cell>
          <cell r="C3578" t="str">
            <v>1050</v>
          </cell>
          <cell r="D3578" t="str">
            <v>SUGAR LOAF (CO)</v>
          </cell>
          <cell r="E3578" t="str">
            <v>D24</v>
          </cell>
          <cell r="F3578" t="str">
            <v>CO</v>
          </cell>
          <cell r="G3578" t="str">
            <v>QEPFS</v>
          </cell>
          <cell r="H3578">
            <v>0.42225999999999997</v>
          </cell>
          <cell r="I3578" t="str">
            <v>SWGA</v>
          </cell>
        </row>
        <row r="3579">
          <cell r="A3579" t="str">
            <v>619803</v>
          </cell>
          <cell r="B3579" t="str">
            <v>SUGARLOAF GOVT 97 MESA</v>
          </cell>
          <cell r="C3579" t="str">
            <v>1050</v>
          </cell>
          <cell r="D3579" t="str">
            <v>SUGAR LOAF (CO)</v>
          </cell>
          <cell r="E3579" t="str">
            <v>D24</v>
          </cell>
          <cell r="F3579" t="str">
            <v>CO</v>
          </cell>
          <cell r="G3579" t="str">
            <v>QEPFS</v>
          </cell>
          <cell r="H3579">
            <v>0.42225999999999997</v>
          </cell>
          <cell r="I3579" t="str">
            <v>SWGA</v>
          </cell>
        </row>
        <row r="3580">
          <cell r="A3580" t="str">
            <v>276306</v>
          </cell>
          <cell r="B3580" t="str">
            <v>SUGARLOAF STLD 1 FT UN</v>
          </cell>
          <cell r="C3580" t="str">
            <v>1050</v>
          </cell>
          <cell r="D3580" t="str">
            <v>SUGAR LOAF (CO)</v>
          </cell>
          <cell r="E3580" t="str">
            <v>PC</v>
          </cell>
          <cell r="F3580" t="str">
            <v>CO</v>
          </cell>
          <cell r="G3580" t="str">
            <v>QEPFS</v>
          </cell>
          <cell r="H3580">
            <v>0.42225999999999997</v>
          </cell>
          <cell r="I3580" t="str">
            <v>SWGA</v>
          </cell>
        </row>
        <row r="3581">
          <cell r="A3581" t="str">
            <v>590946</v>
          </cell>
          <cell r="B3581" t="str">
            <v>SUGARLOAF STLD 1 LOWER FT UN</v>
          </cell>
          <cell r="C3581" t="str">
            <v>1050</v>
          </cell>
          <cell r="D3581" t="str">
            <v>SUGAR LOAF (CO)</v>
          </cell>
          <cell r="E3581" t="str">
            <v>D24</v>
          </cell>
          <cell r="F3581" t="str">
            <v>CO</v>
          </cell>
          <cell r="G3581" t="str">
            <v>QEPFS</v>
          </cell>
          <cell r="H3581">
            <v>0.42225999999999997</v>
          </cell>
          <cell r="I3581" t="str">
            <v>SWGA</v>
          </cell>
        </row>
        <row r="3582">
          <cell r="A3582" t="str">
            <v>108503</v>
          </cell>
          <cell r="B3582" t="str">
            <v>SUGARLOAF STLD 2 MESA</v>
          </cell>
          <cell r="C3582" t="str">
            <v>1050</v>
          </cell>
          <cell r="D3582" t="str">
            <v>SUGAR LOAF (CO)</v>
          </cell>
          <cell r="E3582" t="str">
            <v>PC</v>
          </cell>
          <cell r="F3582" t="str">
            <v>CO</v>
          </cell>
          <cell r="G3582" t="str">
            <v>QEPFS</v>
          </cell>
          <cell r="H3582">
            <v>0.42225999999999997</v>
          </cell>
          <cell r="I3582" t="str">
            <v>SWGA</v>
          </cell>
        </row>
        <row r="3583">
          <cell r="A3583" t="str">
            <v>109606</v>
          </cell>
          <cell r="B3583" t="str">
            <v>NIGHTINGALE B-1 FT UN</v>
          </cell>
          <cell r="C3583" t="str">
            <v>1051</v>
          </cell>
          <cell r="D3583" t="str">
            <v>TALAMANTES (CO)</v>
          </cell>
          <cell r="E3583" t="str">
            <v>PC</v>
          </cell>
          <cell r="F3583" t="str">
            <v>CO</v>
          </cell>
          <cell r="G3583" t="str">
            <v>QEPFS</v>
          </cell>
          <cell r="H3583">
            <v>0.42225999999999997</v>
          </cell>
          <cell r="I3583" t="str">
            <v>SWGA</v>
          </cell>
        </row>
        <row r="3584">
          <cell r="A3584" t="str">
            <v>488503</v>
          </cell>
          <cell r="B3584" t="str">
            <v>C G ROAD 15-1 MESA</v>
          </cell>
          <cell r="C3584" t="str">
            <v>1055</v>
          </cell>
          <cell r="D3584" t="str">
            <v>TIERNEY (WY)</v>
          </cell>
          <cell r="E3584" t="str">
            <v>D24</v>
          </cell>
          <cell r="F3584" t="str">
            <v>WY</v>
          </cell>
          <cell r="G3584" t="str">
            <v>WFS</v>
          </cell>
          <cell r="H3584">
            <v>0.24790000000000001</v>
          </cell>
          <cell r="I3584" t="str">
            <v>L116</v>
          </cell>
        </row>
        <row r="3585">
          <cell r="A3585" t="str">
            <v>634303</v>
          </cell>
          <cell r="B3585" t="str">
            <v>C G ROAD 15-100D MESA</v>
          </cell>
          <cell r="C3585" t="str">
            <v>1055</v>
          </cell>
          <cell r="D3585" t="str">
            <v>TIERNEY (WY)</v>
          </cell>
          <cell r="E3585" t="str">
            <v>NON-CONSENT</v>
          </cell>
          <cell r="F3585" t="str">
            <v>WY</v>
          </cell>
          <cell r="G3585" t="str">
            <v>QEPFS</v>
          </cell>
          <cell r="H3585">
            <v>0.42225999999999997</v>
          </cell>
          <cell r="I3585" t="str">
            <v>SWGA</v>
          </cell>
        </row>
        <row r="3586">
          <cell r="A3586" t="str">
            <v>634203</v>
          </cell>
          <cell r="B3586" t="str">
            <v>C G ROAD 15-105D MESA</v>
          </cell>
          <cell r="C3586" t="str">
            <v>1055</v>
          </cell>
          <cell r="D3586" t="str">
            <v>TIERNEY (WY)</v>
          </cell>
          <cell r="E3586" t="str">
            <v>NON-CONSENT</v>
          </cell>
          <cell r="F3586" t="str">
            <v>WY</v>
          </cell>
          <cell r="G3586" t="str">
            <v>QEPFS</v>
          </cell>
          <cell r="H3586">
            <v>0.42225999999999997</v>
          </cell>
          <cell r="I3586" t="str">
            <v>SWGA</v>
          </cell>
        </row>
        <row r="3587">
          <cell r="A3587" t="str">
            <v>634003</v>
          </cell>
          <cell r="B3587" t="str">
            <v>C G ROAD 15-10D MESA</v>
          </cell>
          <cell r="C3587" t="str">
            <v>1055</v>
          </cell>
          <cell r="D3587" t="str">
            <v>TIERNEY (WY)</v>
          </cell>
          <cell r="E3587" t="str">
            <v>D24</v>
          </cell>
          <cell r="F3587" t="str">
            <v>WY</v>
          </cell>
          <cell r="G3587" t="str">
            <v>QEPFS</v>
          </cell>
          <cell r="H3587">
            <v>0.42225999999999997</v>
          </cell>
          <cell r="I3587" t="str">
            <v>SWGA</v>
          </cell>
        </row>
        <row r="3588">
          <cell r="A3588" t="str">
            <v>634103</v>
          </cell>
          <cell r="B3588" t="str">
            <v>C G ROAD 15-120D MESA</v>
          </cell>
          <cell r="C3588" t="str">
            <v>1055</v>
          </cell>
          <cell r="D3588" t="str">
            <v>TIERNEY (WY)</v>
          </cell>
          <cell r="E3588" t="str">
            <v>NON-CONSENT</v>
          </cell>
          <cell r="F3588" t="str">
            <v>WY</v>
          </cell>
          <cell r="G3588" t="str">
            <v>QEPFS</v>
          </cell>
          <cell r="H3588">
            <v>0.42225999999999997</v>
          </cell>
          <cell r="I3588" t="str">
            <v>SWGA</v>
          </cell>
        </row>
        <row r="3589">
          <cell r="A3589" t="str">
            <v>545803</v>
          </cell>
          <cell r="B3589" t="str">
            <v>C G ROAD 15-130 MESA</v>
          </cell>
          <cell r="C3589" t="str">
            <v>1055</v>
          </cell>
          <cell r="D3589" t="str">
            <v>TIERNEY (WY)</v>
          </cell>
          <cell r="E3589" t="str">
            <v>D24</v>
          </cell>
          <cell r="F3589" t="str">
            <v>WY</v>
          </cell>
          <cell r="G3589" t="str">
            <v>WFS</v>
          </cell>
          <cell r="H3589">
            <v>0.42225999999999997</v>
          </cell>
          <cell r="I3589">
            <v>0</v>
          </cell>
        </row>
        <row r="3590">
          <cell r="A3590" t="str">
            <v>488603</v>
          </cell>
          <cell r="B3590" t="str">
            <v>C G ROAD 15-2 MESA</v>
          </cell>
          <cell r="C3590" t="str">
            <v>1055</v>
          </cell>
          <cell r="D3590" t="str">
            <v>TIERNEY (WY)</v>
          </cell>
          <cell r="E3590" t="str">
            <v>D24</v>
          </cell>
          <cell r="F3590" t="str">
            <v>WY</v>
          </cell>
          <cell r="G3590" t="str">
            <v>WFS</v>
          </cell>
          <cell r="H3590">
            <v>0.24790000000000001</v>
          </cell>
          <cell r="I3590" t="str">
            <v>L116</v>
          </cell>
        </row>
        <row r="3591">
          <cell r="A3591" t="str">
            <v>490403</v>
          </cell>
          <cell r="B3591" t="str">
            <v>C G ROAD 15-3 MESA</v>
          </cell>
          <cell r="C3591" t="str">
            <v>1055</v>
          </cell>
          <cell r="D3591" t="str">
            <v>TIERNEY (WY)</v>
          </cell>
          <cell r="E3591" t="str">
            <v>D24</v>
          </cell>
          <cell r="F3591" t="str">
            <v>WY</v>
          </cell>
          <cell r="G3591" t="str">
            <v>WFS</v>
          </cell>
          <cell r="H3591">
            <v>0.42225999999999997</v>
          </cell>
          <cell r="I3591">
            <v>0</v>
          </cell>
        </row>
        <row r="3592">
          <cell r="A3592" t="str">
            <v>634403</v>
          </cell>
          <cell r="B3592" t="str">
            <v>C G ROAD 15-30D MESA</v>
          </cell>
          <cell r="C3592" t="str">
            <v>1055</v>
          </cell>
          <cell r="D3592" t="str">
            <v>TIERNEY (WY)</v>
          </cell>
          <cell r="E3592" t="str">
            <v>NON-CONSENT</v>
          </cell>
          <cell r="F3592" t="str">
            <v>WY</v>
          </cell>
          <cell r="G3592" t="str">
            <v>QEPFS</v>
          </cell>
          <cell r="H3592">
            <v>0.42225999999999997</v>
          </cell>
          <cell r="I3592" t="str">
            <v>SWGA</v>
          </cell>
        </row>
        <row r="3593">
          <cell r="A3593" t="str">
            <v>489803</v>
          </cell>
          <cell r="B3593" t="str">
            <v>C G ROAD 15-4 MESA</v>
          </cell>
          <cell r="C3593" t="str">
            <v>1055</v>
          </cell>
          <cell r="D3593" t="str">
            <v>TIERNEY (WY)</v>
          </cell>
          <cell r="E3593" t="str">
            <v>D24</v>
          </cell>
          <cell r="F3593" t="str">
            <v>WY</v>
          </cell>
          <cell r="G3593" t="str">
            <v>WFS</v>
          </cell>
          <cell r="H3593">
            <v>0.24790000000000001</v>
          </cell>
          <cell r="I3593" t="str">
            <v>L116</v>
          </cell>
        </row>
        <row r="3594">
          <cell r="A3594" t="str">
            <v>634503</v>
          </cell>
          <cell r="B3594" t="str">
            <v>C G ROAD 15-40D MESA</v>
          </cell>
          <cell r="C3594" t="str">
            <v>1055</v>
          </cell>
          <cell r="D3594" t="str">
            <v>TIERNEY (WY)</v>
          </cell>
          <cell r="E3594" t="str">
            <v>NON-CONSENT</v>
          </cell>
          <cell r="F3594" t="str">
            <v>WY</v>
          </cell>
          <cell r="G3594" t="str">
            <v>QEPFS</v>
          </cell>
          <cell r="H3594">
            <v>0.42225999999999997</v>
          </cell>
          <cell r="I3594" t="str">
            <v>SWGA</v>
          </cell>
        </row>
        <row r="3595">
          <cell r="A3595" t="str">
            <v>495103</v>
          </cell>
          <cell r="B3595" t="str">
            <v>C G ROAD 15-5 MESA</v>
          </cell>
          <cell r="C3595" t="str">
            <v>1055</v>
          </cell>
          <cell r="D3595" t="str">
            <v>TIERNEY (WY)</v>
          </cell>
          <cell r="E3595" t="str">
            <v>D24</v>
          </cell>
          <cell r="F3595" t="str">
            <v>WY</v>
          </cell>
          <cell r="G3595" t="str">
            <v>WFS</v>
          </cell>
          <cell r="H3595">
            <v>0.24790000000000001</v>
          </cell>
          <cell r="I3595" t="str">
            <v>L116</v>
          </cell>
        </row>
        <row r="3596">
          <cell r="A3596" t="str">
            <v>545903</v>
          </cell>
          <cell r="B3596" t="str">
            <v>C G ROAD 15-80 MESA</v>
          </cell>
          <cell r="C3596" t="str">
            <v>1055</v>
          </cell>
          <cell r="D3596" t="str">
            <v>TIERNEY (WY)</v>
          </cell>
          <cell r="E3596" t="str">
            <v>D24</v>
          </cell>
          <cell r="F3596" t="str">
            <v>WY</v>
          </cell>
          <cell r="G3596" t="str">
            <v>WFS</v>
          </cell>
          <cell r="H3596">
            <v>0.24790000000000001</v>
          </cell>
          <cell r="I3596" t="str">
            <v>L116</v>
          </cell>
        </row>
        <row r="3597">
          <cell r="A3597" t="str">
            <v>511303</v>
          </cell>
          <cell r="B3597" t="str">
            <v>THREEMILE 15-1 MESA</v>
          </cell>
          <cell r="C3597" t="str">
            <v>1055</v>
          </cell>
          <cell r="D3597" t="str">
            <v>TIERNEY (WY)</v>
          </cell>
          <cell r="E3597" t="str">
            <v>D24</v>
          </cell>
          <cell r="F3597" t="str">
            <v>WY</v>
          </cell>
          <cell r="G3597" t="str">
            <v>WFS</v>
          </cell>
          <cell r="H3597">
            <v>0.24790000000000001</v>
          </cell>
          <cell r="I3597" t="str">
            <v>L116</v>
          </cell>
        </row>
        <row r="3598">
          <cell r="A3598" t="str">
            <v>569603</v>
          </cell>
          <cell r="B3598" t="str">
            <v>THREEMILE 15-100D MESA</v>
          </cell>
          <cell r="C3598" t="str">
            <v>1055</v>
          </cell>
          <cell r="D3598" t="str">
            <v>TIERNEY (WY)</v>
          </cell>
          <cell r="E3598" t="str">
            <v>D24</v>
          </cell>
          <cell r="F3598" t="str">
            <v>WY</v>
          </cell>
          <cell r="G3598" t="str">
            <v>WFS</v>
          </cell>
          <cell r="H3598">
            <v>0.24790000000000001</v>
          </cell>
          <cell r="I3598" t="str">
            <v>L116</v>
          </cell>
        </row>
        <row r="3599">
          <cell r="A3599" t="str">
            <v>597903</v>
          </cell>
          <cell r="B3599" t="str">
            <v>THREEMILE 15-120D MESA</v>
          </cell>
          <cell r="C3599" t="str">
            <v>1055</v>
          </cell>
          <cell r="D3599" t="str">
            <v>TIERNEY (WY)</v>
          </cell>
          <cell r="E3599" t="str">
            <v>D24</v>
          </cell>
          <cell r="F3599" t="str">
            <v>WY</v>
          </cell>
          <cell r="G3599" t="str">
            <v>WFS</v>
          </cell>
          <cell r="H3599">
            <v>0.42225999999999997</v>
          </cell>
          <cell r="I3599">
            <v>0</v>
          </cell>
        </row>
        <row r="3600">
          <cell r="A3600" t="str">
            <v>598003</v>
          </cell>
          <cell r="B3600" t="str">
            <v>THREEMILE 15-130D MESA</v>
          </cell>
          <cell r="C3600" t="str">
            <v>1055</v>
          </cell>
          <cell r="D3600" t="str">
            <v>TIERNEY (WY)</v>
          </cell>
          <cell r="E3600" t="str">
            <v>D24</v>
          </cell>
          <cell r="F3600" t="str">
            <v>WY</v>
          </cell>
          <cell r="G3600" t="str">
            <v>WFS</v>
          </cell>
          <cell r="H3600">
            <v>0.42225999999999997</v>
          </cell>
          <cell r="I3600">
            <v>0</v>
          </cell>
        </row>
        <row r="3601">
          <cell r="A3601" t="str">
            <v>598103</v>
          </cell>
          <cell r="B3601" t="str">
            <v>THREEMILE 15-140D MESA</v>
          </cell>
          <cell r="C3601" t="str">
            <v>1055</v>
          </cell>
          <cell r="D3601" t="str">
            <v>TIERNEY (WY)</v>
          </cell>
          <cell r="E3601" t="str">
            <v>D24</v>
          </cell>
          <cell r="F3601" t="str">
            <v>WY</v>
          </cell>
          <cell r="G3601" t="str">
            <v>WFS</v>
          </cell>
          <cell r="H3601">
            <v>0.42225999999999997</v>
          </cell>
          <cell r="I3601">
            <v>0</v>
          </cell>
        </row>
        <row r="3602">
          <cell r="A3602" t="str">
            <v>432103</v>
          </cell>
          <cell r="B3602" t="str">
            <v>THREEMILE 15-3 MESA</v>
          </cell>
          <cell r="C3602" t="str">
            <v>1055</v>
          </cell>
          <cell r="D3602" t="str">
            <v>TIERNEY (WY)</v>
          </cell>
          <cell r="E3602" t="str">
            <v>D24</v>
          </cell>
          <cell r="F3602" t="str">
            <v>WY</v>
          </cell>
          <cell r="G3602" t="str">
            <v>WFS</v>
          </cell>
          <cell r="H3602">
            <v>0.24790000000000001</v>
          </cell>
          <cell r="I3602" t="str">
            <v>L116</v>
          </cell>
        </row>
        <row r="3603">
          <cell r="A3603" t="str">
            <v>598303</v>
          </cell>
          <cell r="B3603" t="str">
            <v>THREEMILE 15-30D MESA</v>
          </cell>
          <cell r="C3603" t="str">
            <v>1055</v>
          </cell>
          <cell r="D3603" t="str">
            <v>TIERNEY (WY)</v>
          </cell>
          <cell r="E3603" t="str">
            <v>D24</v>
          </cell>
          <cell r="F3603" t="str">
            <v>WY</v>
          </cell>
          <cell r="G3603" t="str">
            <v>WFS</v>
          </cell>
          <cell r="H3603">
            <v>0.24790000000000001</v>
          </cell>
          <cell r="I3603" t="str">
            <v>L116</v>
          </cell>
        </row>
        <row r="3604">
          <cell r="A3604" t="str">
            <v>598203</v>
          </cell>
          <cell r="B3604" t="str">
            <v>THREEMILE 15-40D MESA</v>
          </cell>
          <cell r="C3604" t="str">
            <v>1055</v>
          </cell>
          <cell r="D3604" t="str">
            <v>TIERNEY (WY)</v>
          </cell>
          <cell r="E3604" t="str">
            <v>D24</v>
          </cell>
          <cell r="F3604" t="str">
            <v>WY</v>
          </cell>
          <cell r="G3604" t="str">
            <v>WFS</v>
          </cell>
          <cell r="H3604">
            <v>0.42225999999999997</v>
          </cell>
          <cell r="I3604">
            <v>0</v>
          </cell>
        </row>
        <row r="3605">
          <cell r="A3605" t="str">
            <v>598403</v>
          </cell>
          <cell r="B3605" t="str">
            <v>THREEMILE 15-90D MESA</v>
          </cell>
          <cell r="C3605" t="str">
            <v>1055</v>
          </cell>
          <cell r="D3605" t="str">
            <v>TIERNEY (WY)</v>
          </cell>
          <cell r="E3605" t="str">
            <v>D24</v>
          </cell>
          <cell r="F3605" t="str">
            <v>WY</v>
          </cell>
          <cell r="G3605" t="str">
            <v>WFS</v>
          </cell>
          <cell r="H3605">
            <v>0.42225999999999997</v>
          </cell>
          <cell r="I3605">
            <v>0</v>
          </cell>
        </row>
        <row r="3606">
          <cell r="A3606" t="str">
            <v>278103</v>
          </cell>
          <cell r="B3606" t="str">
            <v>TIERNEY UNIT 1 MESA</v>
          </cell>
          <cell r="C3606" t="str">
            <v>1055</v>
          </cell>
          <cell r="D3606" t="str">
            <v>TIERNEY (WY)</v>
          </cell>
          <cell r="E3606" t="str">
            <v>PC</v>
          </cell>
          <cell r="F3606" t="str">
            <v>WY</v>
          </cell>
          <cell r="G3606" t="str">
            <v>WFS</v>
          </cell>
          <cell r="H3606">
            <v>0.42225999999999997</v>
          </cell>
          <cell r="I3606">
            <v>0</v>
          </cell>
        </row>
        <row r="3607">
          <cell r="A3607" t="str">
            <v>278203</v>
          </cell>
          <cell r="B3607" t="str">
            <v>TIERNEY UNIT 2 MESA</v>
          </cell>
          <cell r="C3607" t="str">
            <v>1055</v>
          </cell>
          <cell r="D3607" t="str">
            <v>TIERNEY (WY)</v>
          </cell>
          <cell r="E3607" t="str">
            <v>PC</v>
          </cell>
          <cell r="F3607" t="str">
            <v>WY</v>
          </cell>
          <cell r="G3607" t="str">
            <v>QEPFS</v>
          </cell>
          <cell r="H3607">
            <v>0.42225999999999997</v>
          </cell>
          <cell r="I3607" t="str">
            <v>SWGA</v>
          </cell>
        </row>
        <row r="3608">
          <cell r="A3608" t="str">
            <v>384019</v>
          </cell>
          <cell r="B3608" t="str">
            <v>STATE Q COMM 1 MORROW</v>
          </cell>
          <cell r="C3608" t="str">
            <v>1052</v>
          </cell>
          <cell r="D3608" t="str">
            <v>TRACY DOME (NM)</v>
          </cell>
          <cell r="E3608" t="str">
            <v>PC</v>
          </cell>
          <cell r="F3608" t="str">
            <v>NM</v>
          </cell>
          <cell r="G3608" t="str">
            <v>QEPFS</v>
          </cell>
          <cell r="H3608">
            <v>0.42225999999999997</v>
          </cell>
          <cell r="I3608" t="str">
            <v>SWGA</v>
          </cell>
        </row>
        <row r="3609">
          <cell r="A3609" t="str">
            <v>589916</v>
          </cell>
          <cell r="B3609" t="str">
            <v>TRAIL 16D-9D BXTR (SEE MESA)</v>
          </cell>
          <cell r="C3609" t="str">
            <v>1056</v>
          </cell>
          <cell r="D3609" t="str">
            <v>TRAIL (WY)</v>
          </cell>
          <cell r="E3609" t="str">
            <v>D24</v>
          </cell>
          <cell r="F3609" t="str">
            <v>WY</v>
          </cell>
          <cell r="G3609" t="str">
            <v>QEPFS</v>
          </cell>
          <cell r="H3609">
            <v>0.42225999999999997</v>
          </cell>
          <cell r="I3609" t="str">
            <v>SWGA</v>
          </cell>
        </row>
        <row r="3610">
          <cell r="A3610" t="str">
            <v>589816</v>
          </cell>
          <cell r="B3610" t="str">
            <v>TRAIL 3C-15D BXTR (SEE MESA)</v>
          </cell>
          <cell r="C3610" t="str">
            <v>1056</v>
          </cell>
          <cell r="D3610" t="str">
            <v>TRAIL (WY)</v>
          </cell>
          <cell r="E3610" t="str">
            <v>D24</v>
          </cell>
          <cell r="F3610" t="str">
            <v>WY</v>
          </cell>
          <cell r="G3610" t="str">
            <v>QEPFS</v>
          </cell>
          <cell r="H3610">
            <v>0.42225999999999997</v>
          </cell>
          <cell r="I3610" t="str">
            <v>SWGA</v>
          </cell>
        </row>
        <row r="3611">
          <cell r="A3611" t="str">
            <v>527916</v>
          </cell>
          <cell r="B3611" t="str">
            <v>TRAIL UNIT 03C-10J BAX</v>
          </cell>
          <cell r="C3611" t="str">
            <v>1056</v>
          </cell>
          <cell r="D3611" t="str">
            <v>TRAIL (WY)</v>
          </cell>
          <cell r="E3611" t="str">
            <v>C7</v>
          </cell>
          <cell r="F3611" t="str">
            <v>WY</v>
          </cell>
          <cell r="G3611" t="str">
            <v>QEPFS</v>
          </cell>
          <cell r="H3611">
            <v>0.42225999999999997</v>
          </cell>
          <cell r="I3611" t="str">
            <v>SWGA</v>
          </cell>
        </row>
        <row r="3612">
          <cell r="A3612" t="str">
            <v>527901</v>
          </cell>
          <cell r="B3612" t="str">
            <v>TRAIL UNIT 03C-10J FR</v>
          </cell>
          <cell r="C3612" t="str">
            <v>1056</v>
          </cell>
          <cell r="D3612" t="str">
            <v>TRAIL (WY)</v>
          </cell>
          <cell r="E3612" t="str">
            <v>C7</v>
          </cell>
          <cell r="F3612" t="str">
            <v>WY</v>
          </cell>
          <cell r="G3612" t="str">
            <v>QEPFS</v>
          </cell>
          <cell r="H3612">
            <v>0.42225999999999997</v>
          </cell>
          <cell r="I3612" t="str">
            <v>SWGA</v>
          </cell>
        </row>
        <row r="3613">
          <cell r="A3613" t="str">
            <v>527903</v>
          </cell>
          <cell r="B3613" t="str">
            <v>TRAIL UNIT 03C-10J MESA</v>
          </cell>
          <cell r="C3613" t="str">
            <v>1056</v>
          </cell>
          <cell r="D3613" t="str">
            <v>TRAIL (WY)</v>
          </cell>
          <cell r="E3613" t="str">
            <v>D24</v>
          </cell>
          <cell r="F3613" t="str">
            <v>WY</v>
          </cell>
          <cell r="G3613" t="str">
            <v>QEPFS</v>
          </cell>
          <cell r="H3613">
            <v>0.42225999999999997</v>
          </cell>
          <cell r="I3613" t="str">
            <v>SWGA</v>
          </cell>
        </row>
        <row r="3614">
          <cell r="A3614" t="str">
            <v>527803</v>
          </cell>
          <cell r="B3614" t="str">
            <v>TRAIL UNIT 07A-03J (SEE 539003)</v>
          </cell>
          <cell r="C3614" t="str">
            <v>1056</v>
          </cell>
          <cell r="D3614" t="str">
            <v>TRAIL (WY)</v>
          </cell>
          <cell r="E3614" t="str">
            <v>D24</v>
          </cell>
          <cell r="F3614" t="str">
            <v>WY</v>
          </cell>
          <cell r="G3614" t="str">
            <v>QEPFS</v>
          </cell>
          <cell r="H3614">
            <v>0.42225999999999997</v>
          </cell>
          <cell r="I3614" t="str">
            <v>SWGA</v>
          </cell>
        </row>
        <row r="3615">
          <cell r="A3615" t="str">
            <v>539016</v>
          </cell>
          <cell r="B3615" t="str">
            <v>TRAIL UNIT 07A-03J BAX</v>
          </cell>
          <cell r="C3615" t="str">
            <v>1056</v>
          </cell>
          <cell r="D3615" t="str">
            <v>TRAIL (WY)</v>
          </cell>
          <cell r="E3615" t="str">
            <v>C7</v>
          </cell>
          <cell r="F3615" t="str">
            <v>WY</v>
          </cell>
          <cell r="G3615" t="str">
            <v>QEPFS</v>
          </cell>
          <cell r="H3615">
            <v>0.42225999999999997</v>
          </cell>
          <cell r="I3615" t="str">
            <v>SWGA</v>
          </cell>
        </row>
        <row r="3616">
          <cell r="A3616" t="str">
            <v>539001</v>
          </cell>
          <cell r="B3616" t="str">
            <v>TRAIL UNIT 07A-03J FR</v>
          </cell>
          <cell r="C3616" t="str">
            <v>1056</v>
          </cell>
          <cell r="D3616" t="str">
            <v>TRAIL (WY)</v>
          </cell>
          <cell r="E3616" t="str">
            <v>C7</v>
          </cell>
          <cell r="F3616" t="str">
            <v>WY</v>
          </cell>
          <cell r="G3616" t="str">
            <v>QEPFS</v>
          </cell>
          <cell r="H3616">
            <v>0.42225999999999997</v>
          </cell>
          <cell r="I3616" t="str">
            <v>SWGA</v>
          </cell>
        </row>
        <row r="3617">
          <cell r="A3617" t="str">
            <v>539003</v>
          </cell>
          <cell r="B3617" t="str">
            <v>TRAIL UNIT 07A-03J MESA</v>
          </cell>
          <cell r="C3617" t="str">
            <v>1056</v>
          </cell>
          <cell r="D3617" t="str">
            <v>TRAIL (WY)</v>
          </cell>
          <cell r="E3617" t="str">
            <v>D24</v>
          </cell>
          <cell r="F3617" t="str">
            <v>WY</v>
          </cell>
          <cell r="G3617" t="str">
            <v>QEPFS</v>
          </cell>
          <cell r="H3617">
            <v>0.42225999999999997</v>
          </cell>
          <cell r="I3617" t="str">
            <v>SWGA</v>
          </cell>
        </row>
        <row r="3618">
          <cell r="A3618" t="str">
            <v>615003</v>
          </cell>
          <cell r="B3618" t="str">
            <v>TRAIL UNIT 104 MESA</v>
          </cell>
          <cell r="C3618" t="str">
            <v>1056</v>
          </cell>
          <cell r="D3618" t="str">
            <v>TRAIL (WY)</v>
          </cell>
          <cell r="E3618" t="str">
            <v>D24</v>
          </cell>
          <cell r="F3618" t="str">
            <v>WY</v>
          </cell>
          <cell r="G3618" t="str">
            <v>QEPFS</v>
          </cell>
          <cell r="H3618">
            <v>0.42225999999999997</v>
          </cell>
          <cell r="I3618" t="str">
            <v>SWGA</v>
          </cell>
        </row>
        <row r="3619">
          <cell r="A3619" t="str">
            <v>629403</v>
          </cell>
          <cell r="B3619" t="str">
            <v>TRAIL UNIT 108 MESA</v>
          </cell>
          <cell r="C3619" t="str">
            <v>1056</v>
          </cell>
          <cell r="D3619" t="str">
            <v>TRAIL (WY)</v>
          </cell>
          <cell r="E3619" t="str">
            <v>D24</v>
          </cell>
          <cell r="F3619" t="str">
            <v>WY</v>
          </cell>
          <cell r="G3619" t="str">
            <v>QEPFS</v>
          </cell>
          <cell r="H3619">
            <v>0.42225999999999997</v>
          </cell>
          <cell r="I3619" t="str">
            <v>SWGA</v>
          </cell>
        </row>
        <row r="3620">
          <cell r="A3620" t="str">
            <v>588003</v>
          </cell>
          <cell r="B3620" t="str">
            <v>TRAIL UNIT 10B-21D MESA</v>
          </cell>
          <cell r="C3620" t="str">
            <v>1056</v>
          </cell>
          <cell r="D3620" t="str">
            <v>TRAIL (WY)</v>
          </cell>
          <cell r="E3620" t="str">
            <v>D24</v>
          </cell>
          <cell r="F3620" t="str">
            <v>WY</v>
          </cell>
          <cell r="G3620" t="str">
            <v>QEPFS</v>
          </cell>
          <cell r="H3620">
            <v>0.42225999999999997</v>
          </cell>
          <cell r="I3620" t="str">
            <v>SWGA</v>
          </cell>
        </row>
        <row r="3621">
          <cell r="A3621" t="str">
            <v>630603</v>
          </cell>
          <cell r="B3621" t="str">
            <v>TRAIL UNIT 110 MESA</v>
          </cell>
          <cell r="C3621" t="str">
            <v>1056</v>
          </cell>
          <cell r="D3621" t="str">
            <v>TRAIL (WY)</v>
          </cell>
          <cell r="E3621" t="str">
            <v>D24</v>
          </cell>
          <cell r="F3621" t="str">
            <v>WY</v>
          </cell>
          <cell r="G3621" t="str">
            <v>QEPFS</v>
          </cell>
          <cell r="H3621">
            <v>0.42225999999999997</v>
          </cell>
          <cell r="I3621" t="str">
            <v>SWGA</v>
          </cell>
        </row>
        <row r="3622">
          <cell r="A3622" t="str">
            <v>630703</v>
          </cell>
          <cell r="B3622" t="str">
            <v>TRAIL UNIT 111 MESA</v>
          </cell>
          <cell r="C3622" t="str">
            <v>1056</v>
          </cell>
          <cell r="D3622" t="str">
            <v>TRAIL (WY)</v>
          </cell>
          <cell r="E3622" t="str">
            <v>D24</v>
          </cell>
          <cell r="F3622" t="str">
            <v>WY</v>
          </cell>
          <cell r="G3622" t="str">
            <v>QEPFS</v>
          </cell>
          <cell r="H3622">
            <v>0.42225999999999997</v>
          </cell>
          <cell r="I3622" t="str">
            <v>SWGA</v>
          </cell>
        </row>
        <row r="3623">
          <cell r="A3623" t="str">
            <v>630803</v>
          </cell>
          <cell r="B3623" t="str">
            <v>TRAIL UNIT 112 MESA</v>
          </cell>
          <cell r="C3623" t="str">
            <v>1056</v>
          </cell>
          <cell r="D3623" t="str">
            <v>TRAIL (WY)</v>
          </cell>
          <cell r="E3623" t="str">
            <v>D24</v>
          </cell>
          <cell r="F3623" t="str">
            <v>WY</v>
          </cell>
          <cell r="G3623" t="str">
            <v>QEPFS</v>
          </cell>
          <cell r="H3623">
            <v>0.42225999999999997</v>
          </cell>
          <cell r="I3623" t="str">
            <v>SWGA</v>
          </cell>
        </row>
        <row r="3624">
          <cell r="A3624" t="str">
            <v>630903</v>
          </cell>
          <cell r="B3624" t="str">
            <v>TRAIL UNIT 113 MESA</v>
          </cell>
          <cell r="C3624" t="str">
            <v>1056</v>
          </cell>
          <cell r="D3624" t="str">
            <v>TRAIL (WY)</v>
          </cell>
          <cell r="E3624" t="str">
            <v>D24</v>
          </cell>
          <cell r="F3624" t="str">
            <v>WY</v>
          </cell>
          <cell r="G3624" t="str">
            <v>QEPFS</v>
          </cell>
          <cell r="H3624">
            <v>0.42225999999999997</v>
          </cell>
          <cell r="I3624" t="str">
            <v>SWGA</v>
          </cell>
        </row>
        <row r="3625">
          <cell r="A3625" t="str">
            <v>615103</v>
          </cell>
          <cell r="B3625" t="str">
            <v>TRAIL UNIT 114 MESA</v>
          </cell>
          <cell r="C3625" t="str">
            <v>1056</v>
          </cell>
          <cell r="D3625" t="str">
            <v>TRAIL (WY)</v>
          </cell>
          <cell r="E3625" t="str">
            <v>D24</v>
          </cell>
          <cell r="F3625" t="str">
            <v>WY</v>
          </cell>
          <cell r="G3625" t="str">
            <v>QEPFS</v>
          </cell>
          <cell r="H3625">
            <v>0.42225999999999997</v>
          </cell>
          <cell r="I3625" t="str">
            <v>SWGA</v>
          </cell>
        </row>
        <row r="3626">
          <cell r="A3626" t="str">
            <v>615203</v>
          </cell>
          <cell r="B3626" t="str">
            <v>TRAIL UNIT 115 MESA</v>
          </cell>
          <cell r="C3626" t="str">
            <v>1056</v>
          </cell>
          <cell r="D3626" t="str">
            <v>TRAIL (WY)</v>
          </cell>
          <cell r="E3626" t="str">
            <v>D24</v>
          </cell>
          <cell r="F3626" t="str">
            <v>WY</v>
          </cell>
          <cell r="G3626" t="str">
            <v>QEPFS</v>
          </cell>
          <cell r="H3626">
            <v>0.42225999999999997</v>
          </cell>
          <cell r="I3626" t="str">
            <v>SWGA</v>
          </cell>
        </row>
        <row r="3627">
          <cell r="A3627" t="str">
            <v>615303</v>
          </cell>
          <cell r="B3627" t="str">
            <v>TRAIL UNIT 116 MESA</v>
          </cell>
          <cell r="C3627" t="str">
            <v>1056</v>
          </cell>
          <cell r="D3627" t="str">
            <v>TRAIL (WY)</v>
          </cell>
          <cell r="E3627" t="str">
            <v>D24</v>
          </cell>
          <cell r="F3627" t="str">
            <v>WY</v>
          </cell>
          <cell r="G3627" t="str">
            <v>QEPFS</v>
          </cell>
          <cell r="H3627">
            <v>0.42225999999999997</v>
          </cell>
          <cell r="I3627" t="str">
            <v>SWGA</v>
          </cell>
        </row>
        <row r="3628">
          <cell r="A3628" t="str">
            <v>631003</v>
          </cell>
          <cell r="B3628" t="str">
            <v>TRAIL UNIT 117 MESA</v>
          </cell>
          <cell r="C3628" t="str">
            <v>1056</v>
          </cell>
          <cell r="D3628" t="str">
            <v>TRAIL (WY)</v>
          </cell>
          <cell r="E3628" t="str">
            <v>D24</v>
          </cell>
          <cell r="F3628" t="str">
            <v>WY</v>
          </cell>
          <cell r="G3628" t="str">
            <v>QEPFS</v>
          </cell>
          <cell r="H3628">
            <v>0.42225999999999997</v>
          </cell>
          <cell r="I3628" t="str">
            <v>SWGA</v>
          </cell>
        </row>
        <row r="3629">
          <cell r="A3629" t="str">
            <v>631103</v>
          </cell>
          <cell r="B3629" t="str">
            <v>TRAIL UNIT 118 MESA</v>
          </cell>
          <cell r="C3629" t="str">
            <v>1056</v>
          </cell>
          <cell r="D3629" t="str">
            <v>TRAIL (WY)</v>
          </cell>
          <cell r="E3629" t="str">
            <v>D24</v>
          </cell>
          <cell r="F3629" t="str">
            <v>WY</v>
          </cell>
          <cell r="G3629" t="str">
            <v>QEPFS</v>
          </cell>
          <cell r="H3629">
            <v>0.42225999999999997</v>
          </cell>
          <cell r="I3629" t="str">
            <v>SWGA</v>
          </cell>
        </row>
        <row r="3630">
          <cell r="A3630" t="str">
            <v>590103</v>
          </cell>
          <cell r="B3630" t="str">
            <v>TRAIL UNIT 11B-3D MESA</v>
          </cell>
          <cell r="C3630" t="str">
            <v>1056</v>
          </cell>
          <cell r="D3630" t="str">
            <v>TRAIL (WY)</v>
          </cell>
          <cell r="E3630" t="str">
            <v>D24</v>
          </cell>
          <cell r="F3630" t="str">
            <v>WY</v>
          </cell>
          <cell r="G3630" t="str">
            <v>QEPFS</v>
          </cell>
          <cell r="H3630">
            <v>0.42225999999999997</v>
          </cell>
          <cell r="I3630" t="str">
            <v>SWGA</v>
          </cell>
        </row>
        <row r="3631">
          <cell r="A3631" t="str">
            <v>211803</v>
          </cell>
          <cell r="B3631" t="str">
            <v>TRAIL UNIT 12 MESA</v>
          </cell>
          <cell r="C3631" t="str">
            <v>1056</v>
          </cell>
          <cell r="D3631" t="str">
            <v>TRAIL (WY)</v>
          </cell>
          <cell r="E3631" t="str">
            <v>D24</v>
          </cell>
          <cell r="F3631" t="str">
            <v>WY</v>
          </cell>
          <cell r="G3631" t="str">
            <v>QEPFS</v>
          </cell>
          <cell r="H3631">
            <v>0.42225999999999997</v>
          </cell>
          <cell r="I3631" t="str">
            <v>SWGA</v>
          </cell>
        </row>
        <row r="3632">
          <cell r="A3632" t="str">
            <v>211865</v>
          </cell>
          <cell r="B3632" t="str">
            <v>TRAIL UNIT 12 UPPER MESA</v>
          </cell>
          <cell r="C3632" t="str">
            <v>1056</v>
          </cell>
          <cell r="D3632" t="str">
            <v>TRAIL (WY)</v>
          </cell>
          <cell r="E3632" t="str">
            <v>D24</v>
          </cell>
          <cell r="F3632" t="str">
            <v>WY</v>
          </cell>
          <cell r="G3632" t="str">
            <v>QEPFS</v>
          </cell>
          <cell r="H3632">
            <v>0.42225999999999997</v>
          </cell>
          <cell r="I3632" t="str">
            <v>SWGA</v>
          </cell>
        </row>
        <row r="3633">
          <cell r="A3633" t="str">
            <v>631203</v>
          </cell>
          <cell r="B3633" t="str">
            <v>TRAIL UNIT 120 MESA</v>
          </cell>
          <cell r="C3633" t="str">
            <v>1056</v>
          </cell>
          <cell r="D3633" t="str">
            <v>TRAIL (WY)</v>
          </cell>
          <cell r="E3633" t="str">
            <v>D24</v>
          </cell>
          <cell r="F3633" t="str">
            <v>WY</v>
          </cell>
          <cell r="G3633" t="str">
            <v>QEPFS</v>
          </cell>
          <cell r="H3633">
            <v>0.42225999999999997</v>
          </cell>
          <cell r="I3633" t="str">
            <v>SWGA</v>
          </cell>
        </row>
        <row r="3634">
          <cell r="A3634" t="str">
            <v>631303</v>
          </cell>
          <cell r="B3634" t="str">
            <v>TRAIL UNIT 121 MESA</v>
          </cell>
          <cell r="C3634" t="str">
            <v>1056</v>
          </cell>
          <cell r="D3634" t="str">
            <v>TRAIL (WY)</v>
          </cell>
          <cell r="E3634" t="str">
            <v>D24</v>
          </cell>
          <cell r="F3634" t="str">
            <v>WY</v>
          </cell>
          <cell r="G3634" t="str">
            <v>QEPFS</v>
          </cell>
          <cell r="H3634">
            <v>0.42225999999999997</v>
          </cell>
          <cell r="I3634" t="str">
            <v>SWGA</v>
          </cell>
        </row>
        <row r="3635">
          <cell r="A3635" t="str">
            <v>631403</v>
          </cell>
          <cell r="B3635" t="str">
            <v>TRAIL UNIT 122 MESA</v>
          </cell>
          <cell r="C3635" t="str">
            <v>1056</v>
          </cell>
          <cell r="D3635" t="str">
            <v>TRAIL (WY)</v>
          </cell>
          <cell r="E3635" t="str">
            <v>D24</v>
          </cell>
          <cell r="F3635" t="str">
            <v>WY</v>
          </cell>
          <cell r="G3635" t="str">
            <v>QEPFS</v>
          </cell>
          <cell r="H3635">
            <v>0.42225999999999997</v>
          </cell>
          <cell r="I3635" t="str">
            <v>SWGA</v>
          </cell>
        </row>
        <row r="3636">
          <cell r="A3636" t="str">
            <v>628303</v>
          </cell>
          <cell r="B3636" t="str">
            <v>TRAIL UNIT 123 MESA</v>
          </cell>
          <cell r="C3636" t="str">
            <v>1056</v>
          </cell>
          <cell r="D3636" t="str">
            <v>TRAIL (WY)</v>
          </cell>
          <cell r="E3636" t="str">
            <v>D24</v>
          </cell>
          <cell r="F3636" t="str">
            <v>WY</v>
          </cell>
          <cell r="G3636" t="str">
            <v>QEPFS</v>
          </cell>
          <cell r="H3636">
            <v>0.42225999999999997</v>
          </cell>
          <cell r="I3636" t="str">
            <v>SWGA</v>
          </cell>
        </row>
        <row r="3637">
          <cell r="A3637" t="str">
            <v>628403</v>
          </cell>
          <cell r="B3637" t="str">
            <v>TRAIL UNIT 124 MESA</v>
          </cell>
          <cell r="C3637" t="str">
            <v>1056</v>
          </cell>
          <cell r="D3637" t="str">
            <v>TRAIL (WY)</v>
          </cell>
          <cell r="E3637" t="str">
            <v>D24</v>
          </cell>
          <cell r="F3637" t="str">
            <v>WY</v>
          </cell>
          <cell r="G3637" t="str">
            <v>QEPFS</v>
          </cell>
          <cell r="H3637">
            <v>0.42225999999999997</v>
          </cell>
          <cell r="I3637" t="str">
            <v>SWGA</v>
          </cell>
        </row>
        <row r="3638">
          <cell r="A3638" t="str">
            <v>628503</v>
          </cell>
          <cell r="B3638" t="str">
            <v>TRAIL UNIT 125 MESA</v>
          </cell>
          <cell r="C3638" t="str">
            <v>1056</v>
          </cell>
          <cell r="D3638" t="str">
            <v>TRAIL (WY)</v>
          </cell>
          <cell r="E3638" t="str">
            <v>D24</v>
          </cell>
          <cell r="F3638" t="str">
            <v>WY</v>
          </cell>
          <cell r="G3638" t="str">
            <v>QEPFS</v>
          </cell>
          <cell r="H3638">
            <v>0.42225999999999997</v>
          </cell>
          <cell r="I3638" t="str">
            <v>SWGA</v>
          </cell>
        </row>
        <row r="3639">
          <cell r="A3639" t="str">
            <v>631503</v>
          </cell>
          <cell r="B3639" t="str">
            <v>TRAIL UNIT 126 MESA</v>
          </cell>
          <cell r="C3639" t="str">
            <v>1056</v>
          </cell>
          <cell r="D3639" t="str">
            <v>TRAIL (WY)</v>
          </cell>
          <cell r="E3639" t="str">
            <v>D24</v>
          </cell>
          <cell r="F3639" t="str">
            <v>WY</v>
          </cell>
          <cell r="G3639" t="str">
            <v>QEPFS</v>
          </cell>
          <cell r="H3639">
            <v>0.42225999999999997</v>
          </cell>
          <cell r="I3639" t="str">
            <v>SWGA</v>
          </cell>
        </row>
        <row r="3640">
          <cell r="A3640" t="str">
            <v>147903</v>
          </cell>
          <cell r="B3640" t="str">
            <v>TRAIL UNIT 13 MESA</v>
          </cell>
          <cell r="C3640" t="str">
            <v>1056</v>
          </cell>
          <cell r="D3640" t="str">
            <v>TRAIL (WY)</v>
          </cell>
          <cell r="E3640" t="str">
            <v>D24</v>
          </cell>
          <cell r="F3640" t="str">
            <v>WY</v>
          </cell>
          <cell r="G3640" t="str">
            <v>QEPFS</v>
          </cell>
          <cell r="H3640">
            <v>0.42225999999999997</v>
          </cell>
          <cell r="I3640" t="str">
            <v>SWGA</v>
          </cell>
        </row>
        <row r="3641">
          <cell r="A3641" t="str">
            <v>617903</v>
          </cell>
          <cell r="B3641" t="str">
            <v>TRAIL UNIT 132 MESA</v>
          </cell>
          <cell r="C3641" t="str">
            <v>1056</v>
          </cell>
          <cell r="D3641" t="str">
            <v>TRAIL (WY)</v>
          </cell>
          <cell r="E3641" t="str">
            <v>D24</v>
          </cell>
          <cell r="F3641" t="str">
            <v>WY</v>
          </cell>
          <cell r="G3641" t="str">
            <v>QEPFS</v>
          </cell>
          <cell r="H3641">
            <v>0.42225999999999997</v>
          </cell>
          <cell r="I3641" t="str">
            <v>SWGA</v>
          </cell>
        </row>
        <row r="3642">
          <cell r="A3642" t="str">
            <v>628603</v>
          </cell>
          <cell r="B3642" t="str">
            <v>TRAIL UNIT 135 MESA</v>
          </cell>
          <cell r="C3642" t="str">
            <v>1056</v>
          </cell>
          <cell r="D3642" t="str">
            <v>TRAIL (WY)</v>
          </cell>
          <cell r="E3642" t="str">
            <v>D24</v>
          </cell>
          <cell r="F3642" t="str">
            <v>WY</v>
          </cell>
          <cell r="G3642" t="str">
            <v>QEPFS</v>
          </cell>
          <cell r="H3642">
            <v>0.42225999999999997</v>
          </cell>
          <cell r="I3642" t="str">
            <v>SWGA</v>
          </cell>
        </row>
        <row r="3643">
          <cell r="A3643" t="str">
            <v>628703</v>
          </cell>
          <cell r="B3643" t="str">
            <v>TRAIL UNIT 136 MESA</v>
          </cell>
          <cell r="C3643" t="str">
            <v>1056</v>
          </cell>
          <cell r="D3643" t="str">
            <v>TRAIL (WY)</v>
          </cell>
          <cell r="E3643" t="str">
            <v>D24</v>
          </cell>
          <cell r="F3643" t="str">
            <v>WY</v>
          </cell>
          <cell r="G3643" t="str">
            <v>QEPFS</v>
          </cell>
          <cell r="H3643">
            <v>0.42225999999999997</v>
          </cell>
          <cell r="I3643" t="str">
            <v>SWGA</v>
          </cell>
        </row>
        <row r="3644">
          <cell r="A3644" t="str">
            <v>628003</v>
          </cell>
          <cell r="B3644" t="str">
            <v>TRAIL UNIT 137 MESA</v>
          </cell>
          <cell r="C3644" t="str">
            <v>1056</v>
          </cell>
          <cell r="D3644" t="str">
            <v>TRAIL (WY)</v>
          </cell>
          <cell r="E3644" t="str">
            <v>D24</v>
          </cell>
          <cell r="F3644" t="str">
            <v>WY</v>
          </cell>
          <cell r="G3644" t="str">
            <v>QEPFS</v>
          </cell>
          <cell r="H3644">
            <v>0.42225999999999997</v>
          </cell>
          <cell r="I3644" t="str">
            <v>SWGA</v>
          </cell>
        </row>
        <row r="3645">
          <cell r="A3645" t="str">
            <v>631603</v>
          </cell>
          <cell r="B3645" t="str">
            <v>TRAIL UNIT 138 MESA</v>
          </cell>
          <cell r="C3645" t="str">
            <v>1056</v>
          </cell>
          <cell r="D3645" t="str">
            <v>TRAIL (WY)</v>
          </cell>
          <cell r="E3645" t="str">
            <v>D24</v>
          </cell>
          <cell r="F3645" t="str">
            <v>WY</v>
          </cell>
          <cell r="G3645" t="str">
            <v>QEPFS</v>
          </cell>
          <cell r="H3645">
            <v>0.42225999999999997</v>
          </cell>
          <cell r="I3645" t="str">
            <v>SWGA</v>
          </cell>
        </row>
        <row r="3646">
          <cell r="A3646" t="str">
            <v>631703</v>
          </cell>
          <cell r="B3646" t="str">
            <v>TRAIL UNIT 139 MESA</v>
          </cell>
          <cell r="C3646" t="str">
            <v>1056</v>
          </cell>
          <cell r="D3646" t="str">
            <v>TRAIL (WY)</v>
          </cell>
          <cell r="E3646" t="str">
            <v>D24</v>
          </cell>
          <cell r="F3646" t="str">
            <v>WY</v>
          </cell>
          <cell r="G3646" t="str">
            <v>QEPFS</v>
          </cell>
          <cell r="H3646">
            <v>0.42225999999999997</v>
          </cell>
          <cell r="I3646" t="str">
            <v>SWGA</v>
          </cell>
        </row>
        <row r="3647">
          <cell r="A3647" t="str">
            <v>528016</v>
          </cell>
          <cell r="B3647" t="str">
            <v>TRAIL UNIT 13C-15J BAX</v>
          </cell>
          <cell r="C3647" t="str">
            <v>1056</v>
          </cell>
          <cell r="D3647" t="str">
            <v>TRAIL (WY)</v>
          </cell>
          <cell r="E3647" t="str">
            <v>C100</v>
          </cell>
          <cell r="F3647" t="str">
            <v>WY</v>
          </cell>
          <cell r="G3647" t="str">
            <v>QEPFS</v>
          </cell>
          <cell r="H3647">
            <v>0.42225999999999997</v>
          </cell>
          <cell r="I3647" t="str">
            <v>SWGA</v>
          </cell>
        </row>
        <row r="3648">
          <cell r="A3648" t="str">
            <v>528001</v>
          </cell>
          <cell r="B3648" t="str">
            <v>TRAIL UNIT 13C-15J FR</v>
          </cell>
          <cell r="C3648" t="str">
            <v>1056</v>
          </cell>
          <cell r="D3648" t="str">
            <v>TRAIL (WY)</v>
          </cell>
          <cell r="E3648" t="str">
            <v>C100</v>
          </cell>
          <cell r="F3648" t="str">
            <v>WY</v>
          </cell>
          <cell r="G3648" t="str">
            <v>QEPFS</v>
          </cell>
          <cell r="H3648">
            <v>0.42225999999999997</v>
          </cell>
          <cell r="I3648" t="str">
            <v>SWGA</v>
          </cell>
        </row>
        <row r="3649">
          <cell r="A3649" t="str">
            <v>528003</v>
          </cell>
          <cell r="B3649" t="str">
            <v>TRAIL UNIT 13C-15J MESA</v>
          </cell>
          <cell r="C3649" t="str">
            <v>1056</v>
          </cell>
          <cell r="D3649" t="str">
            <v>TRAIL (WY)</v>
          </cell>
          <cell r="E3649" t="str">
            <v>D24</v>
          </cell>
          <cell r="F3649" t="str">
            <v>WY</v>
          </cell>
          <cell r="G3649" t="str">
            <v>QEPFS</v>
          </cell>
          <cell r="H3649">
            <v>0.42225999999999997</v>
          </cell>
          <cell r="I3649" t="str">
            <v>SWGA</v>
          </cell>
        </row>
        <row r="3650">
          <cell r="A3650" t="str">
            <v>630203</v>
          </cell>
          <cell r="B3650" t="str">
            <v>TRAIL UNIT 140 MESA</v>
          </cell>
          <cell r="C3650" t="str">
            <v>1056</v>
          </cell>
          <cell r="D3650" t="str">
            <v>TRAIL (WY)</v>
          </cell>
          <cell r="E3650" t="str">
            <v>D24</v>
          </cell>
          <cell r="F3650" t="str">
            <v>WY</v>
          </cell>
          <cell r="G3650" t="str">
            <v>QEPFS</v>
          </cell>
          <cell r="H3650">
            <v>0.42225999999999997</v>
          </cell>
          <cell r="I3650" t="str">
            <v>SWGA</v>
          </cell>
        </row>
        <row r="3651">
          <cell r="A3651" t="str">
            <v>527716</v>
          </cell>
          <cell r="B3651" t="str">
            <v>TRAIL UNIT 14D-10H BAX</v>
          </cell>
          <cell r="C3651" t="str">
            <v>1056</v>
          </cell>
          <cell r="D3651" t="str">
            <v>TRAIL (WY)</v>
          </cell>
          <cell r="E3651" t="str">
            <v>C7</v>
          </cell>
          <cell r="F3651" t="str">
            <v>WY</v>
          </cell>
          <cell r="G3651" t="str">
            <v>QEPFS</v>
          </cell>
          <cell r="H3651">
            <v>0.42225999999999997</v>
          </cell>
          <cell r="I3651" t="str">
            <v>SWGA</v>
          </cell>
        </row>
        <row r="3652">
          <cell r="A3652" t="str">
            <v>527703</v>
          </cell>
          <cell r="B3652" t="str">
            <v>TRAIL UNIT 14D-10H MESA</v>
          </cell>
          <cell r="C3652" t="str">
            <v>1056</v>
          </cell>
          <cell r="D3652" t="str">
            <v>TRAIL (WY)</v>
          </cell>
          <cell r="E3652" t="str">
            <v>D24</v>
          </cell>
          <cell r="F3652" t="str">
            <v>WY</v>
          </cell>
          <cell r="G3652" t="str">
            <v>QEPFS</v>
          </cell>
          <cell r="H3652">
            <v>0.42225999999999997</v>
          </cell>
          <cell r="I3652" t="str">
            <v>SWGA</v>
          </cell>
        </row>
        <row r="3653">
          <cell r="A3653" t="str">
            <v>590203</v>
          </cell>
          <cell r="B3653" t="str">
            <v>TRAIL UNIT 14D-3W MESA</v>
          </cell>
          <cell r="C3653" t="str">
            <v>1056</v>
          </cell>
          <cell r="D3653" t="str">
            <v>TRAIL (WY)</v>
          </cell>
          <cell r="E3653" t="str">
            <v>D24</v>
          </cell>
          <cell r="F3653" t="str">
            <v>WY</v>
          </cell>
          <cell r="G3653" t="str">
            <v>QEPFS</v>
          </cell>
          <cell r="H3653">
            <v>0.42225999999999997</v>
          </cell>
          <cell r="I3653" t="str">
            <v>SWGA</v>
          </cell>
        </row>
        <row r="3654">
          <cell r="A3654" t="str">
            <v>445103</v>
          </cell>
          <cell r="B3654" t="str">
            <v>TRAIL UNIT 15 MESA</v>
          </cell>
          <cell r="C3654" t="str">
            <v>1056</v>
          </cell>
          <cell r="D3654" t="str">
            <v>TRAIL (WY)</v>
          </cell>
          <cell r="E3654" t="str">
            <v>D24</v>
          </cell>
          <cell r="F3654" t="str">
            <v>WY</v>
          </cell>
          <cell r="G3654" t="str">
            <v>QEPFS</v>
          </cell>
          <cell r="H3654">
            <v>0.42225999999999997</v>
          </cell>
          <cell r="I3654" t="str">
            <v>SWGA</v>
          </cell>
        </row>
        <row r="3655">
          <cell r="A3655" t="str">
            <v>445165</v>
          </cell>
          <cell r="B3655" t="str">
            <v>TRAIL UNIT 15 UPPER MESA</v>
          </cell>
          <cell r="C3655" t="str">
            <v>1056</v>
          </cell>
          <cell r="D3655" t="str">
            <v>TRAIL (WY)</v>
          </cell>
          <cell r="E3655" t="str">
            <v>D24</v>
          </cell>
          <cell r="F3655" t="str">
            <v>WY</v>
          </cell>
          <cell r="G3655" t="str">
            <v>QEPFS</v>
          </cell>
          <cell r="H3655">
            <v>0.42225999999999997</v>
          </cell>
          <cell r="I3655" t="str">
            <v>SWGA</v>
          </cell>
        </row>
        <row r="3656">
          <cell r="A3656" t="str">
            <v>445203</v>
          </cell>
          <cell r="B3656" t="str">
            <v>TRAIL UNIT 16 MESA</v>
          </cell>
          <cell r="C3656" t="str">
            <v>1056</v>
          </cell>
          <cell r="D3656" t="str">
            <v>TRAIL (WY)</v>
          </cell>
          <cell r="E3656" t="str">
            <v>D24</v>
          </cell>
          <cell r="F3656" t="str">
            <v>WY</v>
          </cell>
          <cell r="G3656" t="str">
            <v>QEPFS</v>
          </cell>
          <cell r="H3656">
            <v>0.42225999999999997</v>
          </cell>
          <cell r="I3656" t="str">
            <v>SWGA</v>
          </cell>
        </row>
        <row r="3657">
          <cell r="A3657" t="str">
            <v>445265</v>
          </cell>
          <cell r="B3657" t="str">
            <v>TRAIL UNIT 16 UPPER MESA</v>
          </cell>
          <cell r="C3657" t="str">
            <v>1056</v>
          </cell>
          <cell r="D3657" t="str">
            <v>TRAIL (WY)</v>
          </cell>
          <cell r="E3657" t="str">
            <v>D24</v>
          </cell>
          <cell r="F3657" t="str">
            <v>WY</v>
          </cell>
          <cell r="G3657" t="str">
            <v>QEPFS</v>
          </cell>
          <cell r="H3657">
            <v>0.42225999999999997</v>
          </cell>
          <cell r="I3657" t="str">
            <v>SWGA</v>
          </cell>
        </row>
        <row r="3658">
          <cell r="A3658" t="str">
            <v>589603</v>
          </cell>
          <cell r="B3658" t="str">
            <v>TRAIL UNIT 16C-3D MESA</v>
          </cell>
          <cell r="C3658" t="str">
            <v>1056</v>
          </cell>
          <cell r="D3658" t="str">
            <v>TRAIL (WY)</v>
          </cell>
          <cell r="E3658" t="str">
            <v>D24</v>
          </cell>
          <cell r="F3658" t="str">
            <v>WY</v>
          </cell>
          <cell r="G3658" t="str">
            <v>QEPFS</v>
          </cell>
          <cell r="H3658">
            <v>0.42225999999999997</v>
          </cell>
          <cell r="I3658" t="str">
            <v>SWGA</v>
          </cell>
        </row>
        <row r="3659">
          <cell r="A3659" t="str">
            <v>589903</v>
          </cell>
          <cell r="B3659" t="str">
            <v>TRAIL UNIT 16D-9D MESA</v>
          </cell>
          <cell r="C3659" t="str">
            <v>1056</v>
          </cell>
          <cell r="D3659" t="str">
            <v>TRAIL (WY)</v>
          </cell>
          <cell r="E3659" t="str">
            <v>D24</v>
          </cell>
          <cell r="F3659" t="str">
            <v>WY</v>
          </cell>
          <cell r="G3659" t="str">
            <v>QEPFS</v>
          </cell>
          <cell r="H3659">
            <v>0.42225999999999997</v>
          </cell>
          <cell r="I3659" t="str">
            <v>SWGA</v>
          </cell>
        </row>
        <row r="3660">
          <cell r="A3660" t="str">
            <v>445303</v>
          </cell>
          <cell r="B3660" t="str">
            <v>TRAIL UNIT 17 MESA</v>
          </cell>
          <cell r="C3660" t="str">
            <v>1056</v>
          </cell>
          <cell r="D3660" t="str">
            <v>TRAIL (WY)</v>
          </cell>
          <cell r="E3660" t="str">
            <v>D24</v>
          </cell>
          <cell r="F3660" t="str">
            <v>WY</v>
          </cell>
          <cell r="G3660" t="str">
            <v>QEPFS</v>
          </cell>
          <cell r="H3660">
            <v>0.42225999999999997</v>
          </cell>
          <cell r="I3660" t="str">
            <v>SWGA</v>
          </cell>
        </row>
        <row r="3661">
          <cell r="A3661" t="str">
            <v>445403</v>
          </cell>
          <cell r="B3661" t="str">
            <v>TRAIL UNIT 18 MESA</v>
          </cell>
          <cell r="C3661" t="str">
            <v>1056</v>
          </cell>
          <cell r="D3661" t="str">
            <v>TRAIL (WY)</v>
          </cell>
          <cell r="E3661" t="str">
            <v>D24</v>
          </cell>
          <cell r="F3661" t="str">
            <v>WY</v>
          </cell>
          <cell r="G3661" t="str">
            <v>QEPFS</v>
          </cell>
          <cell r="H3661">
            <v>0.42225999999999997</v>
          </cell>
          <cell r="I3661" t="str">
            <v>SWGA</v>
          </cell>
        </row>
        <row r="3662">
          <cell r="A3662" t="str">
            <v>448204</v>
          </cell>
          <cell r="B3662" t="str">
            <v>TRAIL UNIT 19 WAS</v>
          </cell>
          <cell r="C3662" t="str">
            <v>1056</v>
          </cell>
          <cell r="D3662" t="str">
            <v>TRAIL (WY)</v>
          </cell>
          <cell r="E3662" t="str">
            <v>D24</v>
          </cell>
          <cell r="F3662" t="str">
            <v>WY</v>
          </cell>
          <cell r="G3662" t="str">
            <v>QEPFS</v>
          </cell>
          <cell r="H3662">
            <v>0.42225999999999997</v>
          </cell>
          <cell r="I3662" t="str">
            <v>SWGA</v>
          </cell>
        </row>
        <row r="3663">
          <cell r="A3663" t="str">
            <v>587703</v>
          </cell>
          <cell r="B3663" t="str">
            <v>TRAIL UNIT 1B-21D MESA</v>
          </cell>
          <cell r="C3663" t="str">
            <v>1056</v>
          </cell>
          <cell r="D3663" t="str">
            <v>TRAIL (WY)</v>
          </cell>
          <cell r="E3663" t="str">
            <v>D24</v>
          </cell>
          <cell r="F3663" t="str">
            <v>WY</v>
          </cell>
          <cell r="G3663" t="str">
            <v>QEPFS</v>
          </cell>
          <cell r="H3663">
            <v>0.42225999999999997</v>
          </cell>
          <cell r="I3663" t="str">
            <v>SWGA</v>
          </cell>
        </row>
        <row r="3664">
          <cell r="A3664" t="str">
            <v>589703</v>
          </cell>
          <cell r="B3664" t="str">
            <v>TRAIL UNIT 1B-9D MESA</v>
          </cell>
          <cell r="C3664" t="str">
            <v>1056</v>
          </cell>
          <cell r="D3664" t="str">
            <v>TRAIL (WY)</v>
          </cell>
          <cell r="E3664" t="str">
            <v>D24</v>
          </cell>
          <cell r="F3664" t="str">
            <v>WY</v>
          </cell>
          <cell r="G3664" t="str">
            <v>QEPFS</v>
          </cell>
          <cell r="H3664">
            <v>0.42225999999999997</v>
          </cell>
          <cell r="I3664" t="str">
            <v>SWGA</v>
          </cell>
        </row>
        <row r="3665">
          <cell r="A3665" t="str">
            <v>590603</v>
          </cell>
          <cell r="B3665" t="str">
            <v>TRAIL UNIT 1D-16W MESA</v>
          </cell>
          <cell r="C3665" t="str">
            <v>1056</v>
          </cell>
          <cell r="D3665" t="str">
            <v>TRAIL (WY)</v>
          </cell>
          <cell r="E3665" t="str">
            <v>D24</v>
          </cell>
          <cell r="F3665" t="str">
            <v>WY</v>
          </cell>
          <cell r="G3665" t="str">
            <v>QEPFS</v>
          </cell>
          <cell r="H3665">
            <v>0.42225999999999997</v>
          </cell>
          <cell r="I3665" t="str">
            <v>SWGA</v>
          </cell>
        </row>
        <row r="3666">
          <cell r="A3666" t="str">
            <v>110903</v>
          </cell>
          <cell r="B3666" t="str">
            <v>TRAIL UNIT 2 MESA</v>
          </cell>
          <cell r="C3666" t="str">
            <v>1056</v>
          </cell>
          <cell r="D3666" t="str">
            <v>TRAIL (WY)</v>
          </cell>
          <cell r="E3666" t="str">
            <v>PC</v>
          </cell>
          <cell r="F3666" t="str">
            <v>WY</v>
          </cell>
          <cell r="G3666" t="str">
            <v>QEPFS</v>
          </cell>
          <cell r="H3666">
            <v>0.42225999999999997</v>
          </cell>
          <cell r="I3666" t="str">
            <v>SWGA</v>
          </cell>
        </row>
        <row r="3667">
          <cell r="A3667" t="str">
            <v>110965</v>
          </cell>
          <cell r="B3667" t="str">
            <v>TRAIL UNIT 2 UPPER MESA</v>
          </cell>
          <cell r="C3667" t="str">
            <v>1056</v>
          </cell>
          <cell r="D3667" t="str">
            <v>TRAIL (WY)</v>
          </cell>
          <cell r="E3667" t="str">
            <v>D24</v>
          </cell>
          <cell r="F3667" t="str">
            <v>WY</v>
          </cell>
          <cell r="G3667" t="str">
            <v>QEPFS</v>
          </cell>
          <cell r="H3667">
            <v>0.42225999999999997</v>
          </cell>
          <cell r="I3667" t="str">
            <v>SWGA</v>
          </cell>
        </row>
        <row r="3668">
          <cell r="A3668" t="str">
            <v>491403</v>
          </cell>
          <cell r="B3668" t="str">
            <v>TRAIL UNIT 20 MESA</v>
          </cell>
          <cell r="C3668" t="str">
            <v>1056</v>
          </cell>
          <cell r="D3668" t="str">
            <v>TRAIL (WY)</v>
          </cell>
          <cell r="E3668" t="str">
            <v>D24</v>
          </cell>
          <cell r="F3668" t="str">
            <v>WY</v>
          </cell>
          <cell r="G3668" t="str">
            <v>QEPFS</v>
          </cell>
          <cell r="H3668">
            <v>0.42225999999999997</v>
          </cell>
          <cell r="I3668" t="str">
            <v>SWGA</v>
          </cell>
        </row>
        <row r="3669">
          <cell r="A3669" t="str">
            <v>494742</v>
          </cell>
          <cell r="B3669" t="str">
            <v>TRAIL UNIT 21 MESA CC/TRAIL</v>
          </cell>
          <cell r="C3669" t="str">
            <v>1056</v>
          </cell>
          <cell r="D3669" t="str">
            <v>TRAIL (WY)</v>
          </cell>
          <cell r="E3669" t="str">
            <v>D24</v>
          </cell>
          <cell r="F3669" t="str">
            <v>WY</v>
          </cell>
          <cell r="G3669" t="str">
            <v>QEPFS</v>
          </cell>
          <cell r="H3669">
            <v>0.42225999999999997</v>
          </cell>
          <cell r="I3669" t="str">
            <v>SWGA</v>
          </cell>
        </row>
        <row r="3670">
          <cell r="A3670" t="str">
            <v>494765</v>
          </cell>
          <cell r="B3670" t="str">
            <v>TRAIL UNIT 21 UPPER MESA</v>
          </cell>
          <cell r="C3670" t="str">
            <v>1056</v>
          </cell>
          <cell r="D3670" t="str">
            <v>TRAIL (WY)</v>
          </cell>
          <cell r="E3670" t="str">
            <v>D24</v>
          </cell>
          <cell r="F3670" t="str">
            <v>WY</v>
          </cell>
          <cell r="G3670" t="str">
            <v>QEPFS</v>
          </cell>
          <cell r="H3670">
            <v>0.42225999999999997</v>
          </cell>
          <cell r="I3670" t="str">
            <v>SWGA</v>
          </cell>
        </row>
        <row r="3671">
          <cell r="A3671" t="str">
            <v>514903</v>
          </cell>
          <cell r="B3671" t="str">
            <v>TRAIL UNIT 22W MESA</v>
          </cell>
          <cell r="C3671" t="str">
            <v>1056</v>
          </cell>
          <cell r="D3671" t="str">
            <v>TRAIL (WY)</v>
          </cell>
          <cell r="E3671" t="str">
            <v>D24</v>
          </cell>
          <cell r="F3671" t="str">
            <v>WY</v>
          </cell>
          <cell r="G3671" t="str">
            <v>QEPFS</v>
          </cell>
          <cell r="H3671">
            <v>0.42225999999999997</v>
          </cell>
          <cell r="I3671" t="str">
            <v>SWGA</v>
          </cell>
        </row>
        <row r="3672">
          <cell r="A3672" t="str">
            <v>515003</v>
          </cell>
          <cell r="B3672" t="str">
            <v>TRAIL UNIT 23W MESA</v>
          </cell>
          <cell r="C3672" t="str">
            <v>1056</v>
          </cell>
          <cell r="D3672" t="str">
            <v>TRAIL (WY)</v>
          </cell>
          <cell r="E3672" t="str">
            <v>D24</v>
          </cell>
          <cell r="F3672" t="str">
            <v>WY</v>
          </cell>
          <cell r="G3672" t="str">
            <v>QEPFS</v>
          </cell>
          <cell r="H3672">
            <v>0.42225999999999997</v>
          </cell>
          <cell r="I3672" t="str">
            <v>SWGA</v>
          </cell>
        </row>
        <row r="3673">
          <cell r="A3673" t="str">
            <v>515103</v>
          </cell>
          <cell r="B3673" t="str">
            <v>TRAIL UNIT 24W MESA</v>
          </cell>
          <cell r="C3673" t="str">
            <v>1056</v>
          </cell>
          <cell r="D3673" t="str">
            <v>TRAIL (WY)</v>
          </cell>
          <cell r="E3673" t="str">
            <v>D24</v>
          </cell>
          <cell r="F3673" t="str">
            <v>WY</v>
          </cell>
          <cell r="G3673" t="str">
            <v>QEPFS</v>
          </cell>
          <cell r="H3673">
            <v>0.42225999999999997</v>
          </cell>
          <cell r="I3673" t="str">
            <v>SWGA</v>
          </cell>
        </row>
        <row r="3674">
          <cell r="A3674" t="str">
            <v>515203</v>
          </cell>
          <cell r="B3674" t="str">
            <v>TRAIL UNIT 25W MESA</v>
          </cell>
          <cell r="C3674" t="str">
            <v>1056</v>
          </cell>
          <cell r="D3674" t="str">
            <v>TRAIL (WY)</v>
          </cell>
          <cell r="E3674" t="str">
            <v>D24</v>
          </cell>
          <cell r="F3674" t="str">
            <v>WY</v>
          </cell>
          <cell r="G3674" t="str">
            <v>QEPFS</v>
          </cell>
          <cell r="H3674">
            <v>0.42225999999999997</v>
          </cell>
          <cell r="I3674" t="str">
            <v>SWGA</v>
          </cell>
        </row>
        <row r="3675">
          <cell r="A3675" t="str">
            <v>515303</v>
          </cell>
          <cell r="B3675" t="str">
            <v>TRAIL UNIT 26 MESA</v>
          </cell>
          <cell r="C3675" t="str">
            <v>1056</v>
          </cell>
          <cell r="D3675" t="str">
            <v>TRAIL (WY)</v>
          </cell>
          <cell r="E3675" t="str">
            <v>D24</v>
          </cell>
          <cell r="F3675" t="str">
            <v>WY</v>
          </cell>
          <cell r="G3675" t="str">
            <v>QEPFS</v>
          </cell>
          <cell r="H3675">
            <v>0.42225999999999997</v>
          </cell>
          <cell r="I3675" t="str">
            <v>SWGA</v>
          </cell>
        </row>
        <row r="3676">
          <cell r="A3676" t="str">
            <v>515403</v>
          </cell>
          <cell r="B3676" t="str">
            <v>TRAIL UNIT 27 MESA</v>
          </cell>
          <cell r="C3676" t="str">
            <v>1056</v>
          </cell>
          <cell r="D3676" t="str">
            <v>TRAIL (WY)</v>
          </cell>
          <cell r="E3676" t="str">
            <v>D24</v>
          </cell>
          <cell r="F3676" t="str">
            <v>WY</v>
          </cell>
          <cell r="G3676" t="str">
            <v>QEPFS</v>
          </cell>
          <cell r="H3676">
            <v>0.42225999999999997</v>
          </cell>
          <cell r="I3676" t="str">
            <v>SWGA</v>
          </cell>
        </row>
        <row r="3677">
          <cell r="A3677" t="str">
            <v>514803</v>
          </cell>
          <cell r="B3677" t="str">
            <v>TRAIL UNIT 28 MESA</v>
          </cell>
          <cell r="C3677" t="str">
            <v>1056</v>
          </cell>
          <cell r="D3677" t="str">
            <v>TRAIL (WY)</v>
          </cell>
          <cell r="E3677" t="str">
            <v>D24</v>
          </cell>
          <cell r="F3677" t="str">
            <v>WY</v>
          </cell>
          <cell r="G3677" t="str">
            <v>QEPFS</v>
          </cell>
          <cell r="H3677">
            <v>0.42225999999999997</v>
          </cell>
          <cell r="I3677" t="str">
            <v>SWGA</v>
          </cell>
        </row>
        <row r="3678">
          <cell r="A3678" t="str">
            <v>518902</v>
          </cell>
          <cell r="B3678" t="str">
            <v>TRAIL UNIT 29 DK</v>
          </cell>
          <cell r="C3678" t="str">
            <v>1056</v>
          </cell>
          <cell r="D3678" t="str">
            <v>TRAIL (WY)</v>
          </cell>
          <cell r="E3678" t="str">
            <v>D24</v>
          </cell>
          <cell r="F3678" t="str">
            <v>WY</v>
          </cell>
          <cell r="G3678" t="str">
            <v>QEPFS</v>
          </cell>
          <cell r="H3678">
            <v>0.42225999999999997</v>
          </cell>
          <cell r="I3678" t="str">
            <v>SWGA</v>
          </cell>
        </row>
        <row r="3679">
          <cell r="A3679" t="str">
            <v>518903</v>
          </cell>
          <cell r="B3679" t="str">
            <v>TRAIL UNIT 29 MESA</v>
          </cell>
          <cell r="C3679" t="str">
            <v>1056</v>
          </cell>
          <cell r="D3679" t="str">
            <v>TRAIL (WY)</v>
          </cell>
          <cell r="E3679" t="str">
            <v>D24</v>
          </cell>
          <cell r="F3679" t="str">
            <v>WY</v>
          </cell>
          <cell r="G3679" t="str">
            <v>QEPFS</v>
          </cell>
          <cell r="H3679">
            <v>0.42225999999999997</v>
          </cell>
          <cell r="I3679" t="str">
            <v>SWGA</v>
          </cell>
        </row>
        <row r="3680">
          <cell r="A3680" t="str">
            <v>588303</v>
          </cell>
          <cell r="B3680" t="str">
            <v>TRAIL UNIT 2B-22D MESA</v>
          </cell>
          <cell r="C3680" t="str">
            <v>1056</v>
          </cell>
          <cell r="D3680" t="str">
            <v>TRAIL (WY)</v>
          </cell>
          <cell r="E3680" t="str">
            <v>D24</v>
          </cell>
          <cell r="F3680" t="str">
            <v>WY</v>
          </cell>
          <cell r="G3680" t="str">
            <v>QEPFS</v>
          </cell>
          <cell r="H3680">
            <v>0.42225999999999997</v>
          </cell>
          <cell r="I3680" t="str">
            <v>SWGA</v>
          </cell>
        </row>
        <row r="3681">
          <cell r="A3681" t="str">
            <v>111003</v>
          </cell>
          <cell r="B3681" t="str">
            <v>TRAIL UNIT 3 MESA</v>
          </cell>
          <cell r="C3681" t="str">
            <v>1056</v>
          </cell>
          <cell r="D3681" t="str">
            <v>TRAIL (WY)</v>
          </cell>
          <cell r="E3681" t="str">
            <v>PC</v>
          </cell>
          <cell r="F3681" t="str">
            <v>WY</v>
          </cell>
          <cell r="G3681" t="str">
            <v>QEPFS</v>
          </cell>
          <cell r="H3681">
            <v>0.42225999999999997</v>
          </cell>
          <cell r="I3681" t="str">
            <v>SWGA</v>
          </cell>
        </row>
        <row r="3682">
          <cell r="A3682" t="str">
            <v>111065</v>
          </cell>
          <cell r="B3682" t="str">
            <v>TRAIL UNIT 3 UPPER MESA</v>
          </cell>
          <cell r="C3682" t="str">
            <v>1056</v>
          </cell>
          <cell r="D3682" t="str">
            <v>TRAIL (WY)</v>
          </cell>
          <cell r="E3682" t="str">
            <v>D24</v>
          </cell>
          <cell r="F3682" t="str">
            <v>WY</v>
          </cell>
          <cell r="G3682" t="str">
            <v>QEPFS</v>
          </cell>
          <cell r="H3682">
            <v>0.42225999999999997</v>
          </cell>
          <cell r="I3682" t="str">
            <v>SWGA</v>
          </cell>
        </row>
        <row r="3683">
          <cell r="A3683" t="str">
            <v>519116</v>
          </cell>
          <cell r="B3683" t="str">
            <v>TRAIL UNIT 30Q BAX</v>
          </cell>
          <cell r="C3683" t="str">
            <v>1056</v>
          </cell>
          <cell r="D3683" t="str">
            <v>TRAIL (WY)</v>
          </cell>
          <cell r="E3683" t="str">
            <v>C7</v>
          </cell>
          <cell r="F3683" t="str">
            <v>WY</v>
          </cell>
          <cell r="G3683" t="str">
            <v>QEPFS</v>
          </cell>
          <cell r="H3683">
            <v>0.42225999999999997</v>
          </cell>
          <cell r="I3683" t="str">
            <v>SWGA</v>
          </cell>
        </row>
        <row r="3684">
          <cell r="A3684" t="str">
            <v>519102</v>
          </cell>
          <cell r="B3684" t="str">
            <v>TRAIL UNIT 30Q DK</v>
          </cell>
          <cell r="C3684" t="str">
            <v>1056</v>
          </cell>
          <cell r="D3684" t="str">
            <v>TRAIL (WY)</v>
          </cell>
          <cell r="E3684" t="str">
            <v>C7</v>
          </cell>
          <cell r="F3684" t="str">
            <v>WY</v>
          </cell>
          <cell r="G3684" t="str">
            <v>QEPFS</v>
          </cell>
          <cell r="H3684">
            <v>0.42225999999999997</v>
          </cell>
          <cell r="I3684" t="str">
            <v>SWGA</v>
          </cell>
        </row>
        <row r="3685">
          <cell r="A3685" t="str">
            <v>519101</v>
          </cell>
          <cell r="B3685" t="str">
            <v>TRAIL UNIT 30Q FR</v>
          </cell>
          <cell r="C3685" t="str">
            <v>1056</v>
          </cell>
          <cell r="D3685" t="str">
            <v>TRAIL (WY)</v>
          </cell>
          <cell r="E3685" t="str">
            <v>C7</v>
          </cell>
          <cell r="F3685" t="str">
            <v>WY</v>
          </cell>
          <cell r="G3685" t="str">
            <v>QEPFS</v>
          </cell>
          <cell r="H3685">
            <v>0.42225999999999997</v>
          </cell>
          <cell r="I3685" t="str">
            <v>SWGA</v>
          </cell>
        </row>
        <row r="3686">
          <cell r="A3686" t="str">
            <v>518816</v>
          </cell>
          <cell r="B3686" t="str">
            <v>TRAIL UNIT 31Q BAX</v>
          </cell>
          <cell r="C3686" t="str">
            <v>1056</v>
          </cell>
          <cell r="D3686" t="str">
            <v>TRAIL (WY)</v>
          </cell>
          <cell r="E3686" t="str">
            <v>C7</v>
          </cell>
          <cell r="F3686" t="str">
            <v>WY</v>
          </cell>
          <cell r="G3686" t="str">
            <v>QEPFS</v>
          </cell>
          <cell r="H3686">
            <v>0.42225999999999997</v>
          </cell>
          <cell r="I3686" t="str">
            <v>SWGA</v>
          </cell>
        </row>
        <row r="3687">
          <cell r="A3687" t="str">
            <v>518802</v>
          </cell>
          <cell r="B3687" t="str">
            <v>TRAIL UNIT 31Q DK</v>
          </cell>
          <cell r="C3687" t="str">
            <v>1056</v>
          </cell>
          <cell r="D3687" t="str">
            <v>TRAIL (WY)</v>
          </cell>
          <cell r="E3687" t="str">
            <v>C7</v>
          </cell>
          <cell r="F3687" t="str">
            <v>WY</v>
          </cell>
          <cell r="G3687" t="str">
            <v>QEPFS</v>
          </cell>
          <cell r="H3687">
            <v>0.42225999999999997</v>
          </cell>
          <cell r="I3687" t="str">
            <v>SWGA</v>
          </cell>
        </row>
        <row r="3688">
          <cell r="A3688" t="str">
            <v>518801</v>
          </cell>
          <cell r="B3688" t="str">
            <v>TRAIL UNIT 31Q FR</v>
          </cell>
          <cell r="C3688" t="str">
            <v>1056</v>
          </cell>
          <cell r="D3688" t="str">
            <v>TRAIL (WY)</v>
          </cell>
          <cell r="E3688" t="str">
            <v>C7</v>
          </cell>
          <cell r="F3688" t="str">
            <v>WY</v>
          </cell>
          <cell r="G3688" t="str">
            <v>QEPFS</v>
          </cell>
          <cell r="H3688">
            <v>0.42225999999999997</v>
          </cell>
          <cell r="I3688" t="str">
            <v>SWGA</v>
          </cell>
        </row>
        <row r="3689">
          <cell r="A3689" t="str">
            <v>627103</v>
          </cell>
          <cell r="B3689" t="str">
            <v>TRAIL UNIT 32 MESA</v>
          </cell>
          <cell r="C3689" t="str">
            <v>1056</v>
          </cell>
          <cell r="D3689" t="str">
            <v>TRAIL (WY)</v>
          </cell>
          <cell r="E3689" t="str">
            <v>D24</v>
          </cell>
          <cell r="F3689" t="str">
            <v>WY</v>
          </cell>
          <cell r="G3689" t="str">
            <v>QEPFS</v>
          </cell>
          <cell r="H3689">
            <v>0.42225999999999997</v>
          </cell>
          <cell r="I3689" t="str">
            <v>SWGA</v>
          </cell>
        </row>
        <row r="3690">
          <cell r="A3690" t="str">
            <v>627203</v>
          </cell>
          <cell r="B3690" t="str">
            <v>TRAIL UNIT 33 MESA</v>
          </cell>
          <cell r="C3690" t="str">
            <v>1056</v>
          </cell>
          <cell r="D3690" t="str">
            <v>TRAIL (WY)</v>
          </cell>
          <cell r="E3690" t="str">
            <v>D24</v>
          </cell>
          <cell r="F3690" t="str">
            <v>WY</v>
          </cell>
          <cell r="G3690" t="str">
            <v>QEPFS</v>
          </cell>
          <cell r="H3690">
            <v>0.42225999999999997</v>
          </cell>
          <cell r="I3690" t="str">
            <v>SWGA</v>
          </cell>
        </row>
        <row r="3691">
          <cell r="A3691" t="str">
            <v>630303</v>
          </cell>
          <cell r="B3691" t="str">
            <v>TRAIL UNIT 34 MESA</v>
          </cell>
          <cell r="C3691" t="str">
            <v>1056</v>
          </cell>
          <cell r="D3691" t="str">
            <v>TRAIL (WY)</v>
          </cell>
          <cell r="E3691" t="str">
            <v>D24</v>
          </cell>
          <cell r="F3691" t="str">
            <v>WY</v>
          </cell>
          <cell r="G3691" t="str">
            <v>QEPFS</v>
          </cell>
          <cell r="H3691">
            <v>0.42225999999999997</v>
          </cell>
          <cell r="I3691" t="str">
            <v>SWGA</v>
          </cell>
        </row>
        <row r="3692">
          <cell r="A3692" t="str">
            <v>627303</v>
          </cell>
          <cell r="B3692" t="str">
            <v>TRAIL UNIT 35 MESA</v>
          </cell>
          <cell r="C3692" t="str">
            <v>1056</v>
          </cell>
          <cell r="D3692" t="str">
            <v>TRAIL (WY)</v>
          </cell>
          <cell r="E3692" t="str">
            <v>D24</v>
          </cell>
          <cell r="F3692" t="str">
            <v>WY</v>
          </cell>
          <cell r="G3692" t="str">
            <v>QEPFS</v>
          </cell>
          <cell r="H3692">
            <v>0.42225999999999997</v>
          </cell>
          <cell r="I3692" t="str">
            <v>SWGA</v>
          </cell>
        </row>
        <row r="3693">
          <cell r="A3693" t="str">
            <v>630403</v>
          </cell>
          <cell r="B3693" t="str">
            <v>TRAIL UNIT 36 MESA</v>
          </cell>
          <cell r="C3693" t="str">
            <v>1056</v>
          </cell>
          <cell r="D3693" t="str">
            <v>TRAIL (WY)</v>
          </cell>
          <cell r="E3693" t="str">
            <v>D24</v>
          </cell>
          <cell r="F3693" t="str">
            <v>WY</v>
          </cell>
          <cell r="G3693" t="str">
            <v>QEPFS</v>
          </cell>
          <cell r="H3693">
            <v>0.42225999999999997</v>
          </cell>
          <cell r="I3693" t="str">
            <v>SWGA</v>
          </cell>
        </row>
        <row r="3694">
          <cell r="A3694" t="str">
            <v>612103</v>
          </cell>
          <cell r="B3694" t="str">
            <v>TRAIL UNIT 37 MESA</v>
          </cell>
          <cell r="C3694" t="str">
            <v>1056</v>
          </cell>
          <cell r="D3694" t="str">
            <v>TRAIL (WY)</v>
          </cell>
          <cell r="E3694" t="str">
            <v>D24</v>
          </cell>
          <cell r="F3694" t="str">
            <v>WY</v>
          </cell>
          <cell r="G3694" t="str">
            <v>QEPFS</v>
          </cell>
          <cell r="H3694">
            <v>0.42225999999999997</v>
          </cell>
          <cell r="I3694" t="str">
            <v>SWGA</v>
          </cell>
        </row>
        <row r="3695">
          <cell r="A3695" t="str">
            <v>612203</v>
          </cell>
          <cell r="B3695" t="str">
            <v>TRAIL UNIT 38 MESA</v>
          </cell>
          <cell r="C3695" t="str">
            <v>1056</v>
          </cell>
          <cell r="D3695" t="str">
            <v>TRAIL (WY)</v>
          </cell>
          <cell r="E3695" t="str">
            <v>D24</v>
          </cell>
          <cell r="F3695" t="str">
            <v>WY</v>
          </cell>
          <cell r="G3695" t="str">
            <v>QEPFS</v>
          </cell>
          <cell r="H3695">
            <v>0.42225999999999997</v>
          </cell>
          <cell r="I3695" t="str">
            <v>SWGA</v>
          </cell>
        </row>
        <row r="3696">
          <cell r="A3696" t="str">
            <v>589803</v>
          </cell>
          <cell r="B3696" t="str">
            <v>TRAIL UNIT 3C-15D MESA</v>
          </cell>
          <cell r="C3696" t="str">
            <v>1056</v>
          </cell>
          <cell r="D3696" t="str">
            <v>TRAIL (WY)</v>
          </cell>
          <cell r="E3696" t="str">
            <v>D24</v>
          </cell>
          <cell r="F3696" t="str">
            <v>WY</v>
          </cell>
          <cell r="G3696" t="str">
            <v>QEPFS</v>
          </cell>
          <cell r="H3696">
            <v>0.42225999999999997</v>
          </cell>
          <cell r="I3696" t="str">
            <v>SWGA</v>
          </cell>
        </row>
        <row r="3697">
          <cell r="A3697" t="str">
            <v>111103</v>
          </cell>
          <cell r="B3697" t="str">
            <v>TRAIL UNIT 4 MESA</v>
          </cell>
          <cell r="C3697" t="str">
            <v>1056</v>
          </cell>
          <cell r="D3697" t="str">
            <v>TRAIL (WY)</v>
          </cell>
          <cell r="E3697" t="str">
            <v>PC</v>
          </cell>
          <cell r="F3697" t="str">
            <v>WY</v>
          </cell>
          <cell r="G3697" t="str">
            <v>QEPFS</v>
          </cell>
          <cell r="H3697">
            <v>0.42225999999999997</v>
          </cell>
          <cell r="I3697" t="str">
            <v>SWGA</v>
          </cell>
        </row>
        <row r="3698">
          <cell r="A3698" t="str">
            <v>111165</v>
          </cell>
          <cell r="B3698" t="str">
            <v>TRAIL UNIT 4 UPPER MESA</v>
          </cell>
          <cell r="C3698" t="str">
            <v>1056</v>
          </cell>
          <cell r="D3698" t="str">
            <v>TRAIL (WY)</v>
          </cell>
          <cell r="E3698" t="str">
            <v>D24</v>
          </cell>
          <cell r="F3698" t="str">
            <v>WY</v>
          </cell>
          <cell r="G3698" t="str">
            <v>QEPFS</v>
          </cell>
          <cell r="H3698">
            <v>0.42225999999999997</v>
          </cell>
          <cell r="I3698" t="str">
            <v>SWGA</v>
          </cell>
        </row>
        <row r="3699">
          <cell r="A3699" t="str">
            <v>627403</v>
          </cell>
          <cell r="B3699" t="str">
            <v>TRAIL UNIT 40 MESA</v>
          </cell>
          <cell r="C3699" t="str">
            <v>1056</v>
          </cell>
          <cell r="D3699" t="str">
            <v>TRAIL (WY)</v>
          </cell>
          <cell r="E3699" t="str">
            <v>D24</v>
          </cell>
          <cell r="F3699" t="str">
            <v>WY</v>
          </cell>
          <cell r="G3699" t="str">
            <v>QEPFS</v>
          </cell>
          <cell r="H3699">
            <v>0.42225999999999997</v>
          </cell>
          <cell r="I3699" t="str">
            <v>SWGA</v>
          </cell>
        </row>
        <row r="3700">
          <cell r="A3700" t="str">
            <v>627503</v>
          </cell>
          <cell r="B3700" t="str">
            <v>TRAIL UNIT 41 MESA</v>
          </cell>
          <cell r="C3700" t="str">
            <v>1056</v>
          </cell>
          <cell r="D3700" t="str">
            <v>TRAIL (WY)</v>
          </cell>
          <cell r="E3700" t="str">
            <v>D24</v>
          </cell>
          <cell r="F3700" t="str">
            <v>WY</v>
          </cell>
          <cell r="G3700" t="str">
            <v>QEPFS</v>
          </cell>
          <cell r="H3700">
            <v>0.42225999999999997</v>
          </cell>
          <cell r="I3700" t="str">
            <v>SWGA</v>
          </cell>
        </row>
        <row r="3701">
          <cell r="A3701" t="str">
            <v>630503</v>
          </cell>
          <cell r="B3701" t="str">
            <v>TRAIL UNIT 42 MESA</v>
          </cell>
          <cell r="C3701" t="str">
            <v>1056</v>
          </cell>
          <cell r="D3701" t="str">
            <v>TRAIL (WY)</v>
          </cell>
          <cell r="E3701" t="str">
            <v>D24</v>
          </cell>
          <cell r="F3701" t="str">
            <v>WY</v>
          </cell>
          <cell r="G3701" t="str">
            <v>QEPFS</v>
          </cell>
          <cell r="H3701">
            <v>0.42225999999999997</v>
          </cell>
          <cell r="I3701" t="str">
            <v>SWGA</v>
          </cell>
        </row>
        <row r="3702">
          <cell r="A3702" t="str">
            <v>627603</v>
          </cell>
          <cell r="B3702" t="str">
            <v>TRAIL UNIT 43 MESA</v>
          </cell>
          <cell r="C3702" t="str">
            <v>1056</v>
          </cell>
          <cell r="D3702" t="str">
            <v>TRAIL (WY)</v>
          </cell>
          <cell r="E3702" t="str">
            <v>D24</v>
          </cell>
          <cell r="F3702" t="str">
            <v>WY</v>
          </cell>
          <cell r="G3702" t="str">
            <v>QEPFS</v>
          </cell>
          <cell r="H3702">
            <v>0.42225999999999997</v>
          </cell>
          <cell r="I3702" t="str">
            <v>SWGA</v>
          </cell>
        </row>
        <row r="3703">
          <cell r="A3703" t="str">
            <v>614103</v>
          </cell>
          <cell r="B3703" t="str">
            <v>TRAIL UNIT 44 MESA</v>
          </cell>
          <cell r="C3703" t="str">
            <v>1056</v>
          </cell>
          <cell r="D3703" t="str">
            <v>TRAIL (WY)</v>
          </cell>
          <cell r="E3703" t="str">
            <v>D24</v>
          </cell>
          <cell r="F3703" t="str">
            <v>WY</v>
          </cell>
          <cell r="G3703" t="str">
            <v>QEPFS</v>
          </cell>
          <cell r="H3703">
            <v>0.42225999999999997</v>
          </cell>
          <cell r="I3703" t="str">
            <v>SWGA</v>
          </cell>
        </row>
        <row r="3704">
          <cell r="A3704" t="str">
            <v>614203</v>
          </cell>
          <cell r="B3704" t="str">
            <v>TRAIL UNIT 45 MESA</v>
          </cell>
          <cell r="C3704" t="str">
            <v>1056</v>
          </cell>
          <cell r="D3704" t="str">
            <v>TRAIL (WY)</v>
          </cell>
          <cell r="E3704" t="str">
            <v>D24</v>
          </cell>
          <cell r="F3704" t="str">
            <v>WY</v>
          </cell>
          <cell r="G3704" t="str">
            <v>QEPFS</v>
          </cell>
          <cell r="H3704">
            <v>0.42225999999999997</v>
          </cell>
          <cell r="I3704" t="str">
            <v>SWGA</v>
          </cell>
        </row>
        <row r="3705">
          <cell r="A3705" t="str">
            <v>610903</v>
          </cell>
          <cell r="B3705" t="str">
            <v>TRAIL UNIT 46 MESA</v>
          </cell>
          <cell r="C3705" t="str">
            <v>1056</v>
          </cell>
          <cell r="D3705" t="str">
            <v>TRAIL (WY)</v>
          </cell>
          <cell r="E3705" t="str">
            <v>D24</v>
          </cell>
          <cell r="F3705" t="str">
            <v>WY</v>
          </cell>
          <cell r="G3705" t="str">
            <v>QEPFS</v>
          </cell>
          <cell r="H3705">
            <v>0.42225999999999997</v>
          </cell>
          <cell r="I3705" t="str">
            <v>SWGA</v>
          </cell>
        </row>
        <row r="3706">
          <cell r="A3706" t="str">
            <v>611003</v>
          </cell>
          <cell r="B3706" t="str">
            <v>TRAIL UNIT 47 MESA</v>
          </cell>
          <cell r="C3706" t="str">
            <v>1056</v>
          </cell>
          <cell r="D3706" t="str">
            <v>TRAIL (WY)</v>
          </cell>
          <cell r="E3706" t="str">
            <v>D24</v>
          </cell>
          <cell r="F3706" t="str">
            <v>WY</v>
          </cell>
          <cell r="G3706" t="str">
            <v>QEPFS</v>
          </cell>
          <cell r="H3706">
            <v>0.42225999999999997</v>
          </cell>
          <cell r="I3706" t="str">
            <v>SWGA</v>
          </cell>
        </row>
        <row r="3707">
          <cell r="A3707" t="str">
            <v>611103</v>
          </cell>
          <cell r="B3707" t="str">
            <v>TRAIL UNIT 48 MESA</v>
          </cell>
          <cell r="C3707" t="str">
            <v>1056</v>
          </cell>
          <cell r="D3707" t="str">
            <v>TRAIL (WY)</v>
          </cell>
          <cell r="E3707" t="str">
            <v>D24</v>
          </cell>
          <cell r="F3707" t="str">
            <v>WY</v>
          </cell>
          <cell r="G3707" t="str">
            <v>QEPFS</v>
          </cell>
          <cell r="H3707">
            <v>0.42225999999999997</v>
          </cell>
          <cell r="I3707" t="str">
            <v>SWGA</v>
          </cell>
        </row>
        <row r="3708">
          <cell r="A3708" t="str">
            <v>612303</v>
          </cell>
          <cell r="B3708" t="str">
            <v>TRAIL UNIT 49 MESA</v>
          </cell>
          <cell r="C3708" t="str">
            <v>1056</v>
          </cell>
          <cell r="D3708" t="str">
            <v>TRAIL (WY)</v>
          </cell>
          <cell r="E3708" t="str">
            <v>D24</v>
          </cell>
          <cell r="F3708" t="str">
            <v>WY</v>
          </cell>
          <cell r="G3708" t="str">
            <v>QEPFS</v>
          </cell>
          <cell r="H3708">
            <v>0.42225999999999997</v>
          </cell>
          <cell r="I3708" t="str">
            <v>SWGA</v>
          </cell>
        </row>
        <row r="3709">
          <cell r="A3709" t="str">
            <v>588103</v>
          </cell>
          <cell r="B3709" t="str">
            <v>TRAIL UNIT 4C-22D MESA</v>
          </cell>
          <cell r="C3709" t="str">
            <v>1056</v>
          </cell>
          <cell r="D3709" t="str">
            <v>TRAIL (WY)</v>
          </cell>
          <cell r="E3709" t="str">
            <v>D24</v>
          </cell>
          <cell r="F3709" t="str">
            <v>WY</v>
          </cell>
          <cell r="G3709" t="str">
            <v>QEPFS</v>
          </cell>
          <cell r="H3709">
            <v>0.42225999999999997</v>
          </cell>
          <cell r="I3709" t="str">
            <v>SWGA</v>
          </cell>
        </row>
        <row r="3710">
          <cell r="A3710" t="str">
            <v>528103</v>
          </cell>
          <cell r="B3710" t="str">
            <v>TRAIL UNIT 4D-16W MESA</v>
          </cell>
          <cell r="C3710" t="str">
            <v>1056</v>
          </cell>
          <cell r="D3710" t="str">
            <v>TRAIL (WY)</v>
          </cell>
          <cell r="E3710" t="str">
            <v>D24</v>
          </cell>
          <cell r="F3710" t="str">
            <v>WY</v>
          </cell>
          <cell r="G3710" t="str">
            <v>QEPFS</v>
          </cell>
          <cell r="H3710">
            <v>0.42225999999999997</v>
          </cell>
          <cell r="I3710" t="str">
            <v>SWGA</v>
          </cell>
        </row>
        <row r="3711">
          <cell r="A3711" t="str">
            <v>612403</v>
          </cell>
          <cell r="B3711" t="str">
            <v>TRAIL UNIT 50 MESA</v>
          </cell>
          <cell r="C3711" t="str">
            <v>1056</v>
          </cell>
          <cell r="D3711" t="str">
            <v>TRAIL (WY)</v>
          </cell>
          <cell r="E3711" t="str">
            <v>D24</v>
          </cell>
          <cell r="F3711" t="str">
            <v>WY</v>
          </cell>
          <cell r="G3711" t="str">
            <v>QEPFS</v>
          </cell>
          <cell r="H3711">
            <v>0.42225999999999997</v>
          </cell>
          <cell r="I3711" t="str">
            <v>SWGA</v>
          </cell>
        </row>
        <row r="3712">
          <cell r="A3712" t="str">
            <v>612503</v>
          </cell>
          <cell r="B3712" t="str">
            <v>TRAIL UNIT 51 MESA</v>
          </cell>
          <cell r="C3712" t="str">
            <v>1056</v>
          </cell>
          <cell r="D3712" t="str">
            <v>TRAIL (WY)</v>
          </cell>
          <cell r="E3712" t="str">
            <v>D24</v>
          </cell>
          <cell r="F3712" t="str">
            <v>WY</v>
          </cell>
          <cell r="G3712" t="str">
            <v>QEPFS</v>
          </cell>
          <cell r="H3712">
            <v>0.42225999999999997</v>
          </cell>
          <cell r="I3712" t="str">
            <v>SWGA</v>
          </cell>
        </row>
        <row r="3713">
          <cell r="A3713" t="str">
            <v>611203</v>
          </cell>
          <cell r="B3713" t="str">
            <v>TRAIL UNIT 52 MESA</v>
          </cell>
          <cell r="C3713" t="str">
            <v>1056</v>
          </cell>
          <cell r="D3713" t="str">
            <v>TRAIL (WY)</v>
          </cell>
          <cell r="E3713" t="str">
            <v>D24</v>
          </cell>
          <cell r="F3713" t="str">
            <v>WY</v>
          </cell>
          <cell r="G3713" t="str">
            <v>QEPFS</v>
          </cell>
          <cell r="H3713">
            <v>0.42225999999999997</v>
          </cell>
          <cell r="I3713" t="str">
            <v>SWGA</v>
          </cell>
        </row>
        <row r="3714">
          <cell r="A3714" t="str">
            <v>612603</v>
          </cell>
          <cell r="B3714" t="str">
            <v>TRAIL UNIT 53 MESA</v>
          </cell>
          <cell r="C3714" t="str">
            <v>1056</v>
          </cell>
          <cell r="D3714" t="str">
            <v>TRAIL (WY)</v>
          </cell>
          <cell r="E3714" t="str">
            <v>D24</v>
          </cell>
          <cell r="F3714" t="str">
            <v>WY</v>
          </cell>
          <cell r="G3714" t="str">
            <v>QEPFS</v>
          </cell>
          <cell r="H3714">
            <v>0.42225999999999997</v>
          </cell>
          <cell r="I3714" t="str">
            <v>SWGA</v>
          </cell>
        </row>
        <row r="3715">
          <cell r="A3715" t="str">
            <v>613903</v>
          </cell>
          <cell r="B3715" t="str">
            <v>TRAIL UNIT 54 MESA</v>
          </cell>
          <cell r="C3715" t="str">
            <v>1056</v>
          </cell>
          <cell r="D3715" t="str">
            <v>TRAIL (WY)</v>
          </cell>
          <cell r="E3715" t="str">
            <v>D24</v>
          </cell>
          <cell r="F3715" t="str">
            <v>WY</v>
          </cell>
          <cell r="G3715" t="str">
            <v>QEPFS</v>
          </cell>
          <cell r="H3715">
            <v>0.42225999999999997</v>
          </cell>
          <cell r="I3715" t="str">
            <v>SWGA</v>
          </cell>
        </row>
        <row r="3716">
          <cell r="A3716" t="str">
            <v>614303</v>
          </cell>
          <cell r="B3716" t="str">
            <v>TRAIL UNIT 55 MESA</v>
          </cell>
          <cell r="C3716" t="str">
            <v>1056</v>
          </cell>
          <cell r="D3716" t="str">
            <v>TRAIL (WY)</v>
          </cell>
          <cell r="E3716" t="str">
            <v>D24</v>
          </cell>
          <cell r="F3716" t="str">
            <v>WY</v>
          </cell>
          <cell r="G3716" t="str">
            <v>QEPFS</v>
          </cell>
          <cell r="H3716">
            <v>0.42225999999999997</v>
          </cell>
          <cell r="I3716" t="str">
            <v>SWGA</v>
          </cell>
        </row>
        <row r="3717">
          <cell r="A3717" t="str">
            <v>614403</v>
          </cell>
          <cell r="B3717" t="str">
            <v>TRAIL UNIT 56 MESA</v>
          </cell>
          <cell r="C3717" t="str">
            <v>1056</v>
          </cell>
          <cell r="D3717" t="str">
            <v>TRAIL (WY)</v>
          </cell>
          <cell r="E3717" t="str">
            <v>D24</v>
          </cell>
          <cell r="F3717" t="str">
            <v>WY</v>
          </cell>
          <cell r="G3717" t="str">
            <v>QEPFS</v>
          </cell>
          <cell r="H3717">
            <v>0.42225999999999997</v>
          </cell>
          <cell r="I3717" t="str">
            <v>SWGA</v>
          </cell>
        </row>
        <row r="3718">
          <cell r="A3718" t="str">
            <v>612703</v>
          </cell>
          <cell r="B3718" t="str">
            <v>TRAIL UNIT 57 MESA</v>
          </cell>
          <cell r="C3718" t="str">
            <v>1056</v>
          </cell>
          <cell r="D3718" t="str">
            <v>TRAIL (WY)</v>
          </cell>
          <cell r="E3718" t="str">
            <v>D24</v>
          </cell>
          <cell r="F3718" t="str">
            <v>WY</v>
          </cell>
          <cell r="G3718" t="str">
            <v>QEPFS</v>
          </cell>
          <cell r="H3718">
            <v>0.42225999999999997</v>
          </cell>
          <cell r="I3718" t="str">
            <v>SWGA</v>
          </cell>
        </row>
        <row r="3719">
          <cell r="A3719" t="str">
            <v>628103</v>
          </cell>
          <cell r="B3719" t="str">
            <v>TRAIL UNIT 58 MESA</v>
          </cell>
          <cell r="C3719" t="str">
            <v>1056</v>
          </cell>
          <cell r="D3719" t="str">
            <v>TRAIL (WY)</v>
          </cell>
          <cell r="E3719" t="str">
            <v>D24</v>
          </cell>
          <cell r="F3719" t="str">
            <v>WY</v>
          </cell>
          <cell r="G3719" t="str">
            <v>QEPFS</v>
          </cell>
          <cell r="H3719">
            <v>0.42225999999999997</v>
          </cell>
          <cell r="I3719" t="str">
            <v>SWGA</v>
          </cell>
        </row>
        <row r="3720">
          <cell r="A3720" t="str">
            <v>627703</v>
          </cell>
          <cell r="B3720" t="str">
            <v>TRAIL UNIT 59 MESA</v>
          </cell>
          <cell r="C3720" t="str">
            <v>1056</v>
          </cell>
          <cell r="D3720" t="str">
            <v>TRAIL (WY)</v>
          </cell>
          <cell r="E3720" t="str">
            <v>D24</v>
          </cell>
          <cell r="F3720" t="str">
            <v>WY</v>
          </cell>
          <cell r="G3720" t="str">
            <v>QEPFS</v>
          </cell>
          <cell r="H3720">
            <v>0.42225999999999997</v>
          </cell>
          <cell r="I3720" t="str">
            <v>SWGA</v>
          </cell>
        </row>
        <row r="3721">
          <cell r="A3721" t="str">
            <v>588403</v>
          </cell>
          <cell r="B3721" t="str">
            <v>TRAIL UNIT 5D-22D MESA</v>
          </cell>
          <cell r="C3721" t="str">
            <v>1056</v>
          </cell>
          <cell r="D3721" t="str">
            <v>TRAIL (WY)</v>
          </cell>
          <cell r="E3721" t="str">
            <v>D24</v>
          </cell>
          <cell r="F3721" t="str">
            <v>WY</v>
          </cell>
          <cell r="G3721" t="str">
            <v>QEPFS</v>
          </cell>
          <cell r="H3721">
            <v>0.42225999999999997</v>
          </cell>
          <cell r="I3721" t="str">
            <v>SWGA</v>
          </cell>
        </row>
        <row r="3722">
          <cell r="A3722" t="str">
            <v>111303</v>
          </cell>
          <cell r="B3722" t="str">
            <v>TRAIL UNIT 6 MESA</v>
          </cell>
          <cell r="C3722" t="str">
            <v>1056</v>
          </cell>
          <cell r="D3722" t="str">
            <v>TRAIL (WY)</v>
          </cell>
          <cell r="E3722" t="str">
            <v>PC</v>
          </cell>
          <cell r="F3722" t="str">
            <v>WY</v>
          </cell>
          <cell r="G3722" t="str">
            <v>QEPFS</v>
          </cell>
          <cell r="H3722">
            <v>0.42225999999999997</v>
          </cell>
          <cell r="I3722" t="str">
            <v>SWGA</v>
          </cell>
        </row>
        <row r="3723">
          <cell r="A3723" t="str">
            <v>111365</v>
          </cell>
          <cell r="B3723" t="str">
            <v>TRAIL UNIT 6 UPPER MESA</v>
          </cell>
          <cell r="C3723" t="str">
            <v>1056</v>
          </cell>
          <cell r="D3723" t="str">
            <v>TRAIL (WY)</v>
          </cell>
          <cell r="E3723" t="str">
            <v>D24</v>
          </cell>
          <cell r="F3723" t="str">
            <v>WY</v>
          </cell>
          <cell r="G3723" t="str">
            <v>QEPFS</v>
          </cell>
          <cell r="H3723">
            <v>0.42225999999999997</v>
          </cell>
          <cell r="I3723" t="str">
            <v>SWGA</v>
          </cell>
        </row>
        <row r="3724">
          <cell r="A3724" t="str">
            <v>627803</v>
          </cell>
          <cell r="B3724" t="str">
            <v>TRAIL UNIT 60 MESA</v>
          </cell>
          <cell r="C3724" t="str">
            <v>1056</v>
          </cell>
          <cell r="D3724" t="str">
            <v>TRAIL (WY)</v>
          </cell>
          <cell r="E3724" t="str">
            <v>D24</v>
          </cell>
          <cell r="F3724" t="str">
            <v>WY</v>
          </cell>
          <cell r="G3724" t="str">
            <v>QEPFS</v>
          </cell>
          <cell r="H3724">
            <v>0.42225999999999997</v>
          </cell>
          <cell r="I3724" t="str">
            <v>SWGA</v>
          </cell>
        </row>
        <row r="3725">
          <cell r="A3725" t="str">
            <v>612803</v>
          </cell>
          <cell r="B3725" t="str">
            <v>TRAIL UNIT 61 MESA</v>
          </cell>
          <cell r="C3725" t="str">
            <v>1056</v>
          </cell>
          <cell r="D3725" t="str">
            <v>TRAIL (WY)</v>
          </cell>
          <cell r="E3725" t="str">
            <v>D24</v>
          </cell>
          <cell r="F3725" t="str">
            <v>WY</v>
          </cell>
          <cell r="G3725" t="str">
            <v>QEPFS</v>
          </cell>
          <cell r="H3725">
            <v>0.42225999999999997</v>
          </cell>
          <cell r="I3725" t="str">
            <v>SWGA</v>
          </cell>
        </row>
        <row r="3726">
          <cell r="A3726" t="str">
            <v>612903</v>
          </cell>
          <cell r="B3726" t="str">
            <v>TRAIL UNIT 62 MESA</v>
          </cell>
          <cell r="C3726" t="str">
            <v>1056</v>
          </cell>
          <cell r="D3726" t="str">
            <v>TRAIL (WY)</v>
          </cell>
          <cell r="E3726" t="str">
            <v>D24</v>
          </cell>
          <cell r="F3726" t="str">
            <v>WY</v>
          </cell>
          <cell r="G3726" t="str">
            <v>QEPFS</v>
          </cell>
          <cell r="H3726">
            <v>0.42225999999999997</v>
          </cell>
          <cell r="I3726" t="str">
            <v>SWGA</v>
          </cell>
        </row>
        <row r="3727">
          <cell r="A3727" t="str">
            <v>588203</v>
          </cell>
          <cell r="B3727" t="str">
            <v>TRAIL UNIT 6-22W MESA</v>
          </cell>
          <cell r="C3727" t="str">
            <v>1056</v>
          </cell>
          <cell r="D3727" t="str">
            <v>TRAIL (WY)</v>
          </cell>
          <cell r="E3727" t="str">
            <v>D24</v>
          </cell>
          <cell r="F3727" t="str">
            <v>WY</v>
          </cell>
          <cell r="G3727" t="str">
            <v>QEPFS</v>
          </cell>
          <cell r="H3727">
            <v>0.42225999999999997</v>
          </cell>
          <cell r="I3727" t="str">
            <v>SWGA</v>
          </cell>
        </row>
        <row r="3728">
          <cell r="A3728" t="str">
            <v>613003</v>
          </cell>
          <cell r="B3728" t="str">
            <v>TRAIL UNIT 63 MESA</v>
          </cell>
          <cell r="C3728" t="str">
            <v>1056</v>
          </cell>
          <cell r="D3728" t="str">
            <v>TRAIL (WY)</v>
          </cell>
          <cell r="E3728" t="str">
            <v>D24</v>
          </cell>
          <cell r="F3728" t="str">
            <v>WY</v>
          </cell>
          <cell r="G3728" t="str">
            <v>QEPFS</v>
          </cell>
          <cell r="H3728">
            <v>0.42225999999999997</v>
          </cell>
          <cell r="I3728" t="str">
            <v>SWGA</v>
          </cell>
        </row>
        <row r="3729">
          <cell r="A3729" t="str">
            <v>613103</v>
          </cell>
          <cell r="B3729" t="str">
            <v>TRAIL UNIT 64 MESA</v>
          </cell>
          <cell r="C3729" t="str">
            <v>1056</v>
          </cell>
          <cell r="D3729" t="str">
            <v>TRAIL (WY)</v>
          </cell>
          <cell r="E3729" t="str">
            <v>D24</v>
          </cell>
          <cell r="F3729" t="str">
            <v>WY</v>
          </cell>
          <cell r="G3729" t="str">
            <v>QEPFS</v>
          </cell>
          <cell r="H3729">
            <v>0.42225999999999997</v>
          </cell>
          <cell r="I3729" t="str">
            <v>SWGA</v>
          </cell>
        </row>
        <row r="3730">
          <cell r="A3730" t="str">
            <v>627903</v>
          </cell>
          <cell r="B3730" t="str">
            <v>TRAIL UNIT 65 MESA</v>
          </cell>
          <cell r="C3730" t="str">
            <v>1056</v>
          </cell>
          <cell r="D3730" t="str">
            <v>TRAIL (WY)</v>
          </cell>
          <cell r="E3730" t="str">
            <v>D24</v>
          </cell>
          <cell r="F3730" t="str">
            <v>WY</v>
          </cell>
          <cell r="G3730" t="str">
            <v>QEPFS</v>
          </cell>
          <cell r="H3730">
            <v>0.42225999999999997</v>
          </cell>
          <cell r="I3730" t="str">
            <v>SWGA</v>
          </cell>
        </row>
        <row r="3731">
          <cell r="A3731" t="str">
            <v>628203</v>
          </cell>
          <cell r="B3731" t="str">
            <v>TRAIL UNIT 66 MESA</v>
          </cell>
          <cell r="C3731" t="str">
            <v>1056</v>
          </cell>
          <cell r="D3731" t="str">
            <v>TRAIL (WY)</v>
          </cell>
          <cell r="E3731" t="str">
            <v>D24</v>
          </cell>
          <cell r="F3731" t="str">
            <v>WY</v>
          </cell>
          <cell r="G3731" t="str">
            <v>QEPFS</v>
          </cell>
          <cell r="H3731">
            <v>0.42225999999999997</v>
          </cell>
          <cell r="I3731" t="str">
            <v>SWGA</v>
          </cell>
        </row>
        <row r="3732">
          <cell r="A3732" t="str">
            <v>614503</v>
          </cell>
          <cell r="B3732" t="str">
            <v>TRAIL UNIT 67 MESA</v>
          </cell>
          <cell r="C3732" t="str">
            <v>1056</v>
          </cell>
          <cell r="D3732" t="str">
            <v>TRAIL (WY)</v>
          </cell>
          <cell r="E3732" t="str">
            <v>D24</v>
          </cell>
          <cell r="F3732" t="str">
            <v>WY</v>
          </cell>
          <cell r="G3732" t="str">
            <v>QEPFS</v>
          </cell>
          <cell r="H3732">
            <v>0.42225999999999997</v>
          </cell>
          <cell r="I3732" t="str">
            <v>SWGA</v>
          </cell>
        </row>
        <row r="3733">
          <cell r="A3733" t="str">
            <v>614603</v>
          </cell>
          <cell r="B3733" t="str">
            <v>TRAIL UNIT 68 MESA</v>
          </cell>
          <cell r="C3733" t="str">
            <v>1056</v>
          </cell>
          <cell r="D3733" t="str">
            <v>TRAIL (WY)</v>
          </cell>
          <cell r="E3733" t="str">
            <v>D24</v>
          </cell>
          <cell r="F3733" t="str">
            <v>WY</v>
          </cell>
          <cell r="G3733" t="str">
            <v>QEPFS</v>
          </cell>
          <cell r="H3733">
            <v>0.42225999999999997</v>
          </cell>
          <cell r="I3733" t="str">
            <v>SWGA</v>
          </cell>
        </row>
        <row r="3734">
          <cell r="A3734" t="str">
            <v>590303</v>
          </cell>
          <cell r="B3734" t="str">
            <v>TRAIL UNIT 70 MESA</v>
          </cell>
          <cell r="C3734" t="str">
            <v>1056</v>
          </cell>
          <cell r="D3734" t="str">
            <v>TRAIL (WY)</v>
          </cell>
          <cell r="E3734" t="str">
            <v>D24</v>
          </cell>
          <cell r="F3734" t="str">
            <v>WY</v>
          </cell>
          <cell r="G3734" t="str">
            <v>QEPFS</v>
          </cell>
          <cell r="H3734">
            <v>0.42225999999999997</v>
          </cell>
          <cell r="I3734" t="str">
            <v>SWGA</v>
          </cell>
        </row>
        <row r="3735">
          <cell r="A3735" t="str">
            <v>614703</v>
          </cell>
          <cell r="B3735" t="str">
            <v>TRAIL UNIT 71 MESA</v>
          </cell>
          <cell r="C3735" t="str">
            <v>1056</v>
          </cell>
          <cell r="D3735" t="str">
            <v>TRAIL (WY)</v>
          </cell>
          <cell r="E3735" t="str">
            <v>D24</v>
          </cell>
          <cell r="F3735" t="str">
            <v>WY</v>
          </cell>
          <cell r="G3735" t="str">
            <v>QEPFS</v>
          </cell>
          <cell r="H3735">
            <v>0.42225999999999997</v>
          </cell>
          <cell r="I3735" t="str">
            <v>SWGA</v>
          </cell>
        </row>
        <row r="3736">
          <cell r="A3736" t="str">
            <v>628803</v>
          </cell>
          <cell r="B3736" t="str">
            <v>TRAIL UNIT 72 MESA</v>
          </cell>
          <cell r="C3736" t="str">
            <v>1056</v>
          </cell>
          <cell r="D3736" t="str">
            <v>TRAIL (WY)</v>
          </cell>
          <cell r="E3736" t="str">
            <v>D24</v>
          </cell>
          <cell r="F3736" t="str">
            <v>WY</v>
          </cell>
          <cell r="G3736" t="str">
            <v>QEPFS</v>
          </cell>
          <cell r="H3736">
            <v>0.42225999999999997</v>
          </cell>
          <cell r="I3736" t="str">
            <v>SWGA</v>
          </cell>
        </row>
        <row r="3737">
          <cell r="A3737" t="str">
            <v>629503</v>
          </cell>
          <cell r="B3737" t="str">
            <v>TRAIL UNIT 73 MESA</v>
          </cell>
          <cell r="C3737" t="str">
            <v>1056</v>
          </cell>
          <cell r="D3737" t="str">
            <v>TRAIL (WY)</v>
          </cell>
          <cell r="E3737" t="str">
            <v>D24</v>
          </cell>
          <cell r="F3737" t="str">
            <v>WY</v>
          </cell>
          <cell r="G3737" t="str">
            <v>QEPFS</v>
          </cell>
          <cell r="H3737">
            <v>0.42225999999999997</v>
          </cell>
          <cell r="I3737" t="str">
            <v>SWGA</v>
          </cell>
        </row>
        <row r="3738">
          <cell r="A3738" t="str">
            <v>613203</v>
          </cell>
          <cell r="B3738" t="str">
            <v>TRAIL UNIT 74 MESA</v>
          </cell>
          <cell r="C3738" t="str">
            <v>1056</v>
          </cell>
          <cell r="D3738" t="str">
            <v>TRAIL (WY)</v>
          </cell>
          <cell r="E3738" t="str">
            <v>D24</v>
          </cell>
          <cell r="F3738" t="str">
            <v>WY</v>
          </cell>
          <cell r="G3738" t="str">
            <v>QEPFS</v>
          </cell>
          <cell r="H3738">
            <v>0.42225999999999997</v>
          </cell>
          <cell r="I3738" t="str">
            <v>SWGA</v>
          </cell>
        </row>
        <row r="3739">
          <cell r="A3739" t="str">
            <v>613303</v>
          </cell>
          <cell r="B3739" t="str">
            <v>TRAIL UNIT 75 MESA</v>
          </cell>
          <cell r="C3739" t="str">
            <v>1056</v>
          </cell>
          <cell r="D3739" t="str">
            <v>TRAIL (WY)</v>
          </cell>
          <cell r="E3739" t="str">
            <v>D24</v>
          </cell>
          <cell r="F3739" t="str">
            <v>WY</v>
          </cell>
          <cell r="G3739" t="str">
            <v>QEPFS</v>
          </cell>
          <cell r="H3739">
            <v>0.42225999999999997</v>
          </cell>
          <cell r="I3739" t="str">
            <v>SWGA</v>
          </cell>
        </row>
        <row r="3740">
          <cell r="A3740" t="str">
            <v>587903</v>
          </cell>
          <cell r="B3740" t="str">
            <v>TRAIL UNIT 7B-21D MESA</v>
          </cell>
          <cell r="C3740" t="str">
            <v>1056</v>
          </cell>
          <cell r="D3740" t="str">
            <v>TRAIL (WY)</v>
          </cell>
          <cell r="E3740" t="str">
            <v>D24</v>
          </cell>
          <cell r="F3740" t="str">
            <v>WY</v>
          </cell>
          <cell r="G3740" t="str">
            <v>QEPFS</v>
          </cell>
          <cell r="H3740">
            <v>0.42225999999999997</v>
          </cell>
          <cell r="I3740" t="str">
            <v>SWGA</v>
          </cell>
        </row>
        <row r="3741">
          <cell r="A3741" t="str">
            <v>590403</v>
          </cell>
          <cell r="B3741" t="str">
            <v>TRAIL UNIT 7C-10W MESA</v>
          </cell>
          <cell r="C3741" t="str">
            <v>1056</v>
          </cell>
          <cell r="D3741" t="str">
            <v>TRAIL (WY)</v>
          </cell>
          <cell r="E3741" t="str">
            <v>D24</v>
          </cell>
          <cell r="F3741" t="str">
            <v>WY</v>
          </cell>
          <cell r="G3741" t="str">
            <v>QEPFS</v>
          </cell>
          <cell r="H3741">
            <v>0.42225999999999997</v>
          </cell>
          <cell r="I3741" t="str">
            <v>SWGA</v>
          </cell>
        </row>
        <row r="3742">
          <cell r="A3742" t="str">
            <v>111403</v>
          </cell>
          <cell r="B3742" t="str">
            <v>TRAIL UNIT 8 MESA</v>
          </cell>
          <cell r="C3742" t="str">
            <v>1056</v>
          </cell>
          <cell r="D3742" t="str">
            <v>TRAIL (WY)</v>
          </cell>
          <cell r="E3742" t="str">
            <v>PC</v>
          </cell>
          <cell r="F3742" t="str">
            <v>WY</v>
          </cell>
          <cell r="G3742" t="str">
            <v>QEPFS</v>
          </cell>
          <cell r="H3742">
            <v>0.42225999999999997</v>
          </cell>
          <cell r="I3742" t="str">
            <v>SWGA</v>
          </cell>
        </row>
        <row r="3743">
          <cell r="A3743" t="str">
            <v>614803</v>
          </cell>
          <cell r="B3743" t="str">
            <v>TRAIL UNIT 80 MESA</v>
          </cell>
          <cell r="C3743" t="str">
            <v>1056</v>
          </cell>
          <cell r="D3743" t="str">
            <v>TRAIL (WY)</v>
          </cell>
          <cell r="E3743" t="str">
            <v>D24</v>
          </cell>
          <cell r="F3743" t="str">
            <v>WY</v>
          </cell>
          <cell r="G3743" t="str">
            <v>QEPFS</v>
          </cell>
          <cell r="H3743">
            <v>0.42225999999999997</v>
          </cell>
          <cell r="I3743" t="str">
            <v>SWGA</v>
          </cell>
        </row>
        <row r="3744">
          <cell r="A3744" t="str">
            <v>614903</v>
          </cell>
          <cell r="B3744" t="str">
            <v>TRAIL UNIT 81 MESA</v>
          </cell>
          <cell r="C3744" t="str">
            <v>1056</v>
          </cell>
          <cell r="D3744" t="str">
            <v>TRAIL (WY)</v>
          </cell>
          <cell r="E3744" t="str">
            <v>D24</v>
          </cell>
          <cell r="F3744" t="str">
            <v>WY</v>
          </cell>
          <cell r="G3744" t="str">
            <v>QEPFS</v>
          </cell>
          <cell r="H3744">
            <v>0.42225999999999997</v>
          </cell>
          <cell r="I3744" t="str">
            <v>SWGA</v>
          </cell>
        </row>
        <row r="3745">
          <cell r="A3745" t="str">
            <v>628903</v>
          </cell>
          <cell r="B3745" t="str">
            <v>TRAIL UNIT 82 MESA</v>
          </cell>
          <cell r="C3745" t="str">
            <v>1056</v>
          </cell>
          <cell r="D3745" t="str">
            <v>TRAIL (WY)</v>
          </cell>
          <cell r="E3745" t="str">
            <v>D24</v>
          </cell>
          <cell r="F3745" t="str">
            <v>WY</v>
          </cell>
          <cell r="G3745" t="str">
            <v>QEPFS</v>
          </cell>
          <cell r="H3745">
            <v>0.42225999999999997</v>
          </cell>
          <cell r="I3745" t="str">
            <v>SWGA</v>
          </cell>
        </row>
        <row r="3746">
          <cell r="A3746" t="str">
            <v>629003</v>
          </cell>
          <cell r="B3746" t="str">
            <v>TRAIL UNIT 83 MESA</v>
          </cell>
          <cell r="C3746" t="str">
            <v>1056</v>
          </cell>
          <cell r="D3746" t="str">
            <v>TRAIL (WY)</v>
          </cell>
          <cell r="E3746" t="str">
            <v>D24</v>
          </cell>
          <cell r="F3746" t="str">
            <v>WY</v>
          </cell>
          <cell r="G3746" t="str">
            <v>QEPFS</v>
          </cell>
          <cell r="H3746">
            <v>0.42225999999999997</v>
          </cell>
          <cell r="I3746" t="str">
            <v>SWGA</v>
          </cell>
        </row>
        <row r="3747">
          <cell r="A3747" t="str">
            <v>629103</v>
          </cell>
          <cell r="B3747" t="str">
            <v>TRAIL UNIT 84 MESA</v>
          </cell>
          <cell r="C3747" t="str">
            <v>1056</v>
          </cell>
          <cell r="D3747" t="str">
            <v>TRAIL (WY)</v>
          </cell>
          <cell r="E3747" t="str">
            <v>D24</v>
          </cell>
          <cell r="F3747" t="str">
            <v>WY</v>
          </cell>
          <cell r="G3747" t="str">
            <v>QEPFS</v>
          </cell>
          <cell r="H3747">
            <v>0.42225999999999997</v>
          </cell>
          <cell r="I3747" t="str">
            <v>SWGA</v>
          </cell>
        </row>
        <row r="3748">
          <cell r="A3748" t="str">
            <v>629603</v>
          </cell>
          <cell r="B3748" t="str">
            <v>TRAIL UNIT 85 MESA</v>
          </cell>
          <cell r="C3748" t="str">
            <v>1056</v>
          </cell>
          <cell r="D3748" t="str">
            <v>TRAIL (WY)</v>
          </cell>
          <cell r="E3748" t="str">
            <v>D24</v>
          </cell>
          <cell r="F3748" t="str">
            <v>WY</v>
          </cell>
          <cell r="G3748" t="str">
            <v>QEPFS</v>
          </cell>
          <cell r="H3748">
            <v>0.42225999999999997</v>
          </cell>
          <cell r="I3748" t="str">
            <v>SWGA</v>
          </cell>
        </row>
        <row r="3749">
          <cell r="A3749" t="str">
            <v>629703</v>
          </cell>
          <cell r="B3749" t="str">
            <v>TRAIL UNIT 86 MESA</v>
          </cell>
          <cell r="C3749" t="str">
            <v>1056</v>
          </cell>
          <cell r="D3749" t="str">
            <v>TRAIL (WY)</v>
          </cell>
          <cell r="E3749" t="str">
            <v>D24</v>
          </cell>
          <cell r="F3749" t="str">
            <v>WY</v>
          </cell>
          <cell r="G3749" t="str">
            <v>QEPFS</v>
          </cell>
          <cell r="H3749">
            <v>0.42225999999999997</v>
          </cell>
          <cell r="I3749" t="str">
            <v>SWGA</v>
          </cell>
        </row>
        <row r="3750">
          <cell r="A3750" t="str">
            <v>629803</v>
          </cell>
          <cell r="B3750" t="str">
            <v>TRAIL UNIT 87 MESA</v>
          </cell>
          <cell r="C3750" t="str">
            <v>1056</v>
          </cell>
          <cell r="D3750" t="str">
            <v>TRAIL (WY)</v>
          </cell>
          <cell r="E3750" t="str">
            <v>D24</v>
          </cell>
          <cell r="F3750" t="str">
            <v>WY</v>
          </cell>
          <cell r="G3750" t="str">
            <v>QEPFS</v>
          </cell>
          <cell r="H3750">
            <v>0.42225999999999997</v>
          </cell>
          <cell r="I3750" t="str">
            <v>SWGA</v>
          </cell>
        </row>
        <row r="3751">
          <cell r="A3751" t="str">
            <v>629203</v>
          </cell>
          <cell r="B3751" t="str">
            <v>TRAIL UNIT 88 MESA</v>
          </cell>
          <cell r="C3751" t="str">
            <v>1056</v>
          </cell>
          <cell r="D3751" t="str">
            <v>TRAIL (WY)</v>
          </cell>
          <cell r="E3751" t="str">
            <v>D24</v>
          </cell>
          <cell r="F3751" t="str">
            <v>WY</v>
          </cell>
          <cell r="G3751" t="str">
            <v>QEPFS</v>
          </cell>
          <cell r="H3751">
            <v>0.42225999999999997</v>
          </cell>
          <cell r="I3751" t="str">
            <v>SWGA</v>
          </cell>
        </row>
        <row r="3752">
          <cell r="A3752" t="str">
            <v>629903</v>
          </cell>
          <cell r="B3752" t="str">
            <v>TRAIL UNIT 89 MESA</v>
          </cell>
          <cell r="C3752" t="str">
            <v>1056</v>
          </cell>
          <cell r="D3752" t="str">
            <v>TRAIL (WY)</v>
          </cell>
          <cell r="E3752" t="str">
            <v>D24</v>
          </cell>
          <cell r="F3752" t="str">
            <v>WY</v>
          </cell>
          <cell r="G3752" t="str">
            <v>QEPFS</v>
          </cell>
          <cell r="H3752">
            <v>0.42225999999999997</v>
          </cell>
          <cell r="I3752" t="str">
            <v>SWGA</v>
          </cell>
        </row>
        <row r="3753">
          <cell r="A3753" t="str">
            <v>590503</v>
          </cell>
          <cell r="B3753" t="str">
            <v>TRAIL UNIT 8C-16D MESA</v>
          </cell>
          <cell r="C3753" t="str">
            <v>1056</v>
          </cell>
          <cell r="D3753" t="str">
            <v>TRAIL (WY)</v>
          </cell>
          <cell r="E3753" t="str">
            <v>D24</v>
          </cell>
          <cell r="F3753" t="str">
            <v>WY</v>
          </cell>
          <cell r="G3753" t="str">
            <v>QEPFS</v>
          </cell>
          <cell r="H3753">
            <v>0.42225999999999997</v>
          </cell>
          <cell r="I3753" t="str">
            <v>SWGA</v>
          </cell>
        </row>
        <row r="3754">
          <cell r="A3754" t="str">
            <v>587803</v>
          </cell>
          <cell r="B3754" t="str">
            <v>TRAIL UNIT 8C-21W MESA</v>
          </cell>
          <cell r="C3754" t="str">
            <v>1056</v>
          </cell>
          <cell r="D3754" t="str">
            <v>TRAIL (WY)</v>
          </cell>
          <cell r="E3754" t="str">
            <v>D24</v>
          </cell>
          <cell r="F3754" t="str">
            <v>WY</v>
          </cell>
          <cell r="G3754" t="str">
            <v>QEPFS</v>
          </cell>
          <cell r="H3754">
            <v>0.42225999999999997</v>
          </cell>
          <cell r="I3754" t="str">
            <v>SWGA</v>
          </cell>
        </row>
        <row r="3755">
          <cell r="A3755" t="str">
            <v>629303</v>
          </cell>
          <cell r="B3755" t="str">
            <v>TRAIL UNIT 90 MESA</v>
          </cell>
          <cell r="C3755" t="str">
            <v>1056</v>
          </cell>
          <cell r="D3755" t="str">
            <v>TRAIL (WY)</v>
          </cell>
          <cell r="E3755" t="str">
            <v>D24</v>
          </cell>
          <cell r="F3755" t="str">
            <v>WY</v>
          </cell>
          <cell r="G3755" t="str">
            <v>QEPFS</v>
          </cell>
          <cell r="H3755">
            <v>0.42225999999999997</v>
          </cell>
          <cell r="I3755" t="str">
            <v>SWGA</v>
          </cell>
        </row>
        <row r="3756">
          <cell r="A3756" t="str">
            <v>630003</v>
          </cell>
          <cell r="B3756" t="str">
            <v>TRAIL UNIT 91 MESA</v>
          </cell>
          <cell r="C3756" t="str">
            <v>1056</v>
          </cell>
          <cell r="D3756" t="str">
            <v>TRAIL (WY)</v>
          </cell>
          <cell r="E3756" t="str">
            <v>D24</v>
          </cell>
          <cell r="F3756" t="str">
            <v>WY</v>
          </cell>
          <cell r="G3756" t="str">
            <v>QEPFS</v>
          </cell>
          <cell r="H3756">
            <v>0.42225999999999997</v>
          </cell>
          <cell r="I3756" t="str">
            <v>SWGA</v>
          </cell>
        </row>
        <row r="3757">
          <cell r="A3757" t="str">
            <v>630103</v>
          </cell>
          <cell r="B3757" t="str">
            <v>TRAIL UNIT 92 MESA</v>
          </cell>
          <cell r="C3757" t="str">
            <v>1056</v>
          </cell>
          <cell r="D3757" t="str">
            <v>TRAIL (WY)</v>
          </cell>
          <cell r="E3757" t="str">
            <v>D24</v>
          </cell>
          <cell r="F3757" t="str">
            <v>WY</v>
          </cell>
          <cell r="G3757" t="str">
            <v>QEPFS</v>
          </cell>
          <cell r="H3757">
            <v>0.42225999999999997</v>
          </cell>
          <cell r="I3757" t="str">
            <v>SWGA</v>
          </cell>
        </row>
        <row r="3758">
          <cell r="A3758" t="str">
            <v>613403</v>
          </cell>
          <cell r="B3758" t="str">
            <v>TRAIL UNIT 93 MESA</v>
          </cell>
          <cell r="C3758" t="str">
            <v>1056</v>
          </cell>
          <cell r="D3758" t="str">
            <v>TRAIL (WY)</v>
          </cell>
          <cell r="E3758" t="str">
            <v>D24</v>
          </cell>
          <cell r="F3758" t="str">
            <v>WY</v>
          </cell>
          <cell r="G3758" t="str">
            <v>QEPFS</v>
          </cell>
          <cell r="H3758">
            <v>0.42225999999999997</v>
          </cell>
          <cell r="I3758" t="str">
            <v>SWGA</v>
          </cell>
        </row>
        <row r="3759">
          <cell r="A3759" t="str">
            <v>613503</v>
          </cell>
          <cell r="B3759" t="str">
            <v>TRAIL UNIT 94 MESA</v>
          </cell>
          <cell r="C3759" t="str">
            <v>1056</v>
          </cell>
          <cell r="D3759" t="str">
            <v>TRAIL (WY)</v>
          </cell>
          <cell r="E3759" t="str">
            <v>D24</v>
          </cell>
          <cell r="F3759" t="str">
            <v>WY</v>
          </cell>
          <cell r="G3759" t="str">
            <v>QEPFS</v>
          </cell>
          <cell r="H3759">
            <v>0.42225999999999997</v>
          </cell>
          <cell r="I3759" t="str">
            <v>SWGA</v>
          </cell>
        </row>
        <row r="3760">
          <cell r="A3760" t="str">
            <v>613603</v>
          </cell>
          <cell r="B3760" t="str">
            <v>TRAIL UNIT 95 MESA</v>
          </cell>
          <cell r="C3760" t="str">
            <v>1056</v>
          </cell>
          <cell r="D3760" t="str">
            <v>TRAIL (WY)</v>
          </cell>
          <cell r="E3760" t="str">
            <v>D24</v>
          </cell>
          <cell r="F3760" t="str">
            <v>WY</v>
          </cell>
          <cell r="G3760" t="str">
            <v>QEPFS</v>
          </cell>
          <cell r="H3760">
            <v>0.42225999999999997</v>
          </cell>
          <cell r="I3760" t="str">
            <v>SWGA</v>
          </cell>
        </row>
        <row r="3761">
          <cell r="A3761" t="str">
            <v>613703</v>
          </cell>
          <cell r="B3761" t="str">
            <v>TRAIL UNIT 96 MESA</v>
          </cell>
          <cell r="C3761" t="str">
            <v>1056</v>
          </cell>
          <cell r="D3761" t="str">
            <v>TRAIL (WY)</v>
          </cell>
          <cell r="E3761" t="str">
            <v>D24</v>
          </cell>
          <cell r="F3761" t="str">
            <v>WY</v>
          </cell>
          <cell r="G3761" t="str">
            <v>QEPFS</v>
          </cell>
          <cell r="H3761">
            <v>0.42225999999999997</v>
          </cell>
          <cell r="I3761" t="str">
            <v>SWGA</v>
          </cell>
        </row>
        <row r="3762">
          <cell r="A3762" t="str">
            <v>613803</v>
          </cell>
          <cell r="B3762" t="str">
            <v>TRAIL UNIT 97 MESA</v>
          </cell>
          <cell r="C3762" t="str">
            <v>1056</v>
          </cell>
          <cell r="D3762" t="str">
            <v>TRAIL (WY)</v>
          </cell>
          <cell r="E3762" t="str">
            <v>D24</v>
          </cell>
          <cell r="F3762" t="str">
            <v>WY</v>
          </cell>
          <cell r="G3762" t="str">
            <v>QEPFS</v>
          </cell>
          <cell r="H3762">
            <v>0.42225999999999997</v>
          </cell>
          <cell r="I3762" t="str">
            <v>SWGA</v>
          </cell>
        </row>
        <row r="3763">
          <cell r="A3763" t="str">
            <v>590003</v>
          </cell>
          <cell r="B3763" t="str">
            <v>TRAIL UNIT 9D-4D MESA</v>
          </cell>
          <cell r="C3763" t="str">
            <v>1056</v>
          </cell>
          <cell r="D3763" t="str">
            <v>TRAIL (WY)</v>
          </cell>
          <cell r="E3763" t="str">
            <v>D24</v>
          </cell>
          <cell r="F3763" t="str">
            <v>WY</v>
          </cell>
          <cell r="G3763" t="str">
            <v>QEPFS</v>
          </cell>
          <cell r="H3763">
            <v>0.42225999999999997</v>
          </cell>
          <cell r="I3763" t="str">
            <v>SWGA</v>
          </cell>
        </row>
        <row r="3764">
          <cell r="A3764" t="str">
            <v>611303</v>
          </cell>
          <cell r="B3764" t="str">
            <v>TRAIL UNIT DISPOSAL 1 MESA</v>
          </cell>
          <cell r="C3764" t="str">
            <v>1056</v>
          </cell>
          <cell r="D3764" t="str">
            <v>TRAIL (WY)</v>
          </cell>
          <cell r="E3764" t="str">
            <v>D24</v>
          </cell>
          <cell r="F3764" t="str">
            <v>WY</v>
          </cell>
          <cell r="G3764" t="str">
            <v>QEPFS</v>
          </cell>
          <cell r="H3764">
            <v>0.42225999999999997</v>
          </cell>
          <cell r="I3764" t="str">
            <v>SWGA</v>
          </cell>
        </row>
        <row r="3765">
          <cell r="A3765" t="str">
            <v>279215</v>
          </cell>
          <cell r="B3765" t="str">
            <v>TRAP SPR 2-27 DUP (SEE 278615)</v>
          </cell>
          <cell r="C3765" t="str">
            <v>1057</v>
          </cell>
          <cell r="D3765" t="str">
            <v>TRAP SPRINGS (NV)</v>
          </cell>
          <cell r="E3765" t="str">
            <v>PW</v>
          </cell>
          <cell r="F3765" t="str">
            <v>NV</v>
          </cell>
          <cell r="G3765" t="str">
            <v>QEPFS</v>
          </cell>
          <cell r="H3765">
            <v>0.42225999999999997</v>
          </cell>
          <cell r="I3765" t="str">
            <v>SWGA</v>
          </cell>
        </row>
        <row r="3766">
          <cell r="A3766" t="str">
            <v>278515</v>
          </cell>
          <cell r="B3766" t="str">
            <v>TRAP SPRINGS 1 TER VOL</v>
          </cell>
          <cell r="C3766" t="str">
            <v>1057</v>
          </cell>
          <cell r="D3766" t="str">
            <v>TRAP SPRINGS (NV)</v>
          </cell>
          <cell r="E3766" t="str">
            <v>PW</v>
          </cell>
          <cell r="F3766" t="str">
            <v>NV</v>
          </cell>
          <cell r="G3766" t="str">
            <v>QEPFS</v>
          </cell>
          <cell r="H3766">
            <v>0.42225999999999997</v>
          </cell>
          <cell r="I3766" t="str">
            <v>SWGA</v>
          </cell>
        </row>
        <row r="3767">
          <cell r="A3767" t="str">
            <v>278915</v>
          </cell>
          <cell r="B3767" t="str">
            <v>TRAP SPRINGS 16-23 TER VOL</v>
          </cell>
          <cell r="C3767" t="str">
            <v>1057</v>
          </cell>
          <cell r="D3767" t="str">
            <v>TRAP SPRINGS (NV)</v>
          </cell>
          <cell r="E3767" t="str">
            <v>PW</v>
          </cell>
          <cell r="F3767" t="str">
            <v>NV</v>
          </cell>
          <cell r="G3767" t="str">
            <v>QEPFS</v>
          </cell>
          <cell r="H3767">
            <v>0.42225999999999997</v>
          </cell>
          <cell r="I3767" t="str">
            <v>SWGA</v>
          </cell>
        </row>
        <row r="3768">
          <cell r="A3768" t="str">
            <v>279015</v>
          </cell>
          <cell r="B3768" t="str">
            <v>TRAP SPRINGS 17 TER VOL</v>
          </cell>
          <cell r="C3768" t="str">
            <v>1057</v>
          </cell>
          <cell r="D3768" t="str">
            <v>TRAP SPRINGS (NV)</v>
          </cell>
          <cell r="E3768" t="str">
            <v>D21</v>
          </cell>
          <cell r="F3768" t="str">
            <v>NV</v>
          </cell>
          <cell r="G3768" t="str">
            <v>QEPFS</v>
          </cell>
          <cell r="H3768">
            <v>0.42225999999999997</v>
          </cell>
          <cell r="I3768" t="str">
            <v>SWGA</v>
          </cell>
        </row>
        <row r="3769">
          <cell r="A3769" t="str">
            <v>279115</v>
          </cell>
          <cell r="B3769" t="str">
            <v>TRAP SPRINGS 1R TER VOL</v>
          </cell>
          <cell r="C3769" t="str">
            <v>1057</v>
          </cell>
          <cell r="D3769" t="str">
            <v>TRAP SPRINGS (NV)</v>
          </cell>
          <cell r="E3769" t="str">
            <v>PW</v>
          </cell>
          <cell r="F3769" t="str">
            <v>NV</v>
          </cell>
          <cell r="G3769" t="str">
            <v>QEPFS</v>
          </cell>
          <cell r="H3769">
            <v>0.42225999999999997</v>
          </cell>
          <cell r="I3769" t="str">
            <v>SWGA</v>
          </cell>
        </row>
        <row r="3770">
          <cell r="A3770" t="str">
            <v>278615</v>
          </cell>
          <cell r="B3770" t="str">
            <v>TRAP SPRINGS 2-27 TER VOL</v>
          </cell>
          <cell r="C3770" t="str">
            <v>1057</v>
          </cell>
          <cell r="D3770" t="str">
            <v>TRAP SPRINGS (NV)</v>
          </cell>
          <cell r="E3770" t="str">
            <v>PW</v>
          </cell>
          <cell r="F3770" t="str">
            <v>NV</v>
          </cell>
          <cell r="G3770" t="str">
            <v>QEPFS</v>
          </cell>
          <cell r="H3770">
            <v>0.42225999999999997</v>
          </cell>
          <cell r="I3770" t="str">
            <v>SWGA</v>
          </cell>
        </row>
        <row r="3771">
          <cell r="A3771" t="str">
            <v>278715</v>
          </cell>
          <cell r="B3771" t="str">
            <v>TRAP SPRINGS 3-34 TER VOL</v>
          </cell>
          <cell r="C3771" t="str">
            <v>1057</v>
          </cell>
          <cell r="D3771" t="str">
            <v>TRAP SPRINGS (NV)</v>
          </cell>
          <cell r="E3771" t="str">
            <v>PW</v>
          </cell>
          <cell r="F3771" t="str">
            <v>NV</v>
          </cell>
          <cell r="G3771" t="str">
            <v>QEPFS</v>
          </cell>
          <cell r="H3771">
            <v>0.42225999999999997</v>
          </cell>
          <cell r="I3771" t="str">
            <v>SWGA</v>
          </cell>
        </row>
        <row r="3772">
          <cell r="A3772" t="str">
            <v>278815</v>
          </cell>
          <cell r="B3772" t="str">
            <v>TRAP SPRINGS 8-23 TER VOL</v>
          </cell>
          <cell r="C3772" t="str">
            <v>1057</v>
          </cell>
          <cell r="D3772" t="str">
            <v>TRAP SPRINGS (NV)</v>
          </cell>
          <cell r="E3772" t="str">
            <v>PW</v>
          </cell>
          <cell r="F3772" t="str">
            <v>NV</v>
          </cell>
          <cell r="G3772" t="str">
            <v>QEPFS</v>
          </cell>
          <cell r="H3772">
            <v>0.42225999999999997</v>
          </cell>
          <cell r="I3772" t="str">
            <v>SWGA</v>
          </cell>
        </row>
        <row r="3773">
          <cell r="A3773" t="str">
            <v>148208</v>
          </cell>
          <cell r="B3773" t="str">
            <v>UCOLO 2 DES CR</v>
          </cell>
          <cell r="C3773" t="str">
            <v>1069</v>
          </cell>
          <cell r="D3773" t="str">
            <v>UCOLO (UT)</v>
          </cell>
          <cell r="E3773" t="str">
            <v>C100</v>
          </cell>
          <cell r="F3773" t="str">
            <v>UT</v>
          </cell>
          <cell r="G3773" t="str">
            <v>QEPFS</v>
          </cell>
          <cell r="H3773">
            <v>0.42225999999999997</v>
          </cell>
          <cell r="I3773" t="str">
            <v>SWGA</v>
          </cell>
        </row>
        <row r="3774">
          <cell r="A3774" t="str">
            <v>281205</v>
          </cell>
          <cell r="B3774" t="str">
            <v>W DRAGON TRAIL 4001 MANCOS B</v>
          </cell>
          <cell r="C3774" t="str">
            <v>1040</v>
          </cell>
          <cell r="D3774" t="str">
            <v>W DOUGLAS CR (CO)</v>
          </cell>
          <cell r="E3774" t="str">
            <v>PC</v>
          </cell>
          <cell r="F3774" t="str">
            <v>CO</v>
          </cell>
          <cell r="G3774" t="str">
            <v>QEPFS</v>
          </cell>
          <cell r="H3774">
            <v>0.42225999999999997</v>
          </cell>
          <cell r="I3774" t="str">
            <v>SWGA</v>
          </cell>
        </row>
        <row r="3775">
          <cell r="A3775" t="str">
            <v>281241</v>
          </cell>
          <cell r="B3775" t="str">
            <v>W DRAGON TRAIL 4001 MB SILT</v>
          </cell>
          <cell r="C3775" t="str">
            <v>1040</v>
          </cell>
          <cell r="D3775" t="str">
            <v>W DOUGLAS CR (CO)</v>
          </cell>
          <cell r="E3775" t="str">
            <v>D24</v>
          </cell>
          <cell r="F3775" t="str">
            <v>CO</v>
          </cell>
          <cell r="G3775" t="str">
            <v>QEPFS</v>
          </cell>
          <cell r="H3775">
            <v>0.42225999999999997</v>
          </cell>
          <cell r="I3775" t="str">
            <v>SWGA</v>
          </cell>
        </row>
        <row r="3776">
          <cell r="A3776" t="str">
            <v>280905</v>
          </cell>
          <cell r="B3776" t="str">
            <v>W DRAGON TRAIL 4002 MANCOS B</v>
          </cell>
          <cell r="C3776" t="str">
            <v>1040</v>
          </cell>
          <cell r="D3776" t="str">
            <v>W DOUGLAS CR (CO)</v>
          </cell>
          <cell r="E3776" t="str">
            <v>PC</v>
          </cell>
          <cell r="F3776" t="str">
            <v>CO</v>
          </cell>
          <cell r="G3776" t="str">
            <v>QEPFS</v>
          </cell>
          <cell r="H3776">
            <v>0.42225999999999997</v>
          </cell>
          <cell r="I3776" t="str">
            <v>SWGA</v>
          </cell>
        </row>
        <row r="3777">
          <cell r="A3777" t="str">
            <v>281005</v>
          </cell>
          <cell r="B3777" t="str">
            <v>W DRAGON TRAIL 4003 MANCOS B</v>
          </cell>
          <cell r="C3777" t="str">
            <v>1040</v>
          </cell>
          <cell r="D3777" t="str">
            <v>W DOUGLAS CR (CO)</v>
          </cell>
          <cell r="E3777" t="str">
            <v>PC</v>
          </cell>
          <cell r="F3777" t="str">
            <v>CO</v>
          </cell>
          <cell r="G3777" t="str">
            <v>QEPFS</v>
          </cell>
          <cell r="H3777">
            <v>0.42225999999999997</v>
          </cell>
          <cell r="I3777" t="str">
            <v>SWGA</v>
          </cell>
        </row>
        <row r="3778">
          <cell r="A3778" t="str">
            <v>281605</v>
          </cell>
          <cell r="B3778" t="str">
            <v>W DRAGON TRAIL 4004 MANCOS B</v>
          </cell>
          <cell r="C3778" t="str">
            <v>1040</v>
          </cell>
          <cell r="D3778" t="str">
            <v>W DOUGLAS CR (CO)</v>
          </cell>
          <cell r="E3778" t="str">
            <v>PC</v>
          </cell>
          <cell r="F3778" t="str">
            <v>CO</v>
          </cell>
          <cell r="G3778" t="str">
            <v>QEPFS</v>
          </cell>
          <cell r="H3778">
            <v>0.42225999999999997</v>
          </cell>
          <cell r="I3778" t="str">
            <v>SWGA</v>
          </cell>
        </row>
        <row r="3779">
          <cell r="A3779" t="str">
            <v>281305</v>
          </cell>
          <cell r="B3779" t="str">
            <v>W DRAGON TRAIL 4006 MANCOS B</v>
          </cell>
          <cell r="C3779" t="str">
            <v>1040</v>
          </cell>
          <cell r="D3779" t="str">
            <v>W DOUGLAS CR (CO)</v>
          </cell>
          <cell r="E3779" t="str">
            <v>PC</v>
          </cell>
          <cell r="F3779" t="str">
            <v>CO</v>
          </cell>
          <cell r="G3779" t="str">
            <v>QEPFS</v>
          </cell>
          <cell r="H3779">
            <v>0.42225999999999997</v>
          </cell>
          <cell r="I3779" t="str">
            <v>SWGA</v>
          </cell>
        </row>
        <row r="3780">
          <cell r="A3780" t="str">
            <v>281341</v>
          </cell>
          <cell r="B3780" t="str">
            <v>W DRAGON TRAIL 4006 MB SILT</v>
          </cell>
          <cell r="C3780" t="str">
            <v>1040</v>
          </cell>
          <cell r="D3780" t="str">
            <v>W DOUGLAS CR (CO)</v>
          </cell>
          <cell r="E3780" t="str">
            <v>D24</v>
          </cell>
          <cell r="F3780" t="str">
            <v>CO</v>
          </cell>
          <cell r="G3780" t="str">
            <v>QEPFS</v>
          </cell>
          <cell r="H3780">
            <v>0.42225999999999997</v>
          </cell>
          <cell r="I3780" t="str">
            <v>SWGA</v>
          </cell>
        </row>
        <row r="3781">
          <cell r="A3781" t="str">
            <v>281105</v>
          </cell>
          <cell r="B3781" t="str">
            <v>W DRAGON TRAIL 4007 MANCOS B</v>
          </cell>
          <cell r="C3781" t="str">
            <v>1040</v>
          </cell>
          <cell r="D3781" t="str">
            <v>W DOUGLAS CR (CO)</v>
          </cell>
          <cell r="E3781" t="str">
            <v>PC</v>
          </cell>
          <cell r="F3781" t="str">
            <v>CO</v>
          </cell>
          <cell r="G3781" t="str">
            <v>QEPFS</v>
          </cell>
          <cell r="H3781">
            <v>0.42225999999999997</v>
          </cell>
          <cell r="I3781" t="str">
            <v>SWGA</v>
          </cell>
        </row>
        <row r="3782">
          <cell r="A3782" t="str">
            <v>410705</v>
          </cell>
          <cell r="B3782" t="str">
            <v>W DRAGON TRAIL 4008 MANCOS B</v>
          </cell>
          <cell r="C3782" t="str">
            <v>1040</v>
          </cell>
          <cell r="D3782" t="str">
            <v>W DOUGLAS CR (CO)</v>
          </cell>
          <cell r="E3782" t="str">
            <v>D24</v>
          </cell>
          <cell r="F3782" t="str">
            <v>CO</v>
          </cell>
          <cell r="G3782" t="str">
            <v>QEPFS</v>
          </cell>
          <cell r="H3782">
            <v>0.42225999999999997</v>
          </cell>
          <cell r="I3782" t="str">
            <v>SWGA</v>
          </cell>
        </row>
        <row r="3783">
          <cell r="A3783" t="str">
            <v>413505</v>
          </cell>
          <cell r="B3783" t="str">
            <v>W DRAGON TRAIL 4009 MANCOS B</v>
          </cell>
          <cell r="C3783" t="str">
            <v>1040</v>
          </cell>
          <cell r="D3783" t="str">
            <v>W DOUGLAS CR (CO)</v>
          </cell>
          <cell r="E3783" t="str">
            <v>C100</v>
          </cell>
          <cell r="F3783" t="str">
            <v>CO</v>
          </cell>
          <cell r="G3783" t="str">
            <v>QEPFS</v>
          </cell>
          <cell r="H3783">
            <v>0.42225999999999997</v>
          </cell>
          <cell r="I3783" t="str">
            <v>SWGA</v>
          </cell>
        </row>
        <row r="3784">
          <cell r="A3784" t="str">
            <v>410805</v>
          </cell>
          <cell r="B3784" t="str">
            <v>W DRAGON TRAIL 4010 MANCOS B</v>
          </cell>
          <cell r="C3784" t="str">
            <v>1040</v>
          </cell>
          <cell r="D3784" t="str">
            <v>W DOUGLAS CR (CO)</v>
          </cell>
          <cell r="E3784" t="str">
            <v>D24</v>
          </cell>
          <cell r="F3784" t="str">
            <v>CO</v>
          </cell>
          <cell r="G3784" t="str">
            <v>QEPFS</v>
          </cell>
          <cell r="H3784">
            <v>0.42225999999999997</v>
          </cell>
          <cell r="I3784" t="str">
            <v>SWGA</v>
          </cell>
        </row>
        <row r="3785">
          <cell r="A3785" t="str">
            <v>413605</v>
          </cell>
          <cell r="B3785" t="str">
            <v>W DRAGON TRAIL 4011 MANCOS B</v>
          </cell>
          <cell r="C3785" t="str">
            <v>1040</v>
          </cell>
          <cell r="D3785" t="str">
            <v>W DOUGLAS CR (CO)</v>
          </cell>
          <cell r="E3785" t="str">
            <v>C100</v>
          </cell>
          <cell r="F3785" t="str">
            <v>CO</v>
          </cell>
          <cell r="G3785" t="str">
            <v>QEPFS</v>
          </cell>
          <cell r="H3785">
            <v>0.42225999999999997</v>
          </cell>
          <cell r="I3785" t="str">
            <v>SWGA</v>
          </cell>
        </row>
        <row r="3786">
          <cell r="A3786" t="str">
            <v>410905</v>
          </cell>
          <cell r="B3786" t="str">
            <v>W DRAGON TRAIL 4012 MANCOS B</v>
          </cell>
          <cell r="C3786" t="str">
            <v>1040</v>
          </cell>
          <cell r="D3786" t="str">
            <v>W DOUGLAS CR (CO)</v>
          </cell>
          <cell r="E3786" t="str">
            <v>D24</v>
          </cell>
          <cell r="F3786" t="str">
            <v>CO</v>
          </cell>
          <cell r="G3786" t="str">
            <v>QEPFS</v>
          </cell>
          <cell r="H3786">
            <v>0.42225999999999997</v>
          </cell>
          <cell r="I3786" t="str">
            <v>SWGA</v>
          </cell>
        </row>
        <row r="3787">
          <cell r="A3787" t="str">
            <v>410941</v>
          </cell>
          <cell r="B3787" t="str">
            <v>W DRAGON TRAIL 4012 MB SILT</v>
          </cell>
          <cell r="C3787" t="str">
            <v>1040</v>
          </cell>
          <cell r="D3787" t="str">
            <v>W DOUGLAS CR (CO)</v>
          </cell>
          <cell r="E3787" t="str">
            <v>D24</v>
          </cell>
          <cell r="F3787" t="str">
            <v>CO</v>
          </cell>
          <cell r="G3787" t="str">
            <v>QEPFS</v>
          </cell>
          <cell r="H3787">
            <v>0.42225999999999997</v>
          </cell>
          <cell r="I3787" t="str">
            <v>SWGA</v>
          </cell>
        </row>
        <row r="3788">
          <cell r="A3788" t="str">
            <v>411005</v>
          </cell>
          <cell r="B3788" t="str">
            <v>W DRAGON TRAIL 4013 MANCOS B</v>
          </cell>
          <cell r="C3788" t="str">
            <v>1040</v>
          </cell>
          <cell r="D3788" t="str">
            <v>W DOUGLAS CR (CO)</v>
          </cell>
          <cell r="E3788" t="str">
            <v>D24</v>
          </cell>
          <cell r="F3788" t="str">
            <v>CO</v>
          </cell>
          <cell r="G3788" t="str">
            <v>QEPFS</v>
          </cell>
          <cell r="H3788">
            <v>0.42225999999999997</v>
          </cell>
          <cell r="I3788" t="str">
            <v>SWGA</v>
          </cell>
        </row>
        <row r="3789">
          <cell r="A3789" t="str">
            <v>411041</v>
          </cell>
          <cell r="B3789" t="str">
            <v>W DRAGON TRAIL 4013 MB SILT</v>
          </cell>
          <cell r="C3789" t="str">
            <v>1040</v>
          </cell>
          <cell r="D3789" t="str">
            <v>W DOUGLAS CR (CO)</v>
          </cell>
          <cell r="E3789" t="str">
            <v>D24</v>
          </cell>
          <cell r="F3789" t="str">
            <v>CO</v>
          </cell>
          <cell r="G3789" t="str">
            <v>QEPFS</v>
          </cell>
          <cell r="H3789">
            <v>0.42225999999999997</v>
          </cell>
          <cell r="I3789" t="str">
            <v>SWGA</v>
          </cell>
        </row>
        <row r="3790">
          <cell r="A3790" t="str">
            <v>411105</v>
          </cell>
          <cell r="B3790" t="str">
            <v>W DRAGON TRAIL 4014 MANCOS B</v>
          </cell>
          <cell r="C3790" t="str">
            <v>1040</v>
          </cell>
          <cell r="D3790" t="str">
            <v>W DOUGLAS CR (CO)</v>
          </cell>
          <cell r="E3790" t="str">
            <v>D24</v>
          </cell>
          <cell r="F3790" t="str">
            <v>CO</v>
          </cell>
          <cell r="G3790" t="str">
            <v>QEPFS</v>
          </cell>
          <cell r="H3790">
            <v>0.42225999999999997</v>
          </cell>
          <cell r="I3790" t="str">
            <v>SWGA</v>
          </cell>
        </row>
        <row r="3791">
          <cell r="A3791" t="str">
            <v>411205</v>
          </cell>
          <cell r="B3791" t="str">
            <v>W DRAGON TRAIL 4016 MANCOS B</v>
          </cell>
          <cell r="C3791" t="str">
            <v>1040</v>
          </cell>
          <cell r="D3791" t="str">
            <v>W DOUGLAS CR (CO)</v>
          </cell>
          <cell r="E3791" t="str">
            <v>D24</v>
          </cell>
          <cell r="F3791" t="str">
            <v>CO</v>
          </cell>
          <cell r="G3791" t="str">
            <v>QEPFS</v>
          </cell>
          <cell r="H3791">
            <v>0.42225999999999997</v>
          </cell>
          <cell r="I3791" t="str">
            <v>SWGA</v>
          </cell>
        </row>
        <row r="3792">
          <cell r="A3792" t="str">
            <v>411241</v>
          </cell>
          <cell r="B3792" t="str">
            <v>W DRAGON TRAIL 4016 MB SILT</v>
          </cell>
          <cell r="C3792" t="str">
            <v>1040</v>
          </cell>
          <cell r="D3792" t="str">
            <v>W DOUGLAS CR (CO)</v>
          </cell>
          <cell r="E3792" t="str">
            <v>D24</v>
          </cell>
          <cell r="F3792" t="str">
            <v>CO</v>
          </cell>
          <cell r="G3792" t="str">
            <v>QEPFS</v>
          </cell>
          <cell r="H3792">
            <v>0.42225999999999997</v>
          </cell>
          <cell r="I3792" t="str">
            <v>SWGA</v>
          </cell>
        </row>
        <row r="3793">
          <cell r="A3793" t="str">
            <v>413705</v>
          </cell>
          <cell r="B3793" t="str">
            <v>W DRAGON TRAIL 4017 MANCOS B</v>
          </cell>
          <cell r="C3793" t="str">
            <v>1040</v>
          </cell>
          <cell r="D3793" t="str">
            <v>W DOUGLAS CR (CO)</v>
          </cell>
          <cell r="E3793" t="str">
            <v>C100</v>
          </cell>
          <cell r="F3793" t="str">
            <v>CO</v>
          </cell>
          <cell r="G3793" t="str">
            <v>QEPFS</v>
          </cell>
          <cell r="H3793">
            <v>0.42225999999999997</v>
          </cell>
          <cell r="I3793" t="str">
            <v>SWGA</v>
          </cell>
        </row>
        <row r="3794">
          <cell r="A3794" t="str">
            <v>411305</v>
          </cell>
          <cell r="B3794" t="str">
            <v>W DRAGON TRAIL 4018 MANCOS B</v>
          </cell>
          <cell r="C3794" t="str">
            <v>1040</v>
          </cell>
          <cell r="D3794" t="str">
            <v>W DOUGLAS CR (CO)</v>
          </cell>
          <cell r="E3794" t="str">
            <v>D24</v>
          </cell>
          <cell r="F3794" t="str">
            <v>CO</v>
          </cell>
          <cell r="G3794" t="str">
            <v>QEPFS</v>
          </cell>
          <cell r="H3794">
            <v>0.42225999999999997</v>
          </cell>
          <cell r="I3794" t="str">
            <v>SWGA</v>
          </cell>
        </row>
        <row r="3795">
          <cell r="A3795" t="str">
            <v>411341</v>
          </cell>
          <cell r="B3795" t="str">
            <v>W DRAGON TRAIL 4018 MB SILT</v>
          </cell>
          <cell r="C3795" t="str">
            <v>1040</v>
          </cell>
          <cell r="D3795" t="str">
            <v>W DOUGLAS CR (CO)</v>
          </cell>
          <cell r="E3795" t="str">
            <v>D24</v>
          </cell>
          <cell r="F3795" t="str">
            <v>CO</v>
          </cell>
          <cell r="G3795" t="str">
            <v>QEPFS</v>
          </cell>
          <cell r="H3795">
            <v>0.42225999999999997</v>
          </cell>
          <cell r="I3795" t="str">
            <v>SWGA</v>
          </cell>
        </row>
        <row r="3796">
          <cell r="A3796" t="str">
            <v>411405</v>
          </cell>
          <cell r="B3796" t="str">
            <v>W DRAGON TRAIL 4019 MANCOS B</v>
          </cell>
          <cell r="C3796" t="str">
            <v>1040</v>
          </cell>
          <cell r="D3796" t="str">
            <v>W DOUGLAS CR (CO)</v>
          </cell>
          <cell r="E3796" t="str">
            <v>D24</v>
          </cell>
          <cell r="F3796" t="str">
            <v>CO</v>
          </cell>
          <cell r="G3796" t="str">
            <v>QEPFS</v>
          </cell>
          <cell r="H3796">
            <v>0.42225999999999997</v>
          </cell>
          <cell r="I3796" t="str">
            <v>SWGA</v>
          </cell>
        </row>
        <row r="3797">
          <cell r="A3797" t="str">
            <v>411441</v>
          </cell>
          <cell r="B3797" t="str">
            <v>W DRAGON TRAIL 4019 MB SILT</v>
          </cell>
          <cell r="C3797" t="str">
            <v>1040</v>
          </cell>
          <cell r="D3797" t="str">
            <v>W DOUGLAS CR (CO)</v>
          </cell>
          <cell r="E3797" t="str">
            <v>D24</v>
          </cell>
          <cell r="F3797" t="str">
            <v>CO</v>
          </cell>
          <cell r="G3797" t="str">
            <v>QEPFS</v>
          </cell>
          <cell r="H3797">
            <v>0.42225999999999997</v>
          </cell>
          <cell r="I3797" t="str">
            <v>SWGA</v>
          </cell>
        </row>
        <row r="3798">
          <cell r="A3798" t="str">
            <v>414005</v>
          </cell>
          <cell r="B3798" t="str">
            <v>W DRAGON TRAIL 4020 MANCOS B</v>
          </cell>
          <cell r="C3798" t="str">
            <v>1040</v>
          </cell>
          <cell r="D3798" t="str">
            <v>W DOUGLAS CR (CO)</v>
          </cell>
          <cell r="E3798" t="str">
            <v>C100</v>
          </cell>
          <cell r="F3798" t="str">
            <v>CO</v>
          </cell>
          <cell r="G3798" t="str">
            <v>QEPFS</v>
          </cell>
          <cell r="H3798">
            <v>0.42225999999999997</v>
          </cell>
          <cell r="I3798" t="str">
            <v>SWGA</v>
          </cell>
        </row>
        <row r="3799">
          <cell r="A3799" t="str">
            <v>411505</v>
          </cell>
          <cell r="B3799" t="str">
            <v>W DRAGON TRAIL 4021 MANCOS B</v>
          </cell>
          <cell r="C3799" t="str">
            <v>1040</v>
          </cell>
          <cell r="D3799" t="str">
            <v>W DOUGLAS CR (CO)</v>
          </cell>
          <cell r="E3799" t="str">
            <v>D24</v>
          </cell>
          <cell r="F3799" t="str">
            <v>CO</v>
          </cell>
          <cell r="G3799" t="str">
            <v>QEPFS</v>
          </cell>
          <cell r="H3799">
            <v>0.42225999999999997</v>
          </cell>
          <cell r="I3799" t="str">
            <v>SWGA</v>
          </cell>
        </row>
        <row r="3800">
          <cell r="A3800" t="str">
            <v>414105</v>
          </cell>
          <cell r="B3800" t="str">
            <v>W DRAGON TRAIL 4022 MANCOS B</v>
          </cell>
          <cell r="C3800" t="str">
            <v>1040</v>
          </cell>
          <cell r="D3800" t="str">
            <v>W DOUGLAS CR (CO)</v>
          </cell>
          <cell r="E3800" t="str">
            <v>C100</v>
          </cell>
          <cell r="F3800" t="str">
            <v>CO</v>
          </cell>
          <cell r="G3800" t="str">
            <v>QEPFS</v>
          </cell>
          <cell r="H3800">
            <v>0.42225999999999997</v>
          </cell>
          <cell r="I3800" t="str">
            <v>SWGA</v>
          </cell>
        </row>
        <row r="3801">
          <cell r="A3801" t="str">
            <v>411605</v>
          </cell>
          <cell r="B3801" t="str">
            <v>W DRAGON TRAIL 4023 MANCOS B</v>
          </cell>
          <cell r="C3801" t="str">
            <v>1040</v>
          </cell>
          <cell r="D3801" t="str">
            <v>W DOUGLAS CR (CO)</v>
          </cell>
          <cell r="E3801" t="str">
            <v>D24</v>
          </cell>
          <cell r="F3801" t="str">
            <v>CO</v>
          </cell>
          <cell r="G3801" t="str">
            <v>QEPFS</v>
          </cell>
          <cell r="H3801">
            <v>0.42225999999999997</v>
          </cell>
          <cell r="I3801" t="str">
            <v>SWGA</v>
          </cell>
        </row>
        <row r="3802">
          <cell r="A3802" t="str">
            <v>411705</v>
          </cell>
          <cell r="B3802" t="str">
            <v>W DRAGON TRAIL 4024 MANCOS B</v>
          </cell>
          <cell r="C3802" t="str">
            <v>1040</v>
          </cell>
          <cell r="D3802" t="str">
            <v>W DOUGLAS CR (CO)</v>
          </cell>
          <cell r="E3802" t="str">
            <v>D24</v>
          </cell>
          <cell r="F3802" t="str">
            <v>CO</v>
          </cell>
          <cell r="G3802" t="str">
            <v>QEPFS</v>
          </cell>
          <cell r="H3802">
            <v>0.42225999999999997</v>
          </cell>
          <cell r="I3802" t="str">
            <v>SWGA</v>
          </cell>
        </row>
        <row r="3803">
          <cell r="A3803" t="str">
            <v>411741</v>
          </cell>
          <cell r="B3803" t="str">
            <v>W DRAGON TRAIL 4024 MB SILT</v>
          </cell>
          <cell r="C3803" t="str">
            <v>1040</v>
          </cell>
          <cell r="D3803" t="str">
            <v>W DOUGLAS CR (CO)</v>
          </cell>
          <cell r="E3803" t="str">
            <v>D24</v>
          </cell>
          <cell r="F3803" t="str">
            <v>CO</v>
          </cell>
          <cell r="G3803" t="str">
            <v>QEPFS</v>
          </cell>
          <cell r="H3803">
            <v>0.42225999999999997</v>
          </cell>
          <cell r="I3803" t="str">
            <v>SWGA</v>
          </cell>
        </row>
        <row r="3804">
          <cell r="A3804" t="str">
            <v>411805</v>
          </cell>
          <cell r="B3804" t="str">
            <v>W DRAGON TRAIL 4025 MANCOS B</v>
          </cell>
          <cell r="C3804" t="str">
            <v>1040</v>
          </cell>
          <cell r="D3804" t="str">
            <v>W DOUGLAS CR (CO)</v>
          </cell>
          <cell r="E3804" t="str">
            <v>D24</v>
          </cell>
          <cell r="F3804" t="str">
            <v>CO</v>
          </cell>
          <cell r="G3804" t="str">
            <v>QEPFS</v>
          </cell>
          <cell r="H3804">
            <v>0.42225999999999997</v>
          </cell>
          <cell r="I3804" t="str">
            <v>SWGA</v>
          </cell>
        </row>
        <row r="3805">
          <cell r="A3805" t="str">
            <v>414205</v>
          </cell>
          <cell r="B3805" t="str">
            <v>W DRAGON TRAIL 4026 MANCOS B</v>
          </cell>
          <cell r="C3805" t="str">
            <v>1040</v>
          </cell>
          <cell r="D3805" t="str">
            <v>W DOUGLAS CR (CO)</v>
          </cell>
          <cell r="E3805" t="str">
            <v>C100</v>
          </cell>
          <cell r="F3805" t="str">
            <v>CO</v>
          </cell>
          <cell r="G3805" t="str">
            <v>QEPFS</v>
          </cell>
          <cell r="H3805">
            <v>0.42225999999999997</v>
          </cell>
          <cell r="I3805" t="str">
            <v>SWGA</v>
          </cell>
        </row>
        <row r="3806">
          <cell r="A3806" t="str">
            <v>412805</v>
          </cell>
          <cell r="B3806" t="str">
            <v>W DRAGON TRAIL 4027 MANCOS B</v>
          </cell>
          <cell r="C3806" t="str">
            <v>1040</v>
          </cell>
          <cell r="D3806" t="str">
            <v>W DOUGLAS CR (CO)</v>
          </cell>
          <cell r="E3806" t="str">
            <v>D21</v>
          </cell>
          <cell r="F3806" t="str">
            <v>CO</v>
          </cell>
          <cell r="G3806" t="str">
            <v>QEPFS</v>
          </cell>
          <cell r="H3806">
            <v>0.42225999999999997</v>
          </cell>
          <cell r="I3806" t="str">
            <v>SWGA</v>
          </cell>
        </row>
        <row r="3807">
          <cell r="A3807" t="str">
            <v>412841</v>
          </cell>
          <cell r="B3807" t="str">
            <v>W DRAGON TRAIL 4027 MB SILT</v>
          </cell>
          <cell r="C3807" t="str">
            <v>1040</v>
          </cell>
          <cell r="D3807" t="str">
            <v>W DOUGLAS CR (CO)</v>
          </cell>
          <cell r="E3807" t="str">
            <v>D24</v>
          </cell>
          <cell r="F3807" t="str">
            <v>CO</v>
          </cell>
          <cell r="G3807" t="str">
            <v>QEPFS</v>
          </cell>
          <cell r="H3807">
            <v>0.42225999999999997</v>
          </cell>
          <cell r="I3807" t="str">
            <v>SWGA</v>
          </cell>
        </row>
        <row r="3808">
          <cell r="A3808" t="str">
            <v>435236</v>
          </cell>
          <cell r="B3808" t="str">
            <v>W DRAGON TRAIL 4028 MANCOS A</v>
          </cell>
          <cell r="C3808" t="str">
            <v>1040</v>
          </cell>
          <cell r="D3808" t="str">
            <v>W DOUGLAS CR (CO)</v>
          </cell>
          <cell r="E3808" t="str">
            <v>D24NC</v>
          </cell>
          <cell r="F3808" t="str">
            <v>CO</v>
          </cell>
          <cell r="G3808" t="str">
            <v>QEPFS</v>
          </cell>
          <cell r="H3808">
            <v>0.42225999999999997</v>
          </cell>
          <cell r="I3808" t="str">
            <v>SWGA</v>
          </cell>
        </row>
        <row r="3809">
          <cell r="A3809" t="str">
            <v>494936</v>
          </cell>
          <cell r="B3809" t="str">
            <v>W DRAGON TRAIL 4031 MANCOS A</v>
          </cell>
          <cell r="C3809" t="str">
            <v>1040</v>
          </cell>
          <cell r="D3809" t="str">
            <v>W DOUGLAS CR (CO)</v>
          </cell>
          <cell r="E3809" t="str">
            <v>D24</v>
          </cell>
          <cell r="F3809" t="str">
            <v>CO</v>
          </cell>
          <cell r="G3809" t="str">
            <v>QEPFS</v>
          </cell>
          <cell r="H3809">
            <v>0.42225999999999997</v>
          </cell>
          <cell r="I3809" t="str">
            <v>SWGA</v>
          </cell>
        </row>
        <row r="3810">
          <cell r="A3810" t="str">
            <v>495036</v>
          </cell>
          <cell r="B3810" t="str">
            <v>W DRAGON TRAIL 4032 MANCOS A</v>
          </cell>
          <cell r="C3810" t="str">
            <v>1040</v>
          </cell>
          <cell r="D3810" t="str">
            <v>W DOUGLAS CR (CO)</v>
          </cell>
          <cell r="E3810" t="str">
            <v>D24</v>
          </cell>
          <cell r="F3810" t="str">
            <v>CO</v>
          </cell>
          <cell r="G3810" t="str">
            <v>QEPFS</v>
          </cell>
          <cell r="H3810">
            <v>0.42225999999999997</v>
          </cell>
          <cell r="I3810" t="str">
            <v>SWGA</v>
          </cell>
        </row>
        <row r="3811">
          <cell r="A3811" t="str">
            <v>419205</v>
          </cell>
          <cell r="B3811" t="str">
            <v>W DRAGON TRAIL 4-32-2-2 MANC B</v>
          </cell>
          <cell r="C3811" t="str">
            <v>1040</v>
          </cell>
          <cell r="D3811" t="str">
            <v>W DOUGLAS CR (CO)</v>
          </cell>
          <cell r="E3811" t="str">
            <v>D24NC</v>
          </cell>
          <cell r="F3811" t="str">
            <v>CO</v>
          </cell>
          <cell r="G3811" t="str">
            <v>QEPFS</v>
          </cell>
          <cell r="H3811">
            <v>0.42225999999999997</v>
          </cell>
          <cell r="I3811" t="str">
            <v>SWGA</v>
          </cell>
        </row>
        <row r="3812">
          <cell r="A3812" t="str">
            <v>124206</v>
          </cell>
          <cell r="B3812" t="str">
            <v>DUNCAN UNIT 1 1 FT UN</v>
          </cell>
          <cell r="C3812" t="str">
            <v>1049</v>
          </cell>
          <cell r="D3812" t="str">
            <v>W HIAW (CO)</v>
          </cell>
          <cell r="E3812" t="str">
            <v>C7</v>
          </cell>
          <cell r="F3812" t="str">
            <v>CO</v>
          </cell>
          <cell r="G3812" t="str">
            <v>QEPFS</v>
          </cell>
          <cell r="H3812">
            <v>0.42225999999999997</v>
          </cell>
          <cell r="I3812" t="str">
            <v>SWGA</v>
          </cell>
        </row>
        <row r="3813">
          <cell r="A3813" t="str">
            <v>248606</v>
          </cell>
          <cell r="B3813" t="str">
            <v>DUNCAN UNIT 2 1 FT UN</v>
          </cell>
          <cell r="C3813" t="str">
            <v>1049</v>
          </cell>
          <cell r="D3813" t="str">
            <v>W HIAW (CO)</v>
          </cell>
          <cell r="E3813" t="str">
            <v>C7</v>
          </cell>
          <cell r="F3813" t="str">
            <v>CO</v>
          </cell>
          <cell r="G3813" t="str">
            <v>QEPFS</v>
          </cell>
          <cell r="H3813">
            <v>0.42225999999999997</v>
          </cell>
          <cell r="I3813" t="str">
            <v>SWGA</v>
          </cell>
        </row>
        <row r="3814">
          <cell r="A3814" t="str">
            <v>124506</v>
          </cell>
          <cell r="B3814" t="str">
            <v>DUNCAN UNIT 3 1 FT UN</v>
          </cell>
          <cell r="C3814" t="str">
            <v>1049</v>
          </cell>
          <cell r="D3814" t="str">
            <v>W HIAW (CO)</v>
          </cell>
          <cell r="E3814" t="str">
            <v>PC</v>
          </cell>
          <cell r="F3814" t="str">
            <v>CO</v>
          </cell>
          <cell r="G3814" t="str">
            <v>QEPFS</v>
          </cell>
          <cell r="H3814">
            <v>0.42225999999999997</v>
          </cell>
          <cell r="I3814" t="str">
            <v>SWGA</v>
          </cell>
        </row>
        <row r="3815">
          <cell r="A3815" t="str">
            <v>505806</v>
          </cell>
          <cell r="B3815" t="str">
            <v>LASHER 10 FT UN</v>
          </cell>
          <cell r="C3815" t="str">
            <v>1049</v>
          </cell>
          <cell r="D3815" t="str">
            <v>W HIAW (CO)</v>
          </cell>
          <cell r="E3815" t="str">
            <v>D24</v>
          </cell>
          <cell r="F3815" t="str">
            <v>CO</v>
          </cell>
          <cell r="G3815" t="str">
            <v>QEPFS</v>
          </cell>
          <cell r="H3815">
            <v>0.42225999999999997</v>
          </cell>
          <cell r="I3815" t="str">
            <v>SWGA</v>
          </cell>
        </row>
        <row r="3816">
          <cell r="A3816" t="str">
            <v>505818</v>
          </cell>
          <cell r="B3816" t="str">
            <v>LASHER 10 LEWIS</v>
          </cell>
          <cell r="C3816" t="str">
            <v>1049</v>
          </cell>
          <cell r="D3816" t="str">
            <v>W HIAW (CO)</v>
          </cell>
          <cell r="E3816" t="str">
            <v>D24</v>
          </cell>
          <cell r="F3816" t="str">
            <v>CO</v>
          </cell>
          <cell r="G3816" t="str">
            <v>QEPFS</v>
          </cell>
          <cell r="H3816">
            <v>0.42225999999999997</v>
          </cell>
          <cell r="I3816" t="str">
            <v>SWGA</v>
          </cell>
        </row>
        <row r="3817">
          <cell r="A3817" t="str">
            <v>505803</v>
          </cell>
          <cell r="B3817" t="str">
            <v>LASHER 10 MESA</v>
          </cell>
          <cell r="C3817" t="str">
            <v>1049</v>
          </cell>
          <cell r="D3817" t="str">
            <v>W HIAW (CO)</v>
          </cell>
          <cell r="E3817" t="str">
            <v>D24</v>
          </cell>
          <cell r="F3817" t="str">
            <v>CO</v>
          </cell>
          <cell r="G3817" t="str">
            <v>QEPFS</v>
          </cell>
          <cell r="H3817">
            <v>0.42225999999999997</v>
          </cell>
          <cell r="I3817" t="str">
            <v>SWGA</v>
          </cell>
        </row>
        <row r="3818">
          <cell r="A3818" t="str">
            <v>505906</v>
          </cell>
          <cell r="B3818" t="str">
            <v>LASHER 11 FT UN</v>
          </cell>
          <cell r="C3818" t="str">
            <v>1049</v>
          </cell>
          <cell r="D3818" t="str">
            <v>W HIAW (CO)</v>
          </cell>
          <cell r="E3818" t="str">
            <v>D24</v>
          </cell>
          <cell r="F3818" t="str">
            <v>CO</v>
          </cell>
          <cell r="G3818" t="str">
            <v>QEPFS</v>
          </cell>
          <cell r="H3818">
            <v>0.42225999999999997</v>
          </cell>
          <cell r="I3818" t="str">
            <v>SWGA</v>
          </cell>
        </row>
        <row r="3819">
          <cell r="A3819" t="str">
            <v>505926</v>
          </cell>
          <cell r="B3819" t="str">
            <v>LASHER 11 LANCE</v>
          </cell>
          <cell r="C3819" t="str">
            <v>1049</v>
          </cell>
          <cell r="D3819" t="str">
            <v>W HIAW (CO)</v>
          </cell>
          <cell r="E3819" t="str">
            <v>D24</v>
          </cell>
          <cell r="F3819" t="str">
            <v>CO</v>
          </cell>
          <cell r="G3819" t="str">
            <v>QEPFS</v>
          </cell>
          <cell r="H3819">
            <v>0.42225999999999997</v>
          </cell>
          <cell r="I3819" t="str">
            <v>SWGA</v>
          </cell>
        </row>
        <row r="3820">
          <cell r="A3820" t="str">
            <v>505918</v>
          </cell>
          <cell r="B3820" t="str">
            <v>LASHER 11 LEWIS</v>
          </cell>
          <cell r="C3820" t="str">
            <v>1049</v>
          </cell>
          <cell r="D3820" t="str">
            <v>W HIAW (CO)</v>
          </cell>
          <cell r="E3820" t="str">
            <v>D24</v>
          </cell>
          <cell r="F3820" t="str">
            <v>CO</v>
          </cell>
          <cell r="G3820" t="str">
            <v>QEPFS</v>
          </cell>
          <cell r="H3820">
            <v>0.42225999999999997</v>
          </cell>
          <cell r="I3820" t="str">
            <v>SWGA</v>
          </cell>
        </row>
        <row r="3821">
          <cell r="A3821" t="str">
            <v>505903</v>
          </cell>
          <cell r="B3821" t="str">
            <v>LASHER 11 MESA</v>
          </cell>
          <cell r="C3821" t="str">
            <v>1049</v>
          </cell>
          <cell r="D3821" t="str">
            <v>W HIAW (CO)</v>
          </cell>
          <cell r="E3821" t="str">
            <v>D24</v>
          </cell>
          <cell r="F3821" t="str">
            <v>CO</v>
          </cell>
          <cell r="G3821" t="str">
            <v>QEPFS</v>
          </cell>
          <cell r="H3821">
            <v>0.42225999999999997</v>
          </cell>
          <cell r="I3821" t="str">
            <v>SWGA</v>
          </cell>
        </row>
        <row r="3822">
          <cell r="A3822" t="str">
            <v>506006</v>
          </cell>
          <cell r="B3822" t="str">
            <v>LASHER 12 FT UN</v>
          </cell>
          <cell r="C3822" t="str">
            <v>1049</v>
          </cell>
          <cell r="D3822" t="str">
            <v>W HIAW (CO)</v>
          </cell>
          <cell r="E3822" t="str">
            <v>D24</v>
          </cell>
          <cell r="F3822" t="str">
            <v>CO</v>
          </cell>
          <cell r="G3822" t="str">
            <v>QEPFS</v>
          </cell>
          <cell r="H3822">
            <v>0.42225999999999997</v>
          </cell>
          <cell r="I3822" t="str">
            <v>SWGA</v>
          </cell>
        </row>
        <row r="3823">
          <cell r="A3823" t="str">
            <v>506026</v>
          </cell>
          <cell r="B3823" t="str">
            <v>LASHER 12 LANCE</v>
          </cell>
          <cell r="C3823" t="str">
            <v>1049</v>
          </cell>
          <cell r="D3823" t="str">
            <v>W HIAW (CO)</v>
          </cell>
          <cell r="E3823" t="str">
            <v>D24</v>
          </cell>
          <cell r="F3823" t="str">
            <v>CO</v>
          </cell>
          <cell r="G3823" t="str">
            <v>QEPFS</v>
          </cell>
          <cell r="H3823">
            <v>0.42225999999999997</v>
          </cell>
          <cell r="I3823" t="str">
            <v>SWGA</v>
          </cell>
        </row>
        <row r="3824">
          <cell r="A3824" t="str">
            <v>506018</v>
          </cell>
          <cell r="B3824" t="str">
            <v>LASHER 12 LEWIS</v>
          </cell>
          <cell r="C3824" t="str">
            <v>1049</v>
          </cell>
          <cell r="D3824" t="str">
            <v>W HIAW (CO)</v>
          </cell>
          <cell r="E3824" t="str">
            <v>D24</v>
          </cell>
          <cell r="F3824" t="str">
            <v>CO</v>
          </cell>
          <cell r="G3824" t="str">
            <v>QEPFS</v>
          </cell>
          <cell r="H3824">
            <v>0.42225999999999997</v>
          </cell>
          <cell r="I3824" t="str">
            <v>SWGA</v>
          </cell>
        </row>
        <row r="3825">
          <cell r="A3825" t="str">
            <v>506003</v>
          </cell>
          <cell r="B3825" t="str">
            <v>LASHER 12 MESA</v>
          </cell>
          <cell r="C3825" t="str">
            <v>1049</v>
          </cell>
          <cell r="D3825" t="str">
            <v>W HIAW (CO)</v>
          </cell>
          <cell r="E3825" t="str">
            <v>D24</v>
          </cell>
          <cell r="F3825" t="str">
            <v>CO</v>
          </cell>
          <cell r="G3825" t="str">
            <v>QEPFS</v>
          </cell>
          <cell r="H3825">
            <v>0.42225999999999997</v>
          </cell>
          <cell r="I3825" t="str">
            <v>SWGA</v>
          </cell>
        </row>
        <row r="3826">
          <cell r="A3826" t="str">
            <v>565903</v>
          </cell>
          <cell r="B3826" t="str">
            <v>LASHER 13 MESA</v>
          </cell>
          <cell r="C3826" t="str">
            <v>1049</v>
          </cell>
          <cell r="D3826" t="str">
            <v>W HIAW (CO)</v>
          </cell>
          <cell r="E3826" t="str">
            <v>D24</v>
          </cell>
          <cell r="F3826" t="str">
            <v>CO</v>
          </cell>
          <cell r="G3826" t="str">
            <v>QEPFS</v>
          </cell>
          <cell r="H3826">
            <v>0.42225999999999997</v>
          </cell>
          <cell r="I3826" t="str">
            <v>SWGA</v>
          </cell>
        </row>
        <row r="3827">
          <cell r="A3827" t="str">
            <v>566003</v>
          </cell>
          <cell r="B3827" t="str">
            <v>LASHER 14 MESA</v>
          </cell>
          <cell r="C3827" t="str">
            <v>1049</v>
          </cell>
          <cell r="D3827" t="str">
            <v>W HIAW (CO)</v>
          </cell>
          <cell r="E3827" t="str">
            <v>D24</v>
          </cell>
          <cell r="F3827" t="str">
            <v>CO</v>
          </cell>
          <cell r="G3827" t="str">
            <v>QEPFS</v>
          </cell>
          <cell r="H3827">
            <v>0.42225999999999997</v>
          </cell>
          <cell r="I3827" t="str">
            <v>SWGA</v>
          </cell>
        </row>
        <row r="3828">
          <cell r="A3828" t="str">
            <v>565803</v>
          </cell>
          <cell r="B3828" t="str">
            <v>LASHER 15 MESA</v>
          </cell>
          <cell r="C3828" t="str">
            <v>1049</v>
          </cell>
          <cell r="D3828" t="str">
            <v>W HIAW (CO)</v>
          </cell>
          <cell r="E3828" t="str">
            <v>D24</v>
          </cell>
          <cell r="F3828" t="str">
            <v>CO</v>
          </cell>
          <cell r="G3828" t="str">
            <v>QEPFS</v>
          </cell>
          <cell r="H3828">
            <v>0.42225999999999997</v>
          </cell>
          <cell r="I3828" t="str">
            <v>SWGA</v>
          </cell>
        </row>
        <row r="3829">
          <cell r="A3829" t="str">
            <v>497018</v>
          </cell>
          <cell r="B3829" t="str">
            <v>LASHER 7 LEWIS</v>
          </cell>
          <cell r="C3829" t="str">
            <v>1049</v>
          </cell>
          <cell r="D3829" t="str">
            <v>W HIAW (CO)</v>
          </cell>
          <cell r="E3829" t="str">
            <v>D24</v>
          </cell>
          <cell r="F3829" t="str">
            <v>CO</v>
          </cell>
          <cell r="G3829" t="str">
            <v>QEPFS</v>
          </cell>
          <cell r="H3829">
            <v>0.42225999999999997</v>
          </cell>
          <cell r="I3829" t="str">
            <v>SWGA</v>
          </cell>
        </row>
        <row r="3830">
          <cell r="A3830" t="str">
            <v>497003</v>
          </cell>
          <cell r="B3830" t="str">
            <v>LASHER 7 MESA</v>
          </cell>
          <cell r="C3830" t="str">
            <v>1049</v>
          </cell>
          <cell r="D3830" t="str">
            <v>W HIAW (CO)</v>
          </cell>
          <cell r="E3830" t="str">
            <v>D24</v>
          </cell>
          <cell r="F3830" t="str">
            <v>CO</v>
          </cell>
          <cell r="G3830" t="str">
            <v>QEPFS</v>
          </cell>
          <cell r="H3830">
            <v>0.42225999999999997</v>
          </cell>
          <cell r="I3830" t="str">
            <v>SWGA</v>
          </cell>
        </row>
        <row r="3831">
          <cell r="A3831" t="str">
            <v>497118</v>
          </cell>
          <cell r="B3831" t="str">
            <v>LASHER 8 LEWIS</v>
          </cell>
          <cell r="C3831" t="str">
            <v>1049</v>
          </cell>
          <cell r="D3831" t="str">
            <v>W HIAW (CO)</v>
          </cell>
          <cell r="E3831" t="str">
            <v>D24</v>
          </cell>
          <cell r="F3831" t="str">
            <v>CO</v>
          </cell>
          <cell r="G3831" t="str">
            <v>QEPFS</v>
          </cell>
          <cell r="H3831">
            <v>0.42225999999999997</v>
          </cell>
          <cell r="I3831" t="str">
            <v>SWGA</v>
          </cell>
        </row>
        <row r="3832">
          <cell r="A3832" t="str">
            <v>497103</v>
          </cell>
          <cell r="B3832" t="str">
            <v>LASHER 8 MESA</v>
          </cell>
          <cell r="C3832" t="str">
            <v>1049</v>
          </cell>
          <cell r="D3832" t="str">
            <v>W HIAW (CO)</v>
          </cell>
          <cell r="E3832" t="str">
            <v>D24</v>
          </cell>
          <cell r="F3832" t="str">
            <v>CO</v>
          </cell>
          <cell r="G3832" t="str">
            <v>QEPFS</v>
          </cell>
          <cell r="H3832">
            <v>0.42225999999999997</v>
          </cell>
          <cell r="I3832" t="str">
            <v>SWGA</v>
          </cell>
        </row>
        <row r="3833">
          <cell r="A3833" t="str">
            <v>497218</v>
          </cell>
          <cell r="B3833" t="str">
            <v>LASHER 9 LEWIS</v>
          </cell>
          <cell r="C3833" t="str">
            <v>1049</v>
          </cell>
          <cell r="D3833" t="str">
            <v>W HIAW (CO)</v>
          </cell>
          <cell r="E3833" t="str">
            <v>D24</v>
          </cell>
          <cell r="F3833" t="str">
            <v>CO</v>
          </cell>
          <cell r="G3833" t="str">
            <v>QEPFS</v>
          </cell>
          <cell r="H3833">
            <v>0.42225999999999997</v>
          </cell>
          <cell r="I3833" t="str">
            <v>SWGA</v>
          </cell>
        </row>
        <row r="3834">
          <cell r="A3834" t="str">
            <v>497203</v>
          </cell>
          <cell r="B3834" t="str">
            <v>LASHER 9 MESA</v>
          </cell>
          <cell r="C3834" t="str">
            <v>1049</v>
          </cell>
          <cell r="D3834" t="str">
            <v>W HIAW (CO)</v>
          </cell>
          <cell r="E3834" t="str">
            <v>D24</v>
          </cell>
          <cell r="F3834" t="str">
            <v>CO</v>
          </cell>
          <cell r="G3834" t="str">
            <v>QEPFS</v>
          </cell>
          <cell r="H3834">
            <v>0.42225999999999997</v>
          </cell>
          <cell r="I3834" t="str">
            <v>SWGA</v>
          </cell>
        </row>
        <row r="3835">
          <cell r="A3835" t="str">
            <v>123604</v>
          </cell>
          <cell r="B3835" t="str">
            <v>WB LASHER A 2 WAS</v>
          </cell>
          <cell r="C3835" t="str">
            <v>1049</v>
          </cell>
          <cell r="D3835" t="str">
            <v>W HIAW (CO)</v>
          </cell>
          <cell r="E3835" t="str">
            <v>PC</v>
          </cell>
          <cell r="F3835" t="str">
            <v>CO</v>
          </cell>
          <cell r="G3835" t="str">
            <v>QEPFS</v>
          </cell>
          <cell r="H3835">
            <v>0.42225999999999997</v>
          </cell>
          <cell r="I3835" t="str">
            <v>SWGA</v>
          </cell>
        </row>
        <row r="3836">
          <cell r="A3836" t="str">
            <v>123806</v>
          </cell>
          <cell r="B3836" t="str">
            <v>WB LASHER A 4 FT UN</v>
          </cell>
          <cell r="C3836" t="str">
            <v>1049</v>
          </cell>
          <cell r="D3836" t="str">
            <v>W HIAW (CO)</v>
          </cell>
          <cell r="E3836" t="str">
            <v>PC</v>
          </cell>
          <cell r="F3836" t="str">
            <v>CO</v>
          </cell>
          <cell r="G3836" t="str">
            <v>QEPFS</v>
          </cell>
          <cell r="H3836">
            <v>0.42225999999999997</v>
          </cell>
          <cell r="I3836" t="str">
            <v>SWGA</v>
          </cell>
        </row>
        <row r="3837">
          <cell r="A3837" t="str">
            <v>125906</v>
          </cell>
          <cell r="B3837" t="str">
            <v>WB LASHER A 5 FT UN</v>
          </cell>
          <cell r="C3837" t="str">
            <v>1049</v>
          </cell>
          <cell r="D3837" t="str">
            <v>W HIAW (CO)</v>
          </cell>
          <cell r="E3837" t="str">
            <v>PC</v>
          </cell>
          <cell r="F3837" t="str">
            <v>CO</v>
          </cell>
          <cell r="G3837" t="str">
            <v>QEPFS</v>
          </cell>
          <cell r="H3837">
            <v>0.42225999999999997</v>
          </cell>
          <cell r="I3837" t="str">
            <v>SWGA</v>
          </cell>
        </row>
        <row r="3838">
          <cell r="A3838" t="str">
            <v>491118</v>
          </cell>
          <cell r="B3838" t="str">
            <v>WB LASHER A 6 (SEE LEW/LNC/FT)</v>
          </cell>
          <cell r="C3838" t="str">
            <v>1049</v>
          </cell>
          <cell r="D3838" t="str">
            <v>W HIAW (CO)</v>
          </cell>
          <cell r="E3838" t="str">
            <v>D24</v>
          </cell>
          <cell r="F3838" t="str">
            <v>CO</v>
          </cell>
          <cell r="G3838" t="str">
            <v>QEPFS</v>
          </cell>
          <cell r="H3838">
            <v>0.42225999999999997</v>
          </cell>
          <cell r="I3838" t="str">
            <v>SWGA</v>
          </cell>
        </row>
        <row r="3839">
          <cell r="A3839" t="str">
            <v>491156</v>
          </cell>
          <cell r="B3839" t="str">
            <v>WB LASHER A 6 LEW/LNC/FT UN</v>
          </cell>
          <cell r="C3839" t="str">
            <v>1049</v>
          </cell>
          <cell r="D3839" t="str">
            <v>W HIAW (CO)</v>
          </cell>
          <cell r="E3839" t="str">
            <v>D24</v>
          </cell>
          <cell r="F3839" t="str">
            <v>CO</v>
          </cell>
          <cell r="G3839" t="str">
            <v>QEPFS</v>
          </cell>
          <cell r="H3839">
            <v>0.42225999999999997</v>
          </cell>
          <cell r="I3839" t="str">
            <v>SWGA</v>
          </cell>
        </row>
        <row r="3840">
          <cell r="A3840" t="str">
            <v>491103</v>
          </cell>
          <cell r="B3840" t="str">
            <v>WB LASHER A 6 MESA</v>
          </cell>
          <cell r="C3840" t="str">
            <v>1049</v>
          </cell>
          <cell r="D3840" t="str">
            <v>W HIAW (CO)</v>
          </cell>
          <cell r="E3840" t="str">
            <v>C100</v>
          </cell>
          <cell r="F3840" t="str">
            <v>CO</v>
          </cell>
          <cell r="G3840" t="str">
            <v>QEPFS</v>
          </cell>
          <cell r="H3840">
            <v>0.42225999999999997</v>
          </cell>
          <cell r="I3840" t="str">
            <v>SWGA</v>
          </cell>
        </row>
        <row r="3841">
          <cell r="A3841" t="str">
            <v>551900</v>
          </cell>
          <cell r="B3841" t="str">
            <v>WHEELER 10</v>
          </cell>
          <cell r="C3841" t="str">
            <v>1049</v>
          </cell>
          <cell r="D3841" t="str">
            <v>W HIAW (CO)</v>
          </cell>
          <cell r="E3841" t="str">
            <v>D24</v>
          </cell>
          <cell r="F3841" t="str">
            <v>CO</v>
          </cell>
          <cell r="G3841" t="str">
            <v>QEPFS</v>
          </cell>
          <cell r="H3841">
            <v>0.42225999999999997</v>
          </cell>
          <cell r="I3841" t="str">
            <v>SWGA</v>
          </cell>
        </row>
        <row r="3842">
          <cell r="A3842" t="str">
            <v>552000</v>
          </cell>
          <cell r="B3842" t="str">
            <v>WHEELER 11</v>
          </cell>
          <cell r="C3842" t="str">
            <v>1049</v>
          </cell>
          <cell r="D3842" t="str">
            <v>W HIAW (CO)</v>
          </cell>
          <cell r="E3842" t="str">
            <v>D24</v>
          </cell>
          <cell r="F3842" t="str">
            <v>CO</v>
          </cell>
          <cell r="G3842" t="str">
            <v>QEPFS</v>
          </cell>
          <cell r="H3842">
            <v>0.42225999999999997</v>
          </cell>
          <cell r="I3842" t="str">
            <v>SWGA</v>
          </cell>
        </row>
        <row r="3843">
          <cell r="A3843" t="str">
            <v>566100</v>
          </cell>
          <cell r="B3843" t="str">
            <v>WHEELER 12</v>
          </cell>
          <cell r="C3843" t="str">
            <v>1049</v>
          </cell>
          <cell r="D3843" t="str">
            <v>W HIAW (CO)</v>
          </cell>
          <cell r="E3843" t="str">
            <v>D24</v>
          </cell>
          <cell r="F3843" t="str">
            <v>CO</v>
          </cell>
          <cell r="G3843" t="str">
            <v>QEPFS</v>
          </cell>
          <cell r="H3843">
            <v>0.42225999999999997</v>
          </cell>
          <cell r="I3843" t="str">
            <v>SWGA</v>
          </cell>
        </row>
        <row r="3844">
          <cell r="A3844" t="str">
            <v>536956</v>
          </cell>
          <cell r="B3844" t="str">
            <v>WHEELER 5 LEW/LAN/FT UN</v>
          </cell>
          <cell r="C3844" t="str">
            <v>1049</v>
          </cell>
          <cell r="D3844" t="str">
            <v>W HIAW (CO)</v>
          </cell>
          <cell r="E3844" t="str">
            <v>D24</v>
          </cell>
          <cell r="F3844" t="str">
            <v>CO</v>
          </cell>
          <cell r="G3844" t="str">
            <v>QEPFS</v>
          </cell>
          <cell r="H3844">
            <v>0.42225999999999997</v>
          </cell>
          <cell r="I3844" t="str">
            <v>SWGA</v>
          </cell>
        </row>
        <row r="3845">
          <cell r="A3845" t="str">
            <v>536903</v>
          </cell>
          <cell r="B3845" t="str">
            <v>WHEELER 5 MESA</v>
          </cell>
          <cell r="C3845" t="str">
            <v>1049</v>
          </cell>
          <cell r="D3845" t="str">
            <v>W HIAW (CO)</v>
          </cell>
          <cell r="E3845" t="str">
            <v>D24</v>
          </cell>
          <cell r="F3845" t="str">
            <v>CO</v>
          </cell>
          <cell r="G3845" t="str">
            <v>QEPFS</v>
          </cell>
          <cell r="H3845">
            <v>0.42225999999999997</v>
          </cell>
          <cell r="I3845" t="str">
            <v>SWGA</v>
          </cell>
        </row>
        <row r="3846">
          <cell r="A3846" t="str">
            <v>536856</v>
          </cell>
          <cell r="B3846" t="str">
            <v>WHEELER 6 LEW/LAN/FT UN</v>
          </cell>
          <cell r="C3846" t="str">
            <v>1049</v>
          </cell>
          <cell r="D3846" t="str">
            <v>W HIAW (CO)</v>
          </cell>
          <cell r="E3846" t="str">
            <v>D24</v>
          </cell>
          <cell r="F3846" t="str">
            <v>CO</v>
          </cell>
          <cell r="G3846" t="str">
            <v>QEPFS</v>
          </cell>
          <cell r="H3846">
            <v>0.42225999999999997</v>
          </cell>
          <cell r="I3846" t="str">
            <v>SWGA</v>
          </cell>
        </row>
        <row r="3847">
          <cell r="A3847" t="str">
            <v>536803</v>
          </cell>
          <cell r="B3847" t="str">
            <v>WHEELER 6 MESA</v>
          </cell>
          <cell r="C3847" t="str">
            <v>1049</v>
          </cell>
          <cell r="D3847" t="str">
            <v>W HIAW (CO)</v>
          </cell>
          <cell r="E3847" t="str">
            <v>D24</v>
          </cell>
          <cell r="F3847" t="str">
            <v>CO</v>
          </cell>
          <cell r="G3847" t="str">
            <v>QEPFS</v>
          </cell>
          <cell r="H3847">
            <v>0.42225999999999997</v>
          </cell>
          <cell r="I3847" t="str">
            <v>SWGA</v>
          </cell>
        </row>
        <row r="3848">
          <cell r="A3848" t="str">
            <v>544056</v>
          </cell>
          <cell r="B3848" t="str">
            <v>WHEELER 7 LEW/LAN/FT UN</v>
          </cell>
          <cell r="C3848" t="str">
            <v>1049</v>
          </cell>
          <cell r="D3848" t="str">
            <v>W HIAW (CO)</v>
          </cell>
          <cell r="E3848" t="str">
            <v>D24</v>
          </cell>
          <cell r="F3848" t="str">
            <v>CO</v>
          </cell>
          <cell r="G3848" t="str">
            <v>QEPFS</v>
          </cell>
          <cell r="H3848">
            <v>0.42225999999999997</v>
          </cell>
          <cell r="I3848" t="str">
            <v>SWGA</v>
          </cell>
        </row>
        <row r="3849">
          <cell r="A3849" t="str">
            <v>544003</v>
          </cell>
          <cell r="B3849" t="str">
            <v>WHEELER 7 MESA</v>
          </cell>
          <cell r="C3849" t="str">
            <v>1049</v>
          </cell>
          <cell r="D3849" t="str">
            <v>W HIAW (CO)</v>
          </cell>
          <cell r="E3849" t="str">
            <v>D24</v>
          </cell>
          <cell r="F3849" t="str">
            <v>CO</v>
          </cell>
          <cell r="G3849" t="str">
            <v>QEPFS</v>
          </cell>
          <cell r="H3849">
            <v>0.42225999999999997</v>
          </cell>
          <cell r="I3849" t="str">
            <v>SWGA</v>
          </cell>
        </row>
        <row r="3850">
          <cell r="A3850" t="str">
            <v>544156</v>
          </cell>
          <cell r="B3850" t="str">
            <v>WHEELER 8 LEW/LAN/FT UN</v>
          </cell>
          <cell r="C3850" t="str">
            <v>1049</v>
          </cell>
          <cell r="D3850" t="str">
            <v>W HIAW (CO)</v>
          </cell>
          <cell r="E3850" t="str">
            <v>D24</v>
          </cell>
          <cell r="F3850" t="str">
            <v>CO</v>
          </cell>
          <cell r="G3850" t="str">
            <v>QEPFS</v>
          </cell>
          <cell r="H3850">
            <v>0.42225999999999997</v>
          </cell>
          <cell r="I3850" t="str">
            <v>SWGA</v>
          </cell>
        </row>
        <row r="3851">
          <cell r="A3851" t="str">
            <v>544103</v>
          </cell>
          <cell r="B3851" t="str">
            <v>WHEELER 8 MESA</v>
          </cell>
          <cell r="C3851" t="str">
            <v>1049</v>
          </cell>
          <cell r="D3851" t="str">
            <v>W HIAW (CO)</v>
          </cell>
          <cell r="E3851" t="str">
            <v>D24</v>
          </cell>
          <cell r="F3851" t="str">
            <v>CO</v>
          </cell>
          <cell r="G3851" t="str">
            <v>QEPFS</v>
          </cell>
          <cell r="H3851">
            <v>0.42225999999999997</v>
          </cell>
          <cell r="I3851" t="str">
            <v>SWGA</v>
          </cell>
        </row>
        <row r="3852">
          <cell r="A3852" t="str">
            <v>544256</v>
          </cell>
          <cell r="B3852" t="str">
            <v>WHEELER 9 LEW/LAN/FT UN</v>
          </cell>
          <cell r="C3852" t="str">
            <v>1049</v>
          </cell>
          <cell r="D3852" t="str">
            <v>W HIAW (CO)</v>
          </cell>
          <cell r="E3852" t="str">
            <v>D24</v>
          </cell>
          <cell r="F3852" t="str">
            <v>CO</v>
          </cell>
          <cell r="G3852" t="str">
            <v>QEPFS</v>
          </cell>
          <cell r="H3852">
            <v>0.42225999999999997</v>
          </cell>
          <cell r="I3852" t="str">
            <v>SWGA</v>
          </cell>
        </row>
        <row r="3853">
          <cell r="A3853" t="str">
            <v>544203</v>
          </cell>
          <cell r="B3853" t="str">
            <v>WHEELER 9 MESA</v>
          </cell>
          <cell r="C3853" t="str">
            <v>1049</v>
          </cell>
          <cell r="D3853" t="str">
            <v>W HIAW (CO)</v>
          </cell>
          <cell r="E3853" t="str">
            <v>D24</v>
          </cell>
          <cell r="F3853" t="str">
            <v>CO</v>
          </cell>
          <cell r="G3853" t="str">
            <v>QEPFS</v>
          </cell>
          <cell r="H3853">
            <v>0.42225999999999997</v>
          </cell>
          <cell r="I3853" t="str">
            <v>SWGA</v>
          </cell>
        </row>
        <row r="3854">
          <cell r="A3854" t="str">
            <v>124006</v>
          </cell>
          <cell r="B3854" t="str">
            <v>WM WHEELER A 2 FT UN</v>
          </cell>
          <cell r="C3854" t="str">
            <v>1049</v>
          </cell>
          <cell r="D3854" t="str">
            <v>W HIAW (CO)</v>
          </cell>
          <cell r="E3854" t="str">
            <v>PC</v>
          </cell>
          <cell r="F3854" t="str">
            <v>CO</v>
          </cell>
          <cell r="G3854" t="str">
            <v>QEPFS</v>
          </cell>
          <cell r="H3854">
            <v>0.42225999999999997</v>
          </cell>
          <cell r="I3854" t="str">
            <v>SWGA</v>
          </cell>
        </row>
        <row r="3855">
          <cell r="A3855" t="str">
            <v>124004</v>
          </cell>
          <cell r="B3855" t="str">
            <v>WM WHEELER A 2 WAS</v>
          </cell>
          <cell r="C3855" t="str">
            <v>1049</v>
          </cell>
          <cell r="D3855" t="str">
            <v>W HIAW (CO)</v>
          </cell>
          <cell r="E3855" t="str">
            <v>PC</v>
          </cell>
          <cell r="F3855" t="str">
            <v>CO</v>
          </cell>
          <cell r="G3855" t="str">
            <v>QEPFS</v>
          </cell>
          <cell r="H3855">
            <v>0.42225999999999997</v>
          </cell>
          <cell r="I3855" t="str">
            <v>SWGA</v>
          </cell>
        </row>
        <row r="3856">
          <cell r="A3856" t="str">
            <v>124106</v>
          </cell>
          <cell r="B3856" t="str">
            <v>WM WHEELER A 3 FT UN</v>
          </cell>
          <cell r="C3856" t="str">
            <v>1049</v>
          </cell>
          <cell r="D3856" t="str">
            <v>W HIAW (CO)</v>
          </cell>
          <cell r="E3856" t="str">
            <v>PC</v>
          </cell>
          <cell r="F3856" t="str">
            <v>CO</v>
          </cell>
          <cell r="G3856" t="str">
            <v>QEPFS</v>
          </cell>
          <cell r="H3856">
            <v>0.42225999999999997</v>
          </cell>
          <cell r="I3856" t="str">
            <v>SWGA</v>
          </cell>
        </row>
        <row r="3857">
          <cell r="A3857" t="str">
            <v>491218</v>
          </cell>
          <cell r="B3857" t="str">
            <v>WM WHEELER A 4 (SEE LW/LNC/FT)</v>
          </cell>
          <cell r="C3857" t="str">
            <v>1049</v>
          </cell>
          <cell r="D3857" t="str">
            <v>W HIAW (CO)</v>
          </cell>
          <cell r="E3857" t="str">
            <v>D24</v>
          </cell>
          <cell r="F3857" t="str">
            <v>CO</v>
          </cell>
          <cell r="G3857" t="str">
            <v>QEPFS</v>
          </cell>
          <cell r="H3857">
            <v>0.42225999999999997</v>
          </cell>
          <cell r="I3857" t="str">
            <v>SWGA</v>
          </cell>
        </row>
        <row r="3858">
          <cell r="A3858" t="str">
            <v>491256</v>
          </cell>
          <cell r="B3858" t="str">
            <v>WM WHEELER A 4 LEW/LNC/FT UN</v>
          </cell>
          <cell r="C3858" t="str">
            <v>1049</v>
          </cell>
          <cell r="D3858" t="str">
            <v>W HIAW (CO)</v>
          </cell>
          <cell r="E3858" t="str">
            <v>D24</v>
          </cell>
          <cell r="F3858" t="str">
            <v>CO</v>
          </cell>
          <cell r="G3858" t="str">
            <v>QEPFS</v>
          </cell>
          <cell r="H3858">
            <v>0.42225999999999997</v>
          </cell>
          <cell r="I3858" t="str">
            <v>SWGA</v>
          </cell>
        </row>
        <row r="3859">
          <cell r="A3859" t="str">
            <v>491203</v>
          </cell>
          <cell r="B3859" t="str">
            <v>WM WHEELER A 4 MESA</v>
          </cell>
          <cell r="C3859" t="str">
            <v>1049</v>
          </cell>
          <cell r="D3859" t="str">
            <v>W HIAW (CO)</v>
          </cell>
          <cell r="E3859" t="str">
            <v>C100</v>
          </cell>
          <cell r="F3859" t="str">
            <v>CO</v>
          </cell>
          <cell r="G3859" t="str">
            <v>QEPFS</v>
          </cell>
          <cell r="H3859">
            <v>0.42225999999999997</v>
          </cell>
          <cell r="I3859" t="str">
            <v>SWGA</v>
          </cell>
        </row>
        <row r="3860">
          <cell r="A3860" t="str">
            <v>480318</v>
          </cell>
          <cell r="B3860" t="str">
            <v>WAMSUTTER 11-36 LEWIS</v>
          </cell>
          <cell r="C3860" t="str">
            <v>1058</v>
          </cell>
          <cell r="D3860" t="str">
            <v>WAMSUTTER (WY)</v>
          </cell>
          <cell r="E3860" t="str">
            <v>D24</v>
          </cell>
          <cell r="F3860" t="str">
            <v>WY</v>
          </cell>
          <cell r="G3860" t="str">
            <v>WFS</v>
          </cell>
          <cell r="H3860">
            <v>0.42225999999999997</v>
          </cell>
          <cell r="I3860">
            <v>0</v>
          </cell>
        </row>
        <row r="3861">
          <cell r="A3861" t="str">
            <v>489603</v>
          </cell>
          <cell r="B3861" t="str">
            <v>WAMSUTTER 12-36 - DO NOT USE</v>
          </cell>
          <cell r="C3861" t="str">
            <v>1058</v>
          </cell>
          <cell r="D3861" t="str">
            <v>WAMSUTTER (WY)</v>
          </cell>
          <cell r="E3861" t="str">
            <v>D24</v>
          </cell>
          <cell r="F3861" t="str">
            <v>WY</v>
          </cell>
          <cell r="G3861" t="e">
            <v>#N/A</v>
          </cell>
          <cell r="H3861" t="e">
            <v>#N/A</v>
          </cell>
          <cell r="I3861" t="e">
            <v>#N/A</v>
          </cell>
        </row>
        <row r="3862">
          <cell r="A3862" t="str">
            <v>489618</v>
          </cell>
          <cell r="B3862" t="str">
            <v>WAMSUTTER 12-36 LEWIS</v>
          </cell>
          <cell r="C3862" t="str">
            <v>1058</v>
          </cell>
          <cell r="D3862" t="str">
            <v>WAMSUTTER (WY)</v>
          </cell>
          <cell r="E3862" t="str">
            <v>D24</v>
          </cell>
          <cell r="F3862" t="str">
            <v>WY</v>
          </cell>
          <cell r="G3862" t="str">
            <v>WFS</v>
          </cell>
          <cell r="H3862">
            <v>0.42225999999999997</v>
          </cell>
          <cell r="I3862">
            <v>0</v>
          </cell>
        </row>
        <row r="3863">
          <cell r="A3863" t="str">
            <v>135518</v>
          </cell>
          <cell r="B3863" t="str">
            <v>WAMSUTTER 1-36 LEWIS</v>
          </cell>
          <cell r="C3863" t="str">
            <v>1058</v>
          </cell>
          <cell r="D3863" t="str">
            <v>WAMSUTTER (WY)</v>
          </cell>
          <cell r="E3863" t="str">
            <v>PC</v>
          </cell>
          <cell r="F3863" t="str">
            <v>WY</v>
          </cell>
          <cell r="G3863" t="str">
            <v>QEPFS</v>
          </cell>
          <cell r="H3863">
            <v>0.42225999999999997</v>
          </cell>
          <cell r="I3863" t="str">
            <v>SWGA</v>
          </cell>
        </row>
        <row r="3864">
          <cell r="A3864" t="str">
            <v>430317</v>
          </cell>
          <cell r="B3864" t="str">
            <v>WAMSUTTER 21-36 AL(WY399.C7)</v>
          </cell>
          <cell r="C3864" t="str">
            <v>1058</v>
          </cell>
          <cell r="D3864" t="str">
            <v>WAMSUTTER (WY)</v>
          </cell>
          <cell r="E3864" t="str">
            <v>C7</v>
          </cell>
          <cell r="F3864" t="str">
            <v>WY</v>
          </cell>
          <cell r="G3864" t="str">
            <v>WFS</v>
          </cell>
          <cell r="H3864">
            <v>0.42225999999999997</v>
          </cell>
          <cell r="I3864">
            <v>0</v>
          </cell>
        </row>
        <row r="3865">
          <cell r="A3865" t="str">
            <v>430318</v>
          </cell>
          <cell r="B3865" t="str">
            <v>WAMSUTTER 21-36 LEWIS</v>
          </cell>
          <cell r="C3865" t="str">
            <v>1058</v>
          </cell>
          <cell r="D3865" t="str">
            <v>WAMSUTTER (WY)</v>
          </cell>
          <cell r="E3865" t="str">
            <v>D24</v>
          </cell>
          <cell r="F3865" t="str">
            <v>WY</v>
          </cell>
          <cell r="G3865" t="str">
            <v>WFS</v>
          </cell>
          <cell r="H3865">
            <v>0.42225999999999997</v>
          </cell>
          <cell r="I3865">
            <v>0</v>
          </cell>
        </row>
        <row r="3866">
          <cell r="A3866" t="str">
            <v>535318</v>
          </cell>
          <cell r="B3866" t="str">
            <v>WAMSUTTER 3-3-36 LEWIS D24NC</v>
          </cell>
          <cell r="C3866" t="str">
            <v>1058</v>
          </cell>
          <cell r="D3866" t="str">
            <v>WAMSUTTER (WY)</v>
          </cell>
          <cell r="E3866" t="str">
            <v>D24NC</v>
          </cell>
          <cell r="F3866" t="str">
            <v>WY</v>
          </cell>
          <cell r="G3866" t="str">
            <v>WFS</v>
          </cell>
          <cell r="H3866">
            <v>0.42225999999999997</v>
          </cell>
          <cell r="I3866">
            <v>0</v>
          </cell>
        </row>
        <row r="3867">
          <cell r="A3867" t="str">
            <v>535303</v>
          </cell>
          <cell r="B3867" t="str">
            <v>WAMSUTTER 3-3-36 MESA</v>
          </cell>
          <cell r="C3867" t="str">
            <v>1058</v>
          </cell>
          <cell r="D3867" t="str">
            <v>WAMSUTTER (WY)</v>
          </cell>
          <cell r="E3867" t="str">
            <v>C7</v>
          </cell>
          <cell r="F3867" t="str">
            <v>WY</v>
          </cell>
          <cell r="G3867" t="str">
            <v>WFS</v>
          </cell>
          <cell r="H3867">
            <v>0.42225999999999997</v>
          </cell>
          <cell r="I3867">
            <v>0</v>
          </cell>
        </row>
        <row r="3868">
          <cell r="A3868" t="str">
            <v>552601</v>
          </cell>
          <cell r="B3868" t="str">
            <v>WHISKEY CANYON 1 FR</v>
          </cell>
          <cell r="C3868" t="str">
            <v>1058</v>
          </cell>
          <cell r="D3868" t="str">
            <v>WAMSUTTER (WY)</v>
          </cell>
          <cell r="E3868" t="str">
            <v>C7</v>
          </cell>
          <cell r="F3868" t="str">
            <v>WY</v>
          </cell>
          <cell r="G3868" t="str">
            <v>QEPFS</v>
          </cell>
          <cell r="H3868">
            <v>0.42225999999999997</v>
          </cell>
          <cell r="I3868" t="str">
            <v>SWGA</v>
          </cell>
        </row>
        <row r="3869">
          <cell r="A3869" t="str">
            <v>317501</v>
          </cell>
          <cell r="B3869" t="str">
            <v>WHISKEY BUTTES 1 FR</v>
          </cell>
          <cell r="C3869" t="str">
            <v>1060</v>
          </cell>
          <cell r="D3869" t="str">
            <v>WHISKEY BTES (WY)</v>
          </cell>
          <cell r="E3869" t="str">
            <v>PC</v>
          </cell>
          <cell r="F3869" t="str">
            <v>WY</v>
          </cell>
          <cell r="G3869" t="str">
            <v>QEPFS</v>
          </cell>
          <cell r="H3869">
            <v>0.42225999999999997</v>
          </cell>
          <cell r="I3869" t="str">
            <v>SWGA</v>
          </cell>
        </row>
        <row r="3870">
          <cell r="A3870" t="str">
            <v>317601</v>
          </cell>
          <cell r="B3870" t="str">
            <v>WHISKEY BUTTES 3 FR</v>
          </cell>
          <cell r="C3870" t="str">
            <v>1060</v>
          </cell>
          <cell r="D3870" t="str">
            <v>WHISKEY BTES (WY)</v>
          </cell>
          <cell r="E3870" t="str">
            <v>PC</v>
          </cell>
          <cell r="F3870" t="str">
            <v>WY</v>
          </cell>
          <cell r="G3870" t="str">
            <v>QEPFS</v>
          </cell>
          <cell r="H3870">
            <v>0.42225999999999997</v>
          </cell>
          <cell r="I3870" t="str">
            <v>SWGA</v>
          </cell>
        </row>
        <row r="3871">
          <cell r="A3871" t="str">
            <v>282509</v>
          </cell>
          <cell r="B3871" t="str">
            <v>YELLOW CREEK 1-36 NUGGET</v>
          </cell>
          <cell r="C3871" t="str">
            <v>1054</v>
          </cell>
          <cell r="D3871" t="str">
            <v>YELLOW CR (WY)</v>
          </cell>
          <cell r="E3871" t="str">
            <v>PW</v>
          </cell>
          <cell r="F3871" t="str">
            <v>WY</v>
          </cell>
          <cell r="G3871" t="str">
            <v>QEPFS</v>
          </cell>
          <cell r="H3871">
            <v>0.42225999999999997</v>
          </cell>
          <cell r="I3871" t="str">
            <v>SWGA</v>
          </cell>
        </row>
        <row r="3872">
          <cell r="A3872" t="str">
            <v>135724</v>
          </cell>
          <cell r="B3872" t="str">
            <v>YELLOW CRK 3-36 TWIN CR D24NC</v>
          </cell>
          <cell r="C3872" t="str">
            <v>1054</v>
          </cell>
          <cell r="D3872" t="str">
            <v>YELLOW CR (WY)</v>
          </cell>
          <cell r="E3872" t="str">
            <v>D24NC</v>
          </cell>
          <cell r="F3872" t="str">
            <v>WY</v>
          </cell>
          <cell r="G3872" t="str">
            <v>QEPFS</v>
          </cell>
          <cell r="H3872">
            <v>0.42225999999999997</v>
          </cell>
          <cell r="I3872" t="str">
            <v>SWGA</v>
          </cell>
        </row>
        <row r="3873">
          <cell r="A3873" t="str">
            <v>444811</v>
          </cell>
          <cell r="B3873" t="str">
            <v>BIRCH CREEK 177 (SEE FR BR)</v>
          </cell>
          <cell r="E3873" t="str">
            <v>D24</v>
          </cell>
          <cell r="F3873" t="str">
            <v>WY</v>
          </cell>
          <cell r="G3873" t="e">
            <v>#N/A</v>
          </cell>
          <cell r="H3873" t="e">
            <v>#N/A</v>
          </cell>
          <cell r="I3873" t="e">
            <v>#N/A</v>
          </cell>
        </row>
        <row r="3874">
          <cell r="A3874" t="str">
            <v>519201</v>
          </cell>
          <cell r="B3874" t="str">
            <v>BRUFF UNIT 47 FR</v>
          </cell>
          <cell r="E3874" t="str">
            <v>D24</v>
          </cell>
          <cell r="F3874" t="str">
            <v>WY</v>
          </cell>
          <cell r="G3874">
            <v>0</v>
          </cell>
          <cell r="H3874">
            <v>0.42225999999999997</v>
          </cell>
          <cell r="I3874">
            <v>0</v>
          </cell>
        </row>
        <row r="3875">
          <cell r="A3875" t="str">
            <v>513416</v>
          </cell>
          <cell r="B3875" t="str">
            <v>CANYON CREEK 36Q BAX C7</v>
          </cell>
          <cell r="E3875" t="str">
            <v>C7</v>
          </cell>
          <cell r="F3875" t="str">
            <v>WY</v>
          </cell>
          <cell r="G3875">
            <v>0</v>
          </cell>
          <cell r="H3875">
            <v>0.42225999999999997</v>
          </cell>
          <cell r="I3875">
            <v>0</v>
          </cell>
        </row>
        <row r="3876">
          <cell r="A3876" t="str">
            <v>513401</v>
          </cell>
          <cell r="B3876" t="str">
            <v>CANYON CREEK 36Q FR</v>
          </cell>
          <cell r="E3876" t="str">
            <v>C7</v>
          </cell>
          <cell r="F3876" t="str">
            <v>WY</v>
          </cell>
          <cell r="G3876">
            <v>0</v>
          </cell>
          <cell r="H3876">
            <v>0.42225999999999997</v>
          </cell>
          <cell r="I3876">
            <v>0</v>
          </cell>
        </row>
        <row r="3877">
          <cell r="A3877" t="str">
            <v>513316</v>
          </cell>
          <cell r="B3877" t="str">
            <v>CANYON CREEK 39Q BAX</v>
          </cell>
          <cell r="E3877" t="str">
            <v>C7</v>
          </cell>
          <cell r="F3877" t="str">
            <v>WY</v>
          </cell>
          <cell r="G3877">
            <v>0</v>
          </cell>
          <cell r="H3877">
            <v>0.42225999999999997</v>
          </cell>
          <cell r="I3877">
            <v>0</v>
          </cell>
        </row>
        <row r="3878">
          <cell r="A3878" t="str">
            <v>513301</v>
          </cell>
          <cell r="B3878" t="str">
            <v>CANYON CREEK 39Q FR</v>
          </cell>
          <cell r="E3878" t="str">
            <v>C7</v>
          </cell>
          <cell r="F3878" t="str">
            <v>WY</v>
          </cell>
          <cell r="G3878">
            <v>0</v>
          </cell>
          <cell r="H3878">
            <v>0.42225999999999997</v>
          </cell>
          <cell r="I3878">
            <v>0</v>
          </cell>
        </row>
        <row r="3879">
          <cell r="A3879" t="str">
            <v>061701</v>
          </cell>
          <cell r="B3879" t="str">
            <v>CHAMP 24-11 FR (DO NOT USE)</v>
          </cell>
          <cell r="F3879" t="str">
            <v>WY</v>
          </cell>
          <cell r="G3879" t="e">
            <v>#N/A</v>
          </cell>
          <cell r="H3879" t="e">
            <v>#N/A</v>
          </cell>
          <cell r="I3879" t="e">
            <v>#N/A</v>
          </cell>
        </row>
        <row r="3880">
          <cell r="A3880" t="str">
            <v>108403</v>
          </cell>
          <cell r="B3880" t="str">
            <v>DYER C GOVT 1 MESA (DO NOT USE)</v>
          </cell>
          <cell r="F3880" t="str">
            <v>WY</v>
          </cell>
          <cell r="G3880" t="e">
            <v>#N/A</v>
          </cell>
          <cell r="H3880" t="e">
            <v>#N/A</v>
          </cell>
          <cell r="I3880" t="e">
            <v>#N/A</v>
          </cell>
        </row>
        <row r="3881">
          <cell r="A3881" t="str">
            <v>606803</v>
          </cell>
          <cell r="B3881" t="str">
            <v>GOAT HILL 44-6 MESA</v>
          </cell>
          <cell r="F3881" t="str">
            <v>WY</v>
          </cell>
          <cell r="G3881">
            <v>0</v>
          </cell>
          <cell r="H3881">
            <v>0.42225999999999997</v>
          </cell>
          <cell r="I3881">
            <v>0</v>
          </cell>
        </row>
        <row r="3882">
          <cell r="A3882" t="str">
            <v>999</v>
          </cell>
          <cell r="B3882" t="str">
            <v xml:space="preserve">LDO TEST WELL </v>
          </cell>
          <cell r="F3882" t="str">
            <v>WY</v>
          </cell>
          <cell r="G3882" t="e">
            <v>#N/A</v>
          </cell>
          <cell r="H3882" t="e">
            <v>#N/A</v>
          </cell>
          <cell r="I3882" t="e">
            <v>#N/A</v>
          </cell>
        </row>
        <row r="3883">
          <cell r="A3883" t="str">
            <v>606903</v>
          </cell>
          <cell r="B3883" t="str">
            <v>MCNINCH ASH 11-8 MESA</v>
          </cell>
          <cell r="F3883" t="str">
            <v>WY</v>
          </cell>
          <cell r="G3883">
            <v>0</v>
          </cell>
          <cell r="H3883">
            <v>0.42225999999999997</v>
          </cell>
          <cell r="I3883">
            <v>0</v>
          </cell>
        </row>
        <row r="3884">
          <cell r="A3884" t="str">
            <v>598501</v>
          </cell>
          <cell r="B3884" t="str">
            <v>PETRO SEARCH 1-24 FR</v>
          </cell>
          <cell r="F3884" t="str">
            <v>WY</v>
          </cell>
          <cell r="G3884">
            <v>0</v>
          </cell>
          <cell r="H3884">
            <v>0.42225999999999997</v>
          </cell>
          <cell r="I3884">
            <v>0</v>
          </cell>
        </row>
        <row r="3885">
          <cell r="A3885" t="str">
            <v>11111</v>
          </cell>
          <cell r="B3885" t="str">
            <v>SMITH TEST WELL</v>
          </cell>
          <cell r="F3885" t="str">
            <v>WY</v>
          </cell>
          <cell r="G3885" t="e">
            <v>#N/A</v>
          </cell>
          <cell r="H3885" t="e">
            <v>#N/A</v>
          </cell>
          <cell r="I3885" t="e">
            <v>#N/A</v>
          </cell>
        </row>
        <row r="3886">
          <cell r="A3886" t="str">
            <v>607016</v>
          </cell>
          <cell r="B3886" t="str">
            <v>SPARKS RIDGE #2H BXTR</v>
          </cell>
          <cell r="F3886" t="str">
            <v>WY</v>
          </cell>
          <cell r="G3886">
            <v>0</v>
          </cell>
          <cell r="H3886">
            <v>0.42225999999999997</v>
          </cell>
          <cell r="I3886">
            <v>0</v>
          </cell>
        </row>
        <row r="3887">
          <cell r="A3887" t="str">
            <v>560516</v>
          </cell>
          <cell r="B3887" t="str">
            <v>WHISKEY CANYON 3 BAX</v>
          </cell>
          <cell r="E3887" t="str">
            <v>C7</v>
          </cell>
          <cell r="F3887" t="str">
            <v>WY</v>
          </cell>
          <cell r="G3887">
            <v>0</v>
          </cell>
          <cell r="H3887">
            <v>0.42225999999999997</v>
          </cell>
          <cell r="I3887">
            <v>0</v>
          </cell>
        </row>
        <row r="3888">
          <cell r="A3888" t="str">
            <v>638526</v>
          </cell>
          <cell r="B3888" t="str">
            <v>MESA UNIT 3C4-7 LANCE</v>
          </cell>
          <cell r="D3888" t="str">
            <v>PINEDALE(WY)</v>
          </cell>
          <cell r="E3888" t="str">
            <v>D24</v>
          </cell>
          <cell r="F3888" t="str">
            <v>WY</v>
          </cell>
          <cell r="G3888" t="str">
            <v>QEPFS</v>
          </cell>
          <cell r="H3888">
            <v>0.42225999999999997</v>
          </cell>
        </row>
        <row r="3889">
          <cell r="A3889" t="str">
            <v>638726</v>
          </cell>
          <cell r="B3889" t="str">
            <v>MESA UNIT 6A1-7 LANCE</v>
          </cell>
          <cell r="D3889" t="str">
            <v>PINEDALE(WY)</v>
          </cell>
          <cell r="E3889" t="str">
            <v>D24</v>
          </cell>
          <cell r="F3889" t="str">
            <v>WY</v>
          </cell>
          <cell r="G3889" t="str">
            <v>QEPFS</v>
          </cell>
          <cell r="H3889">
            <v>0.42225999999999997</v>
          </cell>
        </row>
        <row r="3890">
          <cell r="A3890" t="str">
            <v>638826</v>
          </cell>
          <cell r="B3890" t="str">
            <v>MESA UNIT 6B2-7 LANCE</v>
          </cell>
          <cell r="D3890" t="str">
            <v>PINEDALE(WY)</v>
          </cell>
          <cell r="E3890" t="str">
            <v>D24</v>
          </cell>
          <cell r="F3890" t="str">
            <v>WY</v>
          </cell>
          <cell r="G3890" t="str">
            <v>QEPFS</v>
          </cell>
          <cell r="H3890">
            <v>0.42225999999999997</v>
          </cell>
        </row>
        <row r="3891">
          <cell r="A3891" t="str">
            <v>638926</v>
          </cell>
          <cell r="B3891" t="str">
            <v>MESA UNIT 6B3-7 LANCE</v>
          </cell>
          <cell r="D3891" t="str">
            <v>PINEDALE(WY)</v>
          </cell>
          <cell r="E3891" t="str">
            <v>D24</v>
          </cell>
          <cell r="F3891" t="str">
            <v>WY</v>
          </cell>
          <cell r="G3891" t="str">
            <v>QEPFS</v>
          </cell>
          <cell r="H3891">
            <v>0.42225999999999997</v>
          </cell>
        </row>
        <row r="3892">
          <cell r="A3892" t="str">
            <v>639126</v>
          </cell>
          <cell r="B3892" t="str">
            <v>MESA UNIT 6D2-7 LANCE</v>
          </cell>
          <cell r="D3892" t="str">
            <v>PINEDALE(WY)</v>
          </cell>
          <cell r="E3892" t="str">
            <v>D24</v>
          </cell>
          <cell r="F3892" t="str">
            <v>WY</v>
          </cell>
          <cell r="G3892" t="str">
            <v>QEPFS</v>
          </cell>
          <cell r="H3892">
            <v>0.42225999999999997</v>
          </cell>
        </row>
        <row r="3893">
          <cell r="A3893" t="str">
            <v>639226</v>
          </cell>
          <cell r="B3893" t="str">
            <v>MESA UNIT 6D3-7 LANCE</v>
          </cell>
          <cell r="D3893" t="str">
            <v>PINEDALE(WY)</v>
          </cell>
          <cell r="E3893" t="str">
            <v>D24</v>
          </cell>
          <cell r="F3893" t="str">
            <v>WY</v>
          </cell>
          <cell r="G3893" t="str">
            <v>QEPFS</v>
          </cell>
          <cell r="H3893">
            <v>0.42225999999999997</v>
          </cell>
        </row>
        <row r="3894">
          <cell r="A3894" t="str">
            <v>639626</v>
          </cell>
          <cell r="B3894" t="str">
            <v>MESA UNIT 7C3-7 LANCE</v>
          </cell>
          <cell r="D3894" t="str">
            <v>PINEDALE(WY)</v>
          </cell>
          <cell r="E3894" t="str">
            <v>D24</v>
          </cell>
          <cell r="F3894" t="str">
            <v>WY</v>
          </cell>
          <cell r="G3894" t="str">
            <v>QEPFS</v>
          </cell>
          <cell r="H3894">
            <v>0.42225999999999997</v>
          </cell>
        </row>
        <row r="3895">
          <cell r="A3895" t="str">
            <v>638526</v>
          </cell>
          <cell r="B3895" t="str">
            <v>MESA UNIT 3C4-7 LANCE</v>
          </cell>
          <cell r="D3895" t="str">
            <v>PINEDALE(WY)</v>
          </cell>
          <cell r="E3895" t="str">
            <v>D24</v>
          </cell>
          <cell r="F3895" t="str">
            <v>WY</v>
          </cell>
          <cell r="G3895" t="str">
            <v>QEPFS</v>
          </cell>
          <cell r="H3895">
            <v>0.42225999999999997</v>
          </cell>
        </row>
        <row r="3896">
          <cell r="A3896" t="str">
            <v>638726</v>
          </cell>
          <cell r="B3896" t="str">
            <v>MESA UNIT 6A1-7 LANCE</v>
          </cell>
          <cell r="D3896" t="str">
            <v>PINEDALE(WY)</v>
          </cell>
          <cell r="E3896" t="str">
            <v>D24</v>
          </cell>
          <cell r="F3896" t="str">
            <v>WY</v>
          </cell>
          <cell r="G3896" t="str">
            <v>QEPFS</v>
          </cell>
          <cell r="H3896">
            <v>0.42225999999999997</v>
          </cell>
        </row>
        <row r="3897">
          <cell r="A3897" t="str">
            <v>638826</v>
          </cell>
          <cell r="B3897" t="str">
            <v>MESA UNIT 6B2-7 LANCE</v>
          </cell>
          <cell r="D3897" t="str">
            <v>PINEDALE(WY)</v>
          </cell>
          <cell r="E3897" t="str">
            <v>D24</v>
          </cell>
          <cell r="F3897" t="str">
            <v>WY</v>
          </cell>
          <cell r="G3897" t="str">
            <v>QEPFS</v>
          </cell>
          <cell r="H3897">
            <v>0.42225999999999997</v>
          </cell>
        </row>
        <row r="3898">
          <cell r="A3898" t="str">
            <v>638926</v>
          </cell>
          <cell r="B3898" t="str">
            <v>MESA UNIT 6B3-7 LANCE</v>
          </cell>
          <cell r="D3898" t="str">
            <v>PINEDALE(WY)</v>
          </cell>
          <cell r="E3898" t="str">
            <v>D24</v>
          </cell>
          <cell r="F3898" t="str">
            <v>WY</v>
          </cell>
          <cell r="G3898" t="str">
            <v>QEPFS</v>
          </cell>
          <cell r="H3898">
            <v>0.42225999999999997</v>
          </cell>
        </row>
        <row r="3899">
          <cell r="A3899" t="str">
            <v>639126</v>
          </cell>
          <cell r="B3899" t="str">
            <v>MESA UNIT 6D2-7 LANCE</v>
          </cell>
          <cell r="D3899" t="str">
            <v>PINEDALE(WY)</v>
          </cell>
          <cell r="E3899" t="str">
            <v>D24</v>
          </cell>
          <cell r="F3899" t="str">
            <v>WY</v>
          </cell>
          <cell r="G3899" t="str">
            <v>QEPFS</v>
          </cell>
          <cell r="H3899">
            <v>0.42225999999999997</v>
          </cell>
        </row>
        <row r="3900">
          <cell r="A3900" t="str">
            <v>639226</v>
          </cell>
          <cell r="B3900" t="str">
            <v>MESA UNIT 6D3-7 LANCE</v>
          </cell>
          <cell r="D3900" t="str">
            <v>PINEDALE(WY)</v>
          </cell>
          <cell r="E3900" t="str">
            <v>D24</v>
          </cell>
          <cell r="F3900" t="str">
            <v>WY</v>
          </cell>
          <cell r="G3900" t="str">
            <v>QEPFS</v>
          </cell>
          <cell r="H3900">
            <v>0.42225999999999997</v>
          </cell>
        </row>
        <row r="3901">
          <cell r="A3901" t="str">
            <v>639626</v>
          </cell>
          <cell r="B3901" t="str">
            <v>MESA UNIT 7C3-7 LANCE</v>
          </cell>
          <cell r="D3901" t="str">
            <v>PINEDALE(WY)</v>
          </cell>
          <cell r="E3901" t="str">
            <v>D24</v>
          </cell>
          <cell r="F3901" t="str">
            <v>WY</v>
          </cell>
          <cell r="G3901" t="str">
            <v>QEPFS</v>
          </cell>
          <cell r="H3901">
            <v>0.42225999999999997</v>
          </cell>
        </row>
        <row r="3902">
          <cell r="A3902" t="str">
            <v>637626</v>
          </cell>
          <cell r="B3902" t="str">
            <v>MESA UNIT 9B3-7 LANCE</v>
          </cell>
          <cell r="D3902" t="str">
            <v>PINEDALE(WY)</v>
          </cell>
          <cell r="E3902" t="str">
            <v>D24</v>
          </cell>
          <cell r="F3902" t="str">
            <v>WY</v>
          </cell>
          <cell r="G3902" t="str">
            <v>QEPFS</v>
          </cell>
          <cell r="H3902">
            <v>0.42225999999999997</v>
          </cell>
        </row>
        <row r="3903">
          <cell r="A3903" t="str">
            <v>637826</v>
          </cell>
          <cell r="B3903" t="str">
            <v>MESA UNIT 10A2-7 LANCE</v>
          </cell>
          <cell r="D3903" t="str">
            <v>PINEDALE(WY)</v>
          </cell>
          <cell r="E3903" t="str">
            <v>D24</v>
          </cell>
          <cell r="F3903" t="str">
            <v>WY</v>
          </cell>
          <cell r="G3903" t="str">
            <v>QEPFS</v>
          </cell>
          <cell r="H3903">
            <v>0.42225999999999997</v>
          </cell>
        </row>
        <row r="3904">
          <cell r="A3904" t="str">
            <v>637926</v>
          </cell>
          <cell r="B3904" t="str">
            <v>MESA UNIT 10B1-7 LANCE</v>
          </cell>
          <cell r="D3904" t="str">
            <v>PINEDALE(WY)</v>
          </cell>
          <cell r="E3904" t="str">
            <v>D24</v>
          </cell>
          <cell r="F3904" t="str">
            <v>WY</v>
          </cell>
          <cell r="G3904" t="str">
            <v>QEPFS</v>
          </cell>
          <cell r="H3904">
            <v>0.42225999999999997</v>
          </cell>
        </row>
        <row r="3905">
          <cell r="A3905" t="str">
            <v>638026</v>
          </cell>
          <cell r="B3905" t="str">
            <v>MESA UNIT 10C3-7 LANCE</v>
          </cell>
          <cell r="D3905" t="str">
            <v>PINEDALE(WY)</v>
          </cell>
          <cell r="E3905" t="str">
            <v>D24</v>
          </cell>
          <cell r="F3905" t="str">
            <v>WY</v>
          </cell>
          <cell r="G3905" t="str">
            <v>QEPFS</v>
          </cell>
          <cell r="H3905">
            <v>0.42225999999999997</v>
          </cell>
        </row>
        <row r="3906">
          <cell r="A3906" t="str">
            <v>638126</v>
          </cell>
          <cell r="B3906" t="str">
            <v>MESA UNIT 10C4-7 LANCE</v>
          </cell>
          <cell r="D3906" t="str">
            <v>PINEDALE(WY)</v>
          </cell>
          <cell r="E3906" t="str">
            <v>D24</v>
          </cell>
          <cell r="F3906" t="str">
            <v>WY</v>
          </cell>
          <cell r="G3906" t="str">
            <v>QEPFS</v>
          </cell>
          <cell r="H3906">
            <v>0.42225999999999997</v>
          </cell>
        </row>
        <row r="3907">
          <cell r="A3907" t="str">
            <v>639026</v>
          </cell>
          <cell r="B3907" t="str">
            <v>MESA UNIT 6C2-7 LANCE</v>
          </cell>
          <cell r="D3907" t="str">
            <v>PINEDALE(WY)</v>
          </cell>
          <cell r="E3907" t="str">
            <v>D24</v>
          </cell>
          <cell r="F3907" t="str">
            <v>WY</v>
          </cell>
          <cell r="G3907" t="str">
            <v>QEPFS</v>
          </cell>
          <cell r="H3907">
            <v>0.42225999999999997</v>
          </cell>
        </row>
        <row r="3908">
          <cell r="A3908" t="str">
            <v>639826</v>
          </cell>
          <cell r="B3908" t="str">
            <v>MESA UNIT 7D4-7 LANCE</v>
          </cell>
          <cell r="D3908" t="str">
            <v>PINEDALE(WY)</v>
          </cell>
          <cell r="E3908" t="str">
            <v>D24</v>
          </cell>
          <cell r="F3908" t="str">
            <v>WY</v>
          </cell>
          <cell r="G3908" t="str">
            <v>QEPFS</v>
          </cell>
          <cell r="H3908">
            <v>0.42225999999999997</v>
          </cell>
        </row>
        <row r="3909">
          <cell r="A3909" t="str">
            <v>639926</v>
          </cell>
          <cell r="B3909" t="str">
            <v>MESA UNIT 1C3-7 LANCE</v>
          </cell>
          <cell r="D3909" t="str">
            <v>PINEDALE(WY)</v>
          </cell>
          <cell r="E3909" t="str">
            <v>D24</v>
          </cell>
          <cell r="F3909" t="str">
            <v>WY</v>
          </cell>
          <cell r="G3909" t="str">
            <v>QEPFS</v>
          </cell>
          <cell r="H3909">
            <v>0.42225999999999997</v>
          </cell>
        </row>
        <row r="3910">
          <cell r="A3910" t="str">
            <v>053247</v>
          </cell>
          <cell r="B3910" t="str">
            <v>HIAWATHA UNIT 4 UPPER FT UN</v>
          </cell>
          <cell r="C3910" t="str">
            <v>1085</v>
          </cell>
          <cell r="D3910" t="str">
            <v>E HIAW (WY)</v>
          </cell>
          <cell r="E3910" t="str">
            <v>D24</v>
          </cell>
          <cell r="F3910" t="str">
            <v>WY</v>
          </cell>
          <cell r="G3910" t="str">
            <v>QEPFS</v>
          </cell>
          <cell r="H3910">
            <v>0.42225999999999997</v>
          </cell>
        </row>
        <row r="3911">
          <cell r="A3911" t="str">
            <v>638426</v>
          </cell>
          <cell r="B3911" t="str">
            <v>MESA UNIT 2C3-7 LANCE</v>
          </cell>
          <cell r="D3911" t="str">
            <v>PINEDALE(WY)</v>
          </cell>
          <cell r="E3911" t="str">
            <v>D24</v>
          </cell>
          <cell r="F3911" t="str">
            <v>WY</v>
          </cell>
          <cell r="G3911" t="str">
            <v>QEPFS</v>
          </cell>
          <cell r="H3911">
            <v>0.42225999999999997</v>
          </cell>
        </row>
        <row r="3912">
          <cell r="A3912" t="str">
            <v>638626</v>
          </cell>
          <cell r="B3912" t="str">
            <v>MESA UNIT 3D4-7 LANCE</v>
          </cell>
          <cell r="D3912" t="str">
            <v>PINEDALE(WY)</v>
          </cell>
          <cell r="E3912" t="str">
            <v>D24</v>
          </cell>
          <cell r="F3912" t="str">
            <v>WY</v>
          </cell>
          <cell r="G3912" t="str">
            <v>QEPFS</v>
          </cell>
          <cell r="H3912">
            <v>0.42225999999999997</v>
          </cell>
        </row>
        <row r="3913">
          <cell r="A3913" t="str">
            <v>639326</v>
          </cell>
          <cell r="B3913" t="str">
            <v>MESA UNIT 7A2-7 LANCE</v>
          </cell>
          <cell r="D3913" t="str">
            <v>PINEDALE(WY)</v>
          </cell>
          <cell r="E3913" t="str">
            <v>D24</v>
          </cell>
          <cell r="F3913" t="str">
            <v>WY</v>
          </cell>
          <cell r="G3913" t="str">
            <v>QEPFS</v>
          </cell>
          <cell r="H3913">
            <v>0.42225999999999997</v>
          </cell>
        </row>
        <row r="3914">
          <cell r="A3914" t="str">
            <v>639426</v>
          </cell>
          <cell r="B3914" t="str">
            <v>MESA UNIT 7B4-7 LANCE</v>
          </cell>
          <cell r="D3914" t="str">
            <v>PINEDALE(WY)</v>
          </cell>
          <cell r="E3914" t="str">
            <v>D24</v>
          </cell>
          <cell r="F3914" t="str">
            <v>WY</v>
          </cell>
          <cell r="G3914" t="str">
            <v>QEPFS</v>
          </cell>
          <cell r="H3914">
            <v>0.42225999999999997</v>
          </cell>
        </row>
        <row r="3915">
          <cell r="A3915" t="str">
            <v>639526</v>
          </cell>
          <cell r="B3915" t="str">
            <v>MESA UNIT 7C1-7 LANCE</v>
          </cell>
          <cell r="D3915" t="str">
            <v>PINEDALE(WY)</v>
          </cell>
          <cell r="E3915" t="str">
            <v>D24</v>
          </cell>
          <cell r="F3915" t="str">
            <v>WY</v>
          </cell>
          <cell r="G3915" t="str">
            <v>QEPFS</v>
          </cell>
          <cell r="H3915">
            <v>0.42225999999999997</v>
          </cell>
        </row>
        <row r="3916">
          <cell r="A3916" t="str">
            <v>639726</v>
          </cell>
          <cell r="B3916" t="str">
            <v>MESA UNIT 7D3-7 LANCE</v>
          </cell>
          <cell r="D3916" t="str">
            <v>PINEDALE(WY)</v>
          </cell>
          <cell r="E3916" t="str">
            <v>D24</v>
          </cell>
          <cell r="F3916" t="str">
            <v>WY</v>
          </cell>
          <cell r="G3916" t="str">
            <v>QEPFS</v>
          </cell>
          <cell r="H3916">
            <v>0.42225999999999997</v>
          </cell>
        </row>
        <row r="3917">
          <cell r="A3917" t="str">
            <v>638226</v>
          </cell>
          <cell r="B3917" t="str">
            <v>MESA UNIT 12C3-8 LANCE</v>
          </cell>
          <cell r="D3917" t="str">
            <v>PINEDALE(WY)</v>
          </cell>
          <cell r="E3917" t="str">
            <v>D24</v>
          </cell>
          <cell r="F3917" t="str">
            <v>WY</v>
          </cell>
          <cell r="G3917" t="str">
            <v>QEPFS</v>
          </cell>
          <cell r="H3917">
            <v>0.42225999999999997</v>
          </cell>
        </row>
        <row r="3918">
          <cell r="A3918" t="str">
            <v>640402</v>
          </cell>
          <cell r="B3918" t="str">
            <v>OUTER BLACKS F0RK 1-27</v>
          </cell>
          <cell r="D3918" t="str">
            <v>BRUFF (WY)</v>
          </cell>
          <cell r="E3918" t="str">
            <v>D24</v>
          </cell>
          <cell r="F3918" t="str">
            <v>WY</v>
          </cell>
          <cell r="G3918" t="str">
            <v>QEPFS</v>
          </cell>
          <cell r="H3918">
            <v>0.42225999999999997</v>
          </cell>
        </row>
        <row r="3919">
          <cell r="A3919" t="str">
            <v>637726</v>
          </cell>
          <cell r="B3919" t="str">
            <v>MESA UNIT 9D3-7 LANCE</v>
          </cell>
          <cell r="D3919" t="str">
            <v>PINEDALE(WY)</v>
          </cell>
          <cell r="E3919" t="str">
            <v>D24</v>
          </cell>
          <cell r="F3919" t="str">
            <v>WY</v>
          </cell>
          <cell r="G3919" t="str">
            <v>QEPFS</v>
          </cell>
          <cell r="H3919">
            <v>0.42225999999999997</v>
          </cell>
        </row>
        <row r="3920">
          <cell r="A3920" t="str">
            <v>640303</v>
          </cell>
          <cell r="B3920" t="str">
            <v>MESA 4B2-16 LANCE</v>
          </cell>
          <cell r="D3920" t="str">
            <v>PINEDALE(WY)</v>
          </cell>
          <cell r="E3920" t="str">
            <v>D24</v>
          </cell>
          <cell r="F3920" t="str">
            <v>WY</v>
          </cell>
          <cell r="G3920" t="str">
            <v>QEPFS</v>
          </cell>
          <cell r="H3920">
            <v>0.42225999999999997</v>
          </cell>
        </row>
        <row r="3921">
          <cell r="A3921" t="str">
            <v>642326</v>
          </cell>
          <cell r="B3921" t="str">
            <v>MESA 12A4-8 LANCE</v>
          </cell>
          <cell r="D3921" t="str">
            <v>PINEDALE(WY)</v>
          </cell>
          <cell r="E3921" t="str">
            <v>D24</v>
          </cell>
          <cell r="F3921" t="str">
            <v>WY</v>
          </cell>
          <cell r="G3921" t="str">
            <v>QEPFS</v>
          </cell>
          <cell r="H3921">
            <v>0.42225999999999997</v>
          </cell>
        </row>
        <row r="3922">
          <cell r="A3922" t="str">
            <v>642526</v>
          </cell>
          <cell r="B3922" t="str">
            <v>MESA UNIT 5D4-8 LANCE</v>
          </cell>
          <cell r="D3922" t="str">
            <v>PINEDALE(WY)</v>
          </cell>
          <cell r="E3922" t="str">
            <v>D24</v>
          </cell>
          <cell r="F3922" t="str">
            <v>WY</v>
          </cell>
          <cell r="G3922" t="str">
            <v>QEPFS</v>
          </cell>
          <cell r="H3922">
            <v>0.42225999999999997</v>
          </cell>
        </row>
        <row r="3923">
          <cell r="A3923" t="str">
            <v>642626</v>
          </cell>
          <cell r="B3923" t="str">
            <v>MESA UNIT 4A2-8 LANCE</v>
          </cell>
          <cell r="G3923" t="str">
            <v>QEPFS</v>
          </cell>
          <cell r="H3923">
            <v>0.42225999999999997</v>
          </cell>
          <cell r="I3923" t="str">
            <v>SWGA+REND</v>
          </cell>
        </row>
        <row r="3924">
          <cell r="A3924" t="str">
            <v>642726</v>
          </cell>
          <cell r="B3924" t="str">
            <v>MESA UNIT 13C2-5 LANCE</v>
          </cell>
          <cell r="G3924" t="str">
            <v>QEPFS</v>
          </cell>
          <cell r="H3924">
            <v>0.42225999999999997</v>
          </cell>
          <cell r="I3924" t="str">
            <v>SWGA+REND</v>
          </cell>
        </row>
        <row r="3925">
          <cell r="A3925" t="str">
            <v>642826</v>
          </cell>
          <cell r="B3925" t="str">
            <v>MESA UNIT 13D1-5 LANCE</v>
          </cell>
          <cell r="G3925" t="str">
            <v>QEPFS</v>
          </cell>
          <cell r="H3925">
            <v>0.42225999999999997</v>
          </cell>
          <cell r="I3925" t="str">
            <v>SWGA+REND</v>
          </cell>
        </row>
        <row r="3926">
          <cell r="A3926" t="str">
            <v>642926</v>
          </cell>
          <cell r="B3926" t="str">
            <v>MESA UNIT 8A2-7 LANCE</v>
          </cell>
          <cell r="G3926" t="str">
            <v>QEPFS</v>
          </cell>
          <cell r="H3926">
            <v>0.42225999999999997</v>
          </cell>
          <cell r="I3926" t="str">
            <v>SWGA+REND</v>
          </cell>
        </row>
        <row r="3927">
          <cell r="A3927" t="str">
            <v>643026</v>
          </cell>
          <cell r="B3927" t="str">
            <v>MESA UNIT 16D3-6 LANCE</v>
          </cell>
          <cell r="G3927" t="str">
            <v>QEPFS</v>
          </cell>
          <cell r="H3927">
            <v>0.42225999999999997</v>
          </cell>
          <cell r="I3927" t="str">
            <v>SWGA+REND</v>
          </cell>
        </row>
        <row r="3928">
          <cell r="A3928" t="str">
            <v>643126</v>
          </cell>
          <cell r="B3928" t="str">
            <v>MESA UNIT 1D1-7 LANCE</v>
          </cell>
          <cell r="G3928" t="str">
            <v>QEPFS</v>
          </cell>
          <cell r="H3928">
            <v>0.42225999999999997</v>
          </cell>
          <cell r="I3928" t="str">
            <v>SWGA+REND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5"/>
      <sheetName val="WI"/>
      <sheetName val="FS_DrillDown"/>
    </sheetNames>
    <sheetDataSet>
      <sheetData sheetId="0"/>
      <sheetData sheetId="1"/>
      <sheetData sheetId="2">
        <row r="1">
          <cell r="A1" t="str">
            <v>WELL</v>
          </cell>
          <cell r="B1" t="str">
            <v>WELL_NAME</v>
          </cell>
          <cell r="C1" t="str">
            <v>REPORTING_CODE</v>
          </cell>
          <cell r="D1" t="str">
            <v>GROSS_WORKING_INT</v>
          </cell>
          <cell r="E1" t="str">
            <v>NET_WORKING_INT</v>
          </cell>
          <cell r="F1" t="str">
            <v>ACTIVE</v>
          </cell>
          <cell r="G1" t="str">
            <v>NWI%</v>
          </cell>
          <cell r="H1" t="str">
            <v>RI %</v>
          </cell>
          <cell r="I1" t="str">
            <v>OR%</v>
          </cell>
          <cell r="J1" t="str">
            <v>GWI%</v>
          </cell>
          <cell r="K1" t="str">
            <v>NRI %</v>
          </cell>
        </row>
        <row r="2">
          <cell r="A2" t="str">
            <v>000106</v>
          </cell>
          <cell r="B2" t="str">
            <v>ACE UNIT 1 FT UN</v>
          </cell>
          <cell r="J2">
            <v>0</v>
          </cell>
          <cell r="K2">
            <v>0.68075302000000004</v>
          </cell>
        </row>
        <row r="3">
          <cell r="A3" t="str">
            <v>000206</v>
          </cell>
          <cell r="B3" t="str">
            <v>ACE UNIT 2 FT UN</v>
          </cell>
          <cell r="J3">
            <v>0.77965359999999995</v>
          </cell>
          <cell r="K3">
            <v>0.68075302000000004</v>
          </cell>
        </row>
        <row r="4">
          <cell r="A4" t="str">
            <v>000306</v>
          </cell>
          <cell r="B4" t="str">
            <v>ACE UNIT 3 FT UN</v>
          </cell>
          <cell r="J4">
            <v>0.85625530000000005</v>
          </cell>
          <cell r="K4">
            <v>0.75735476999999995</v>
          </cell>
        </row>
        <row r="5">
          <cell r="A5" t="str">
            <v>000606</v>
          </cell>
          <cell r="B5" t="str">
            <v>ACE UNIT 7 FT UN</v>
          </cell>
          <cell r="J5">
            <v>0</v>
          </cell>
          <cell r="K5">
            <v>0</v>
          </cell>
        </row>
        <row r="6">
          <cell r="A6" t="str">
            <v>000646</v>
          </cell>
          <cell r="B6" t="str">
            <v>ACE UNIT 7 LOWER FT UN</v>
          </cell>
          <cell r="J6">
            <v>0.77965359999999995</v>
          </cell>
          <cell r="K6">
            <v>0.68075302000000004</v>
          </cell>
        </row>
        <row r="7">
          <cell r="A7" t="str">
            <v>238304</v>
          </cell>
          <cell r="B7" t="str">
            <v>ACE UNIT 5 WAS</v>
          </cell>
          <cell r="J7">
            <v>0.77965359999999995</v>
          </cell>
          <cell r="K7">
            <v>0.68075302999999998</v>
          </cell>
        </row>
        <row r="8">
          <cell r="A8" t="str">
            <v>238406</v>
          </cell>
          <cell r="B8" t="str">
            <v>ACE UNIT 9 FT UN</v>
          </cell>
          <cell r="J8">
            <v>0.77965359999999995</v>
          </cell>
          <cell r="K8">
            <v>0.68075302000000004</v>
          </cell>
        </row>
        <row r="9">
          <cell r="A9" t="str">
            <v>238704</v>
          </cell>
          <cell r="B9" t="str">
            <v>ACE UNIT 8 WAS</v>
          </cell>
          <cell r="J9">
            <v>0</v>
          </cell>
          <cell r="K9">
            <v>0</v>
          </cell>
        </row>
        <row r="10">
          <cell r="A10" t="str">
            <v>517706</v>
          </cell>
          <cell r="B10" t="str">
            <v>ACE UNIT 10 FT UN</v>
          </cell>
          <cell r="J10">
            <v>0.77965359999999995</v>
          </cell>
          <cell r="K10">
            <v>0.68075302000000004</v>
          </cell>
        </row>
        <row r="11">
          <cell r="A11" t="str">
            <v>537606</v>
          </cell>
          <cell r="B11" t="str">
            <v>ACE UNIT 12 FT UN</v>
          </cell>
          <cell r="J11">
            <v>0.77965359999999995</v>
          </cell>
          <cell r="K11">
            <v>0.68075302000000004</v>
          </cell>
        </row>
        <row r="12">
          <cell r="A12" t="str">
            <v>537706</v>
          </cell>
          <cell r="B12" t="str">
            <v>ACE UNIT 11 FT UN</v>
          </cell>
          <cell r="J12">
            <v>0.77965359999999995</v>
          </cell>
          <cell r="K12">
            <v>0.68075302000000004</v>
          </cell>
        </row>
        <row r="13">
          <cell r="A13" t="str">
            <v>541306</v>
          </cell>
          <cell r="B13" t="str">
            <v>ACE UNIT 13 FT UN</v>
          </cell>
          <cell r="J13">
            <v>0.77965359999999995</v>
          </cell>
          <cell r="K13">
            <v>0.68075302000000004</v>
          </cell>
        </row>
        <row r="14">
          <cell r="A14" t="str">
            <v>541326</v>
          </cell>
          <cell r="B14" t="str">
            <v>ACE UNIT 13 LANCE</v>
          </cell>
          <cell r="J14">
            <v>0</v>
          </cell>
          <cell r="K14">
            <v>0</v>
          </cell>
        </row>
        <row r="15">
          <cell r="A15" t="str">
            <v>562106</v>
          </cell>
          <cell r="B15" t="str">
            <v>ACE UNIT 15 FT UN</v>
          </cell>
          <cell r="J15">
            <v>0</v>
          </cell>
          <cell r="K15">
            <v>0</v>
          </cell>
        </row>
        <row r="16">
          <cell r="A16" t="str">
            <v>562306</v>
          </cell>
          <cell r="B16" t="str">
            <v>ACE UNIT 14 FT UN</v>
          </cell>
          <cell r="J16">
            <v>0</v>
          </cell>
          <cell r="K16">
            <v>0</v>
          </cell>
        </row>
        <row r="17">
          <cell r="A17" t="str">
            <v>610706</v>
          </cell>
          <cell r="B17" t="str">
            <v>ACE UNIT 16 FT UN</v>
          </cell>
          <cell r="J17">
            <v>0</v>
          </cell>
          <cell r="K17">
            <v>0</v>
          </cell>
        </row>
        <row r="18">
          <cell r="A18" t="str">
            <v>610806</v>
          </cell>
          <cell r="B18" t="str">
            <v>ACE UNIT 17 FT UN</v>
          </cell>
          <cell r="J18">
            <v>0</v>
          </cell>
          <cell r="K18">
            <v>0</v>
          </cell>
        </row>
        <row r="19">
          <cell r="A19" t="str">
            <v>621606</v>
          </cell>
          <cell r="B19" t="str">
            <v>ACE UNIT 18 FT UN</v>
          </cell>
          <cell r="J19">
            <v>0</v>
          </cell>
          <cell r="K19">
            <v>0</v>
          </cell>
        </row>
        <row r="20">
          <cell r="A20" t="str">
            <v>621706</v>
          </cell>
          <cell r="B20" t="str">
            <v>ACE UNIT 19 FT UN</v>
          </cell>
          <cell r="J20">
            <v>0</v>
          </cell>
          <cell r="K20">
            <v>0</v>
          </cell>
        </row>
        <row r="21">
          <cell r="A21" t="str">
            <v>538101</v>
          </cell>
          <cell r="B21" t="str">
            <v>ALKALI GULCH 1 FR(DO NOT USE)</v>
          </cell>
          <cell r="J21">
            <v>0</v>
          </cell>
          <cell r="K21">
            <v>0</v>
          </cell>
        </row>
        <row r="22">
          <cell r="A22" t="str">
            <v>538102</v>
          </cell>
          <cell r="B22" t="str">
            <v>ALKALI GULCH 1 DK(DO NOT USE)</v>
          </cell>
          <cell r="J22">
            <v>0</v>
          </cell>
          <cell r="K22">
            <v>0</v>
          </cell>
        </row>
        <row r="23">
          <cell r="A23" t="str">
            <v>538116</v>
          </cell>
          <cell r="B23" t="str">
            <v>ALKALI GULCH 1 BAX (DO NOT USE)</v>
          </cell>
          <cell r="J23">
            <v>0</v>
          </cell>
          <cell r="K23">
            <v>0</v>
          </cell>
        </row>
        <row r="24">
          <cell r="A24" t="str">
            <v>538201</v>
          </cell>
          <cell r="B24" t="str">
            <v>ALKALI GULCH 2 FR (C7)</v>
          </cell>
          <cell r="J24">
            <v>0</v>
          </cell>
          <cell r="K24">
            <v>0</v>
          </cell>
        </row>
        <row r="25">
          <cell r="A25" t="str">
            <v>538202</v>
          </cell>
          <cell r="B25" t="str">
            <v>ALKALI GULCH 2 DK (C7)</v>
          </cell>
          <cell r="J25">
            <v>0</v>
          </cell>
          <cell r="K25">
            <v>0</v>
          </cell>
        </row>
        <row r="26">
          <cell r="A26" t="str">
            <v>538216</v>
          </cell>
          <cell r="B26" t="str">
            <v>ALKALI GULCH 2 BAX  (C7)</v>
          </cell>
          <cell r="J26">
            <v>0</v>
          </cell>
          <cell r="K26">
            <v>0</v>
          </cell>
        </row>
        <row r="27">
          <cell r="A27" t="str">
            <v>552501</v>
          </cell>
          <cell r="B27" t="str">
            <v>ALKALI GULCH 3 FR</v>
          </cell>
          <cell r="J27">
            <v>0</v>
          </cell>
          <cell r="K27">
            <v>0</v>
          </cell>
        </row>
        <row r="28">
          <cell r="A28" t="str">
            <v>584406</v>
          </cell>
          <cell r="B28" t="str">
            <v>ALKALI GULCH 5 MESA</v>
          </cell>
          <cell r="J28">
            <v>0</v>
          </cell>
          <cell r="K28">
            <v>0</v>
          </cell>
        </row>
        <row r="29">
          <cell r="A29" t="str">
            <v>012005</v>
          </cell>
          <cell r="B29" t="str">
            <v>BIG HORSE DRAW 2-1 MANCOS B</v>
          </cell>
          <cell r="J29">
            <v>1</v>
          </cell>
          <cell r="K29">
            <v>0.875</v>
          </cell>
        </row>
        <row r="30">
          <cell r="A30" t="str">
            <v>012036</v>
          </cell>
          <cell r="B30" t="str">
            <v>BIG HORSE DRAW 2-1 MANCOS A</v>
          </cell>
          <cell r="J30">
            <v>1</v>
          </cell>
          <cell r="K30">
            <v>0</v>
          </cell>
        </row>
        <row r="31">
          <cell r="A31" t="str">
            <v>015005</v>
          </cell>
          <cell r="B31" t="str">
            <v>BIG HORSE DRAW 35-1 MANCOS B</v>
          </cell>
          <cell r="J31">
            <v>0.5</v>
          </cell>
          <cell r="K31">
            <v>0.43249999</v>
          </cell>
        </row>
        <row r="32">
          <cell r="A32" t="str">
            <v>169702</v>
          </cell>
          <cell r="B32" t="str">
            <v xml:space="preserve">CATHEDRAL F-11-3-101 DK </v>
          </cell>
          <cell r="J32">
            <v>0</v>
          </cell>
          <cell r="K32">
            <v>0</v>
          </cell>
        </row>
        <row r="33">
          <cell r="A33" t="str">
            <v>208205</v>
          </cell>
          <cell r="B33" t="str">
            <v>MIKULICH MFS 28-1 MANCOS B</v>
          </cell>
          <cell r="J33">
            <v>1</v>
          </cell>
          <cell r="K33">
            <v>0</v>
          </cell>
        </row>
        <row r="34">
          <cell r="A34" t="str">
            <v>208236</v>
          </cell>
          <cell r="B34" t="str">
            <v>MIKULICH MFS 28-1 MANCOS A</v>
          </cell>
          <cell r="J34">
            <v>0</v>
          </cell>
          <cell r="K34">
            <v>0</v>
          </cell>
        </row>
        <row r="35">
          <cell r="A35" t="str">
            <v>211605</v>
          </cell>
          <cell r="B35" t="str">
            <v xml:space="preserve">G-9-3-101-S MANCOS B </v>
          </cell>
          <cell r="J35">
            <v>0</v>
          </cell>
          <cell r="K35">
            <v>0</v>
          </cell>
        </row>
        <row r="36">
          <cell r="A36" t="str">
            <v>235705</v>
          </cell>
          <cell r="B36" t="str">
            <v>BIG HORSE DRAW 36-2J MANCOS B</v>
          </cell>
          <cell r="J36">
            <v>0</v>
          </cell>
          <cell r="K36">
            <v>0.38450000000000001</v>
          </cell>
        </row>
        <row r="37">
          <cell r="A37" t="str">
            <v>235805</v>
          </cell>
          <cell r="B37" t="str">
            <v>BIG HORSE DRAW 36-2N MANCOS B</v>
          </cell>
          <cell r="J37">
            <v>0.5</v>
          </cell>
          <cell r="K37">
            <v>0.4325</v>
          </cell>
        </row>
        <row r="38">
          <cell r="A38" t="str">
            <v>235905</v>
          </cell>
          <cell r="B38" t="str">
            <v>BIG HORSE DRAW 1 MANCOS B</v>
          </cell>
          <cell r="J38">
            <v>0.5</v>
          </cell>
          <cell r="K38">
            <v>0.4325</v>
          </cell>
        </row>
        <row r="39">
          <cell r="A39" t="str">
            <v>236005</v>
          </cell>
          <cell r="B39" t="str">
            <v>BIG HORSE DRAW 28-1 MANCOS B</v>
          </cell>
          <cell r="J39">
            <v>0.5</v>
          </cell>
          <cell r="K39">
            <v>0.4325</v>
          </cell>
        </row>
        <row r="40">
          <cell r="A40" t="str">
            <v>236105</v>
          </cell>
          <cell r="B40" t="str">
            <v>BIG HORSE DRAW 28-2 MANCOS B</v>
          </cell>
          <cell r="J40">
            <v>0.5</v>
          </cell>
          <cell r="K40">
            <v>0.4325</v>
          </cell>
        </row>
        <row r="41">
          <cell r="A41" t="str">
            <v>236205</v>
          </cell>
          <cell r="B41" t="str">
            <v>BIG HORSE DRAW 28-3 MANCOS</v>
          </cell>
          <cell r="J41">
            <v>0.5</v>
          </cell>
          <cell r="K41">
            <v>0.4325</v>
          </cell>
        </row>
        <row r="42">
          <cell r="A42" t="str">
            <v>236305</v>
          </cell>
          <cell r="B42" t="str">
            <v>BIG HORSE DRAW 29-1 MANCOS B</v>
          </cell>
          <cell r="J42">
            <v>0.5</v>
          </cell>
          <cell r="K42">
            <v>0.4325</v>
          </cell>
        </row>
        <row r="43">
          <cell r="A43" t="str">
            <v>236405</v>
          </cell>
          <cell r="B43" t="str">
            <v>BIG HORSE DRAW 33-2 MANCOS B</v>
          </cell>
          <cell r="J43">
            <v>0.25</v>
          </cell>
          <cell r="K43">
            <v>0.21625</v>
          </cell>
        </row>
        <row r="44">
          <cell r="A44" t="str">
            <v>236505</v>
          </cell>
          <cell r="B44" t="str">
            <v>BIG HORSE DRAW 5-34 MANCOS B</v>
          </cell>
          <cell r="J44">
            <v>0.5</v>
          </cell>
          <cell r="K44">
            <v>0.4325</v>
          </cell>
        </row>
        <row r="45">
          <cell r="A45" t="str">
            <v>243905</v>
          </cell>
          <cell r="B45" t="str">
            <v>CATHEDRAL I-2-3-101 MANCOS B</v>
          </cell>
          <cell r="J45">
            <v>0.5</v>
          </cell>
          <cell r="K45">
            <v>0.4375</v>
          </cell>
        </row>
        <row r="46">
          <cell r="A46" t="str">
            <v>261605</v>
          </cell>
          <cell r="B46" t="str">
            <v>BIG HORSE DRAW 28-4 MANCOS B</v>
          </cell>
          <cell r="J46">
            <v>0.5</v>
          </cell>
          <cell r="K46">
            <v>0.4325</v>
          </cell>
        </row>
        <row r="47">
          <cell r="A47" t="str">
            <v>261705</v>
          </cell>
          <cell r="B47" t="str">
            <v>BIG HORSE DRAW 29-2 MANCOS B</v>
          </cell>
          <cell r="J47">
            <v>0.5</v>
          </cell>
          <cell r="K47">
            <v>0.4325</v>
          </cell>
        </row>
        <row r="48">
          <cell r="A48" t="str">
            <v>261805</v>
          </cell>
          <cell r="B48" t="str">
            <v>BIG HORSE DRAW 29-3 MANCOS</v>
          </cell>
          <cell r="J48">
            <v>0.5</v>
          </cell>
          <cell r="K48">
            <v>0.4325</v>
          </cell>
        </row>
        <row r="49">
          <cell r="A49" t="str">
            <v>332605</v>
          </cell>
          <cell r="B49" t="str">
            <v>CATHEDRAL FED 23-2 MANCOS B</v>
          </cell>
          <cell r="J49">
            <v>1</v>
          </cell>
          <cell r="K49">
            <v>0.86499999999999999</v>
          </cell>
        </row>
        <row r="50">
          <cell r="A50" t="str">
            <v>332705</v>
          </cell>
          <cell r="B50" t="str">
            <v>CATHEDRAL FED 26-2 MANCOS B</v>
          </cell>
          <cell r="J50">
            <v>1</v>
          </cell>
          <cell r="K50">
            <v>0.86499999999999999</v>
          </cell>
        </row>
        <row r="51">
          <cell r="A51" t="str">
            <v>332805</v>
          </cell>
          <cell r="B51" t="str">
            <v>BIG HORSE DRAW 3-1 MANCOS B</v>
          </cell>
          <cell r="J51">
            <v>1</v>
          </cell>
          <cell r="K51">
            <v>0.875</v>
          </cell>
        </row>
        <row r="52">
          <cell r="A52" t="str">
            <v>332836</v>
          </cell>
          <cell r="B52" t="str">
            <v>BIG HORSE DRAW 3-1 MANCOS A</v>
          </cell>
          <cell r="J52">
            <v>1</v>
          </cell>
          <cell r="K52">
            <v>0.875</v>
          </cell>
        </row>
        <row r="53">
          <cell r="A53" t="str">
            <v>004501</v>
          </cell>
          <cell r="B53" t="str">
            <v>BIRCH CREEK UNIT 1 FR</v>
          </cell>
          <cell r="J53">
            <v>0.49419999999999997</v>
          </cell>
          <cell r="K53">
            <v>0.42839632</v>
          </cell>
        </row>
        <row r="54">
          <cell r="A54" t="str">
            <v>004507</v>
          </cell>
          <cell r="B54" t="str">
            <v>BIRCH CREEK UNIT 1 BR</v>
          </cell>
          <cell r="J54">
            <v>0.49419999999999997</v>
          </cell>
          <cell r="K54">
            <v>0.42924454000000001</v>
          </cell>
        </row>
        <row r="55">
          <cell r="A55" t="str">
            <v>004532</v>
          </cell>
          <cell r="B55" t="str">
            <v>BIRCH CREEK UNIT 1 FR - D24</v>
          </cell>
          <cell r="J55">
            <v>0.49419999999999997</v>
          </cell>
          <cell r="K55">
            <v>0.42839632</v>
          </cell>
        </row>
        <row r="56">
          <cell r="A56" t="str">
            <v>004535</v>
          </cell>
          <cell r="B56" t="str">
            <v>BIRCH CREEK UNIT 1 BR - D24</v>
          </cell>
          <cell r="J56">
            <v>0.49419999999999997</v>
          </cell>
          <cell r="K56">
            <v>0.42839632</v>
          </cell>
        </row>
        <row r="57">
          <cell r="A57" t="str">
            <v>004538</v>
          </cell>
          <cell r="B57" t="str">
            <v>BIRCH CREEK UNIT 1 FFR</v>
          </cell>
          <cell r="J57">
            <v>0.49419999999999997</v>
          </cell>
          <cell r="K57">
            <v>0</v>
          </cell>
        </row>
        <row r="58">
          <cell r="A58" t="str">
            <v>004601</v>
          </cell>
          <cell r="B58" t="str">
            <v>BIRCH CREEK UNIT 2 FR</v>
          </cell>
          <cell r="J58">
            <v>0.49419999999999997</v>
          </cell>
          <cell r="K58">
            <v>0.42839632</v>
          </cell>
        </row>
        <row r="59">
          <cell r="A59" t="str">
            <v>004607</v>
          </cell>
          <cell r="B59" t="str">
            <v>BIRCH CREEK UNIT 2 BR</v>
          </cell>
          <cell r="J59">
            <v>0.49419999999999997</v>
          </cell>
          <cell r="K59">
            <v>0.42839632</v>
          </cell>
        </row>
        <row r="60">
          <cell r="A60" t="str">
            <v>004611</v>
          </cell>
          <cell r="B60" t="str">
            <v>BIRCH CREEK 2 (SEE FR &amp; BR)</v>
          </cell>
          <cell r="J60">
            <v>0</v>
          </cell>
          <cell r="K60">
            <v>0</v>
          </cell>
        </row>
        <row r="61">
          <cell r="A61" t="str">
            <v>004701</v>
          </cell>
          <cell r="B61" t="str">
            <v>BIRCH CREEK UNIT 3 FR</v>
          </cell>
          <cell r="J61">
            <v>0</v>
          </cell>
          <cell r="K61">
            <v>0.42839632</v>
          </cell>
        </row>
        <row r="62">
          <cell r="A62" t="str">
            <v>004707</v>
          </cell>
          <cell r="B62" t="str">
            <v>BIRCH CREEK UNIT 3 BR</v>
          </cell>
          <cell r="J62">
            <v>0</v>
          </cell>
          <cell r="K62">
            <v>0.42839632</v>
          </cell>
        </row>
        <row r="63">
          <cell r="A63" t="str">
            <v>004738</v>
          </cell>
          <cell r="B63" t="str">
            <v>BIRCH CREEK UNIT 3 FFR</v>
          </cell>
          <cell r="J63">
            <v>0.49419999999999997</v>
          </cell>
          <cell r="K63">
            <v>0.42839632</v>
          </cell>
        </row>
        <row r="64">
          <cell r="A64" t="str">
            <v>004801</v>
          </cell>
          <cell r="B64" t="str">
            <v>BIRCH CREEK UNIT 5 FR</v>
          </cell>
          <cell r="J64">
            <v>0.49419999999999997</v>
          </cell>
          <cell r="K64">
            <v>0.42839632</v>
          </cell>
        </row>
        <row r="65">
          <cell r="A65" t="str">
            <v>004851</v>
          </cell>
          <cell r="B65" t="str">
            <v>BIRCH CREEK UNIT 5 2ND FR</v>
          </cell>
          <cell r="J65">
            <v>0.49419999999999997</v>
          </cell>
          <cell r="K65">
            <v>0.42839632</v>
          </cell>
        </row>
        <row r="66">
          <cell r="A66" t="str">
            <v>004901</v>
          </cell>
          <cell r="B66" t="str">
            <v>BIRCH CREEK UNIT 6 FR</v>
          </cell>
          <cell r="J66">
            <v>0.49419999999999997</v>
          </cell>
          <cell r="K66">
            <v>0.42839632</v>
          </cell>
        </row>
        <row r="67">
          <cell r="A67" t="str">
            <v>004907</v>
          </cell>
          <cell r="B67" t="str">
            <v>BIRCH CREEK UNIT 6 BR (SEE FR)</v>
          </cell>
          <cell r="J67">
            <v>0</v>
          </cell>
          <cell r="K67">
            <v>0</v>
          </cell>
        </row>
        <row r="68">
          <cell r="A68" t="str">
            <v>005001</v>
          </cell>
          <cell r="B68" t="str">
            <v>BIRCH CREEK UNIT 7 FR</v>
          </cell>
          <cell r="J68">
            <v>0.49419999999999997</v>
          </cell>
          <cell r="K68">
            <v>0.42839632</v>
          </cell>
        </row>
        <row r="69">
          <cell r="A69" t="str">
            <v>005101</v>
          </cell>
          <cell r="B69" t="str">
            <v>BIRCH CREEK UNIT 8 FR</v>
          </cell>
          <cell r="J69">
            <v>0.49419999999999997</v>
          </cell>
          <cell r="K69">
            <v>0.42839632</v>
          </cell>
        </row>
        <row r="70">
          <cell r="A70" t="str">
            <v>005401</v>
          </cell>
          <cell r="B70" t="str">
            <v>BIRCH CREEK UNIT 12 FR</v>
          </cell>
          <cell r="J70">
            <v>0</v>
          </cell>
          <cell r="K70">
            <v>0.42839632</v>
          </cell>
        </row>
        <row r="71">
          <cell r="A71" t="str">
            <v>005439</v>
          </cell>
          <cell r="B71" t="str">
            <v>BIRCH CREEK UNIT 12 FFR/BR</v>
          </cell>
          <cell r="J71">
            <v>0</v>
          </cell>
          <cell r="K71">
            <v>0</v>
          </cell>
        </row>
        <row r="72">
          <cell r="A72" t="str">
            <v>005601</v>
          </cell>
          <cell r="B72" t="str">
            <v>BIRCH CREEK UNIT 14 FR</v>
          </cell>
          <cell r="J72">
            <v>0.49419999999999997</v>
          </cell>
          <cell r="K72">
            <v>0.42839632</v>
          </cell>
        </row>
        <row r="73">
          <cell r="A73" t="str">
            <v>005607</v>
          </cell>
          <cell r="B73" t="str">
            <v>BIRCH CREEK UNIT 14 (FR PROD)</v>
          </cell>
          <cell r="J73">
            <v>0.49419999999999997</v>
          </cell>
          <cell r="K73">
            <v>0.42839632</v>
          </cell>
        </row>
        <row r="74">
          <cell r="A74" t="str">
            <v>005701</v>
          </cell>
          <cell r="B74" t="str">
            <v>BIRCH CREEK UNIT 15 FR</v>
          </cell>
          <cell r="J74">
            <v>0.49419999999999997</v>
          </cell>
          <cell r="K74">
            <v>0.42839632</v>
          </cell>
        </row>
        <row r="75">
          <cell r="A75" t="str">
            <v>005707</v>
          </cell>
          <cell r="B75" t="str">
            <v>BIRCH CREEK UNIT 15 BR</v>
          </cell>
          <cell r="J75">
            <v>0.49419999999999997</v>
          </cell>
          <cell r="K75">
            <v>0.42839632</v>
          </cell>
        </row>
        <row r="76">
          <cell r="A76" t="str">
            <v>005801</v>
          </cell>
          <cell r="B76" t="str">
            <v>BIRCH CREEK UNIT 16 FR</v>
          </cell>
          <cell r="J76">
            <v>0.5</v>
          </cell>
          <cell r="K76">
            <v>0.42839632</v>
          </cell>
        </row>
        <row r="77">
          <cell r="A77" t="str">
            <v>005807</v>
          </cell>
          <cell r="B77" t="str">
            <v>BIRCH CREEK UNIT 16 BR</v>
          </cell>
          <cell r="J77">
            <v>0.5</v>
          </cell>
          <cell r="K77">
            <v>0.42839632</v>
          </cell>
        </row>
        <row r="78">
          <cell r="A78" t="str">
            <v>005816</v>
          </cell>
          <cell r="B78" t="str">
            <v>BIRCH CREEK UNIT 16 BAX</v>
          </cell>
          <cell r="J78">
            <v>0.5</v>
          </cell>
          <cell r="K78">
            <v>0.43312499999999998</v>
          </cell>
        </row>
        <row r="79">
          <cell r="A79" t="str">
            <v>005901</v>
          </cell>
          <cell r="B79" t="str">
            <v>BIRCH CREEK UNIT 17 FR</v>
          </cell>
          <cell r="J79">
            <v>0.49419999999999997</v>
          </cell>
          <cell r="K79">
            <v>0.42839632</v>
          </cell>
        </row>
        <row r="80">
          <cell r="A80" t="str">
            <v>005907</v>
          </cell>
          <cell r="B80" t="str">
            <v>BIRCH CREEK UNIT 17 BR</v>
          </cell>
          <cell r="J80">
            <v>0</v>
          </cell>
          <cell r="K80">
            <v>0.42839632</v>
          </cell>
        </row>
        <row r="81">
          <cell r="A81" t="str">
            <v>006001</v>
          </cell>
          <cell r="B81" t="str">
            <v>BIRCH CREEK UNIT 13A FR</v>
          </cell>
          <cell r="J81">
            <v>0.49419999999999997</v>
          </cell>
          <cell r="K81">
            <v>0.42839632</v>
          </cell>
        </row>
        <row r="82">
          <cell r="A82" t="str">
            <v>006007</v>
          </cell>
          <cell r="B82" t="str">
            <v>BIRCH CREEK UNIT 13A BR</v>
          </cell>
          <cell r="J82">
            <v>0.49419999999999997</v>
          </cell>
          <cell r="K82">
            <v>0.42839632</v>
          </cell>
        </row>
        <row r="83">
          <cell r="A83" t="str">
            <v>006101</v>
          </cell>
          <cell r="B83" t="str">
            <v>BIRCH CREEK UNIT 25 FR</v>
          </cell>
          <cell r="J83">
            <v>0.49419999999999997</v>
          </cell>
          <cell r="K83">
            <v>0.42839632</v>
          </cell>
        </row>
        <row r="84">
          <cell r="A84" t="str">
            <v>006107</v>
          </cell>
          <cell r="B84" t="str">
            <v>BIRCH CREEK UNIT 25 BR</v>
          </cell>
          <cell r="J84">
            <v>0.49419999999999997</v>
          </cell>
          <cell r="K84">
            <v>0.42839632</v>
          </cell>
        </row>
        <row r="85">
          <cell r="A85" t="str">
            <v>006201</v>
          </cell>
          <cell r="B85" t="str">
            <v>BIRCH CREEK UNIT 26 FR</v>
          </cell>
          <cell r="J85">
            <v>0.49419999999999997</v>
          </cell>
          <cell r="K85">
            <v>0.42839632</v>
          </cell>
        </row>
        <row r="86">
          <cell r="A86" t="str">
            <v>006301</v>
          </cell>
          <cell r="B86" t="str">
            <v>BIRCH CREEK 43 FR (SEE MESA)</v>
          </cell>
          <cell r="J86">
            <v>0.5</v>
          </cell>
          <cell r="K86">
            <v>0</v>
          </cell>
        </row>
        <row r="87">
          <cell r="A87" t="str">
            <v>006303</v>
          </cell>
          <cell r="B87" t="str">
            <v>BIRCH CREEK UNIT 43 MESA D24NC</v>
          </cell>
          <cell r="J87">
            <v>0.5</v>
          </cell>
          <cell r="K87">
            <v>0.43312499999999998</v>
          </cell>
        </row>
        <row r="88">
          <cell r="A88" t="str">
            <v>006401</v>
          </cell>
          <cell r="B88" t="str">
            <v>BIRCH CREEK UNIT 56 FR</v>
          </cell>
          <cell r="J88">
            <v>0.49419999999999997</v>
          </cell>
          <cell r="K88">
            <v>0.42839632</v>
          </cell>
        </row>
        <row r="89">
          <cell r="A89" t="str">
            <v>006407</v>
          </cell>
          <cell r="B89" t="str">
            <v>BIRCH CREEK UNIT 56 BR</v>
          </cell>
          <cell r="J89">
            <v>0.49419999999999997</v>
          </cell>
          <cell r="K89">
            <v>0.42839632</v>
          </cell>
        </row>
        <row r="90">
          <cell r="A90" t="str">
            <v>006451</v>
          </cell>
          <cell r="B90" t="str">
            <v>BIRCH CREEK UNIT 56 2ND FR</v>
          </cell>
          <cell r="J90">
            <v>0.49419999999999997</v>
          </cell>
          <cell r="K90">
            <v>0.42839632</v>
          </cell>
        </row>
        <row r="91">
          <cell r="A91" t="str">
            <v>006501</v>
          </cell>
          <cell r="B91" t="str">
            <v>BIRCH CREEK UNIT 61 FR</v>
          </cell>
          <cell r="J91">
            <v>0.49419999999999997</v>
          </cell>
          <cell r="K91">
            <v>0.42839632</v>
          </cell>
        </row>
        <row r="92">
          <cell r="A92" t="str">
            <v>006507</v>
          </cell>
          <cell r="B92" t="str">
            <v>BIRCH CREEK UNIT 61 BR</v>
          </cell>
          <cell r="J92">
            <v>0.49419999999999997</v>
          </cell>
          <cell r="K92">
            <v>0.42839632</v>
          </cell>
        </row>
        <row r="93">
          <cell r="A93" t="str">
            <v>006601</v>
          </cell>
          <cell r="B93" t="str">
            <v>BIRCH CREEK UNIT 78 FR</v>
          </cell>
          <cell r="J93">
            <v>0.49419999999999997</v>
          </cell>
          <cell r="K93">
            <v>0.42839632</v>
          </cell>
        </row>
        <row r="94">
          <cell r="A94" t="str">
            <v>006607</v>
          </cell>
          <cell r="B94" t="str">
            <v>BIRCH CREEK UNIT 78 BR</v>
          </cell>
          <cell r="J94">
            <v>0.49419999999999997</v>
          </cell>
          <cell r="K94">
            <v>0.42839632</v>
          </cell>
        </row>
        <row r="95">
          <cell r="A95" t="str">
            <v>006701</v>
          </cell>
          <cell r="B95" t="str">
            <v>BIRCH CREEK UNIT 81 (SEE 81A)</v>
          </cell>
          <cell r="J95">
            <v>0.49419999999999997</v>
          </cell>
          <cell r="K95">
            <v>0.42839632</v>
          </cell>
        </row>
        <row r="96">
          <cell r="A96" t="str">
            <v>006707</v>
          </cell>
          <cell r="B96" t="str">
            <v>BIRCH CREEK UNIT 81 (SEE 81A)</v>
          </cell>
          <cell r="J96">
            <v>0.49419999999999997</v>
          </cell>
          <cell r="K96">
            <v>0.42839632</v>
          </cell>
        </row>
        <row r="97">
          <cell r="A97" t="str">
            <v>006716</v>
          </cell>
          <cell r="B97" t="str">
            <v>BIRCH CREEK UNIT 81 (SEE 81A)</v>
          </cell>
          <cell r="J97">
            <v>0</v>
          </cell>
          <cell r="K97">
            <v>0</v>
          </cell>
        </row>
        <row r="98">
          <cell r="A98" t="str">
            <v>006801</v>
          </cell>
          <cell r="B98" t="str">
            <v>BIRCH CREEK UNIT 100 FR</v>
          </cell>
          <cell r="J98">
            <v>0.49419999999999997</v>
          </cell>
          <cell r="K98">
            <v>0.42839632</v>
          </cell>
        </row>
        <row r="99">
          <cell r="A99" t="str">
            <v>006839</v>
          </cell>
          <cell r="B99" t="str">
            <v>BIRCH CREEK UNIT 100 FFR/BR</v>
          </cell>
          <cell r="J99">
            <v>0</v>
          </cell>
          <cell r="K99">
            <v>0</v>
          </cell>
        </row>
        <row r="100">
          <cell r="A100" t="str">
            <v>006901</v>
          </cell>
          <cell r="B100" t="str">
            <v>BIRCH CREEK UNIT 101 FR</v>
          </cell>
          <cell r="J100">
            <v>0.49419999999999997</v>
          </cell>
          <cell r="K100">
            <v>0.42839632</v>
          </cell>
        </row>
        <row r="101">
          <cell r="A101" t="str">
            <v>006907</v>
          </cell>
          <cell r="B101" t="str">
            <v>BIRCH CREEK UNIT 101 BR</v>
          </cell>
          <cell r="J101">
            <v>0.49419999999999997</v>
          </cell>
          <cell r="K101">
            <v>0.42839632</v>
          </cell>
        </row>
        <row r="102">
          <cell r="A102" t="str">
            <v>007001</v>
          </cell>
          <cell r="B102" t="str">
            <v>BIRCH CREEK UNIT 102 FR</v>
          </cell>
          <cell r="J102">
            <v>0.49419999999999997</v>
          </cell>
          <cell r="K102">
            <v>0.42839632</v>
          </cell>
        </row>
        <row r="103">
          <cell r="A103" t="str">
            <v>007007</v>
          </cell>
          <cell r="B103" t="str">
            <v>BIRCH CREEK UNIT 102 BR</v>
          </cell>
          <cell r="J103">
            <v>0.49419999999999997</v>
          </cell>
          <cell r="K103">
            <v>0.42839632</v>
          </cell>
        </row>
        <row r="104">
          <cell r="A104" t="str">
            <v>007011</v>
          </cell>
          <cell r="B104" t="str">
            <v>BIRCH CREEK 102 ALMY D24NC</v>
          </cell>
          <cell r="J104">
            <v>0.49419999999999997</v>
          </cell>
          <cell r="K104">
            <v>0</v>
          </cell>
        </row>
        <row r="105">
          <cell r="A105" t="str">
            <v>007016</v>
          </cell>
          <cell r="B105" t="str">
            <v>BIRCH CREEK UNIT 102 BAX D24NC</v>
          </cell>
          <cell r="J105">
            <v>0.5</v>
          </cell>
          <cell r="K105">
            <v>0.4375</v>
          </cell>
        </row>
        <row r="106">
          <cell r="A106" t="str">
            <v>007101</v>
          </cell>
          <cell r="B106" t="str">
            <v>BIRCH CREEK UNIT 87 FR</v>
          </cell>
          <cell r="J106">
            <v>0.49419999999999997</v>
          </cell>
          <cell r="K106">
            <v>0.42839632</v>
          </cell>
        </row>
        <row r="107">
          <cell r="A107" t="str">
            <v>007107</v>
          </cell>
          <cell r="B107" t="str">
            <v>BIRCH CREEK UNIT 87 BR</v>
          </cell>
          <cell r="J107">
            <v>0.49419999999999997</v>
          </cell>
          <cell r="K107">
            <v>0.42839632</v>
          </cell>
        </row>
        <row r="108">
          <cell r="A108" t="str">
            <v>007138</v>
          </cell>
          <cell r="B108" t="str">
            <v>BIRCH CREEK UNIT 87 FFR</v>
          </cell>
          <cell r="J108">
            <v>0.49419999999999997</v>
          </cell>
          <cell r="K108">
            <v>0</v>
          </cell>
        </row>
        <row r="109">
          <cell r="A109" t="str">
            <v>007139</v>
          </cell>
          <cell r="B109" t="str">
            <v>BIRCH CREEK UNIT 87 FR/BR</v>
          </cell>
          <cell r="J109">
            <v>0.49419999999999997</v>
          </cell>
          <cell r="K109">
            <v>0</v>
          </cell>
        </row>
        <row r="110">
          <cell r="A110" t="str">
            <v>007151</v>
          </cell>
          <cell r="B110" t="str">
            <v>BIRCH CREEK UNIT 87 2ND FR</v>
          </cell>
          <cell r="J110">
            <v>0.49419999999999997</v>
          </cell>
          <cell r="K110">
            <v>0.42839632</v>
          </cell>
        </row>
        <row r="111">
          <cell r="A111" t="str">
            <v>007157</v>
          </cell>
          <cell r="B111" t="str">
            <v>BIRCH CREEK UNIT 87 BR RECOMP</v>
          </cell>
          <cell r="J111">
            <v>0.49419999999999997</v>
          </cell>
          <cell r="K111">
            <v>0.42839632</v>
          </cell>
        </row>
        <row r="112">
          <cell r="A112" t="str">
            <v>007201</v>
          </cell>
          <cell r="B112" t="str">
            <v>BIRCH CREEK UNIT 88 FR</v>
          </cell>
          <cell r="J112">
            <v>0.49419999999999997</v>
          </cell>
          <cell r="K112">
            <v>0.42839632</v>
          </cell>
        </row>
        <row r="113">
          <cell r="A113" t="str">
            <v>007301</v>
          </cell>
          <cell r="B113" t="str">
            <v>BIRCH CREEK UNIT 89 FR</v>
          </cell>
          <cell r="J113">
            <v>0.49419999999999997</v>
          </cell>
          <cell r="K113">
            <v>0.42839632</v>
          </cell>
        </row>
        <row r="114">
          <cell r="A114" t="str">
            <v>007307</v>
          </cell>
          <cell r="B114" t="str">
            <v>BIRCH CREEK UNIT 89 BR</v>
          </cell>
          <cell r="J114">
            <v>0.49419999999999997</v>
          </cell>
          <cell r="K114">
            <v>0.42839632</v>
          </cell>
        </row>
        <row r="115">
          <cell r="A115" t="str">
            <v>007338</v>
          </cell>
          <cell r="B115" t="str">
            <v>BIRCH CREEK UNIT 89 FFR</v>
          </cell>
          <cell r="J115">
            <v>0.49419999999999997</v>
          </cell>
          <cell r="K115">
            <v>0.42839632</v>
          </cell>
        </row>
        <row r="116">
          <cell r="A116" t="str">
            <v>007339</v>
          </cell>
          <cell r="B116" t="str">
            <v>BIRCH CREEK UNIT 89 FFR/BR</v>
          </cell>
          <cell r="J116">
            <v>0</v>
          </cell>
          <cell r="K116">
            <v>0</v>
          </cell>
        </row>
        <row r="117">
          <cell r="A117" t="str">
            <v>007357</v>
          </cell>
          <cell r="B117" t="str">
            <v>BIRCH CREEK UNIT 89 BR RECOM</v>
          </cell>
          <cell r="J117">
            <v>0.49419999999999997</v>
          </cell>
          <cell r="K117">
            <v>0.42839632</v>
          </cell>
        </row>
        <row r="118">
          <cell r="A118" t="str">
            <v>007401</v>
          </cell>
          <cell r="B118" t="str">
            <v>BIRCH CREEK UNIT 90 FR</v>
          </cell>
          <cell r="J118">
            <v>0.49419999999999997</v>
          </cell>
          <cell r="K118">
            <v>0.42839632</v>
          </cell>
        </row>
        <row r="119">
          <cell r="A119" t="str">
            <v>007407</v>
          </cell>
          <cell r="B119" t="str">
            <v>BIRCH CREEK UNIT 90 BR</v>
          </cell>
          <cell r="J119">
            <v>0</v>
          </cell>
          <cell r="K119">
            <v>0.42839632</v>
          </cell>
        </row>
        <row r="120">
          <cell r="A120" t="str">
            <v>007501</v>
          </cell>
          <cell r="B120" t="str">
            <v>BIRCH CREEK UNIT 91 FR</v>
          </cell>
          <cell r="J120">
            <v>0.49419999999999997</v>
          </cell>
          <cell r="K120">
            <v>0.42839632</v>
          </cell>
        </row>
        <row r="121">
          <cell r="A121" t="str">
            <v>007507</v>
          </cell>
          <cell r="B121" t="str">
            <v>BIRCH CREEK UNIT 91 BR</v>
          </cell>
          <cell r="J121">
            <v>0.49419999999999997</v>
          </cell>
          <cell r="K121">
            <v>0.42839632</v>
          </cell>
        </row>
        <row r="122">
          <cell r="A122" t="str">
            <v>007601</v>
          </cell>
          <cell r="B122" t="str">
            <v>BIRCH CREEK UNIT 92 FR</v>
          </cell>
          <cell r="J122">
            <v>0.49419999999999997</v>
          </cell>
          <cell r="K122">
            <v>0.42839632</v>
          </cell>
        </row>
        <row r="123">
          <cell r="A123" t="str">
            <v>007607</v>
          </cell>
          <cell r="B123" t="str">
            <v>BIRCH CREEK UNIT 92 BR</v>
          </cell>
          <cell r="J123">
            <v>0.49419999999999997</v>
          </cell>
          <cell r="K123">
            <v>0.42839632</v>
          </cell>
        </row>
        <row r="124">
          <cell r="A124" t="str">
            <v>007701</v>
          </cell>
          <cell r="B124" t="str">
            <v>BIRCH CREEK UNIT 93 FR</v>
          </cell>
          <cell r="J124">
            <v>0.49419999999999997</v>
          </cell>
          <cell r="K124">
            <v>0.42839632</v>
          </cell>
        </row>
        <row r="125">
          <cell r="A125" t="str">
            <v>007707</v>
          </cell>
          <cell r="B125" t="str">
            <v>BIRCH CREEK UNIT 93 BR</v>
          </cell>
          <cell r="J125">
            <v>0.49419999999999997</v>
          </cell>
          <cell r="K125">
            <v>0.42839632</v>
          </cell>
        </row>
        <row r="126">
          <cell r="A126" t="str">
            <v>007801</v>
          </cell>
          <cell r="B126" t="str">
            <v>BIRCH CREEK UNIT 94 FR</v>
          </cell>
          <cell r="J126">
            <v>0.49419999999999997</v>
          </cell>
          <cell r="K126">
            <v>0.42839632</v>
          </cell>
        </row>
        <row r="127">
          <cell r="A127" t="str">
            <v>007807</v>
          </cell>
          <cell r="B127" t="str">
            <v>BIRCH CREEK UNIT 94 BR</v>
          </cell>
          <cell r="J127">
            <v>0.49419999999999997</v>
          </cell>
          <cell r="K127">
            <v>0.42839632</v>
          </cell>
        </row>
        <row r="128">
          <cell r="A128" t="str">
            <v>007901</v>
          </cell>
          <cell r="B128" t="str">
            <v>BIRCH CREEK UNIT 95 FR</v>
          </cell>
          <cell r="J128">
            <v>0.49419999999999997</v>
          </cell>
          <cell r="K128">
            <v>0.42839632</v>
          </cell>
        </row>
        <row r="129">
          <cell r="A129" t="str">
            <v>007907</v>
          </cell>
          <cell r="B129" t="str">
            <v>BIRCH CREEK UNIT 95 BR</v>
          </cell>
          <cell r="J129">
            <v>0.49419999999999997</v>
          </cell>
          <cell r="K129">
            <v>0.42839632</v>
          </cell>
        </row>
        <row r="130">
          <cell r="A130" t="str">
            <v>008001</v>
          </cell>
          <cell r="B130" t="str">
            <v>BIRCH CREEK UNIT 96 FR</v>
          </cell>
          <cell r="J130">
            <v>0.49419999999999997</v>
          </cell>
          <cell r="K130">
            <v>0.42839632</v>
          </cell>
        </row>
        <row r="131">
          <cell r="A131" t="str">
            <v>008007</v>
          </cell>
          <cell r="B131" t="str">
            <v>BIRCH CREEK UNIT 96 BR</v>
          </cell>
          <cell r="J131">
            <v>0.49419999999999997</v>
          </cell>
          <cell r="K131">
            <v>0.42839632</v>
          </cell>
        </row>
        <row r="132">
          <cell r="A132" t="str">
            <v>008101</v>
          </cell>
          <cell r="B132" t="str">
            <v>BIRCH CREEK UNIT 97 FR</v>
          </cell>
          <cell r="J132">
            <v>0.49419999999999997</v>
          </cell>
          <cell r="K132">
            <v>0.42839632</v>
          </cell>
        </row>
        <row r="133">
          <cell r="A133" t="str">
            <v>008107</v>
          </cell>
          <cell r="B133" t="str">
            <v>BIRCH CREEK UNIT 97 BR</v>
          </cell>
          <cell r="J133">
            <v>0.49419999999999997</v>
          </cell>
          <cell r="K133">
            <v>0.42839632</v>
          </cell>
        </row>
        <row r="134">
          <cell r="A134" t="str">
            <v>008201</v>
          </cell>
          <cell r="B134" t="str">
            <v>BIRCH CREEK UNIT 98 FR</v>
          </cell>
          <cell r="J134">
            <v>0.49419999999999997</v>
          </cell>
          <cell r="K134">
            <v>0.42839632</v>
          </cell>
        </row>
        <row r="135">
          <cell r="A135" t="str">
            <v>008207</v>
          </cell>
          <cell r="B135" t="str">
            <v>BIRCH CREEK UNIT 98 BR</v>
          </cell>
          <cell r="J135">
            <v>0.49419999999999997</v>
          </cell>
          <cell r="K135">
            <v>0.42839632</v>
          </cell>
        </row>
        <row r="136">
          <cell r="A136" t="str">
            <v>008301</v>
          </cell>
          <cell r="B136" t="str">
            <v>BIRCH CREEK UNIT 99 FR</v>
          </cell>
          <cell r="J136">
            <v>0.49419999999999997</v>
          </cell>
          <cell r="K136">
            <v>0.42839632</v>
          </cell>
        </row>
        <row r="137">
          <cell r="A137" t="str">
            <v>008307</v>
          </cell>
          <cell r="B137" t="str">
            <v>BIRCH CREEK UNIT 99 BR</v>
          </cell>
          <cell r="J137">
            <v>0</v>
          </cell>
          <cell r="K137">
            <v>0.42839632</v>
          </cell>
        </row>
        <row r="138">
          <cell r="A138" t="str">
            <v>008811</v>
          </cell>
          <cell r="B138" t="str">
            <v>BIRCH CREEK UNIT 30 ALMY</v>
          </cell>
          <cell r="J138">
            <v>0</v>
          </cell>
          <cell r="K138">
            <v>0</v>
          </cell>
        </row>
        <row r="139">
          <cell r="A139" t="str">
            <v>012811</v>
          </cell>
          <cell r="B139" t="str">
            <v>BIRCH CREEK UNIT 31 ALMY</v>
          </cell>
          <cell r="J139">
            <v>0</v>
          </cell>
          <cell r="K139">
            <v>0.43312499999999998</v>
          </cell>
        </row>
        <row r="140">
          <cell r="A140" t="str">
            <v>013311</v>
          </cell>
          <cell r="B140" t="str">
            <v>BIRCH CREEK UNIT 28 ALMY</v>
          </cell>
          <cell r="J140">
            <v>0.5</v>
          </cell>
          <cell r="K140">
            <v>0.43312499999999998</v>
          </cell>
        </row>
        <row r="141">
          <cell r="A141" t="str">
            <v>013403</v>
          </cell>
          <cell r="B141" t="str">
            <v>BIRCH CREEK UNIT 36 (SEE ALMY)</v>
          </cell>
          <cell r="J141">
            <v>0.5</v>
          </cell>
          <cell r="K141">
            <v>0.43312499999999998</v>
          </cell>
        </row>
        <row r="142">
          <cell r="A142" t="str">
            <v>013411</v>
          </cell>
          <cell r="B142" t="str">
            <v>BIRCH CREEK UNIT 36 ALMY</v>
          </cell>
          <cell r="J142">
            <v>0.5</v>
          </cell>
          <cell r="K142">
            <v>0.43312499999999998</v>
          </cell>
        </row>
        <row r="143">
          <cell r="A143" t="str">
            <v>013511</v>
          </cell>
          <cell r="B143" t="str">
            <v>BIRCH CREEK UNIT 38 ALMY</v>
          </cell>
          <cell r="J143">
            <v>0.5</v>
          </cell>
          <cell r="K143">
            <v>0.43312499999999998</v>
          </cell>
        </row>
        <row r="144">
          <cell r="A144" t="str">
            <v>013603</v>
          </cell>
          <cell r="B144" t="str">
            <v>BIRCH CREEK UNIT 39 (SEE ALMY)</v>
          </cell>
          <cell r="J144">
            <v>0</v>
          </cell>
          <cell r="K144">
            <v>0</v>
          </cell>
        </row>
        <row r="145">
          <cell r="A145" t="str">
            <v>013611</v>
          </cell>
          <cell r="B145" t="str">
            <v>BIRCH CREEK UNIT 39 ALMY</v>
          </cell>
          <cell r="J145">
            <v>0.5</v>
          </cell>
          <cell r="K145">
            <v>0.43312499999999998</v>
          </cell>
        </row>
        <row r="146">
          <cell r="A146" t="str">
            <v>013635</v>
          </cell>
          <cell r="B146" t="str">
            <v>BIRCH CREEK UNIT 39 (SEE ALMY)</v>
          </cell>
          <cell r="J146">
            <v>0.5</v>
          </cell>
          <cell r="K146">
            <v>0</v>
          </cell>
        </row>
        <row r="147">
          <cell r="A147" t="str">
            <v>013711</v>
          </cell>
          <cell r="B147" t="str">
            <v>BIRCH CREEK UNIT 40 ALMY</v>
          </cell>
          <cell r="J147">
            <v>0.5</v>
          </cell>
          <cell r="K147">
            <v>0.43312499999999998</v>
          </cell>
        </row>
        <row r="148">
          <cell r="A148" t="str">
            <v>013811</v>
          </cell>
          <cell r="B148" t="str">
            <v>BIRCH CREEK UNIT 42 ALMY</v>
          </cell>
          <cell r="J148">
            <v>0.5</v>
          </cell>
          <cell r="K148">
            <v>0.43312499999999998</v>
          </cell>
        </row>
        <row r="149">
          <cell r="A149" t="str">
            <v>013911</v>
          </cell>
          <cell r="B149" t="str">
            <v>BIRCH CREEK UNIT 44 ALMY</v>
          </cell>
          <cell r="J149">
            <v>0</v>
          </cell>
          <cell r="K149">
            <v>0.43312499999999998</v>
          </cell>
        </row>
        <row r="150">
          <cell r="A150" t="str">
            <v>014011</v>
          </cell>
          <cell r="B150" t="str">
            <v>BIRCH CREEK UNIT 45 ALMY</v>
          </cell>
          <cell r="J150">
            <v>0</v>
          </cell>
          <cell r="K150">
            <v>0.43312499999999998</v>
          </cell>
        </row>
        <row r="151">
          <cell r="A151" t="str">
            <v>014211</v>
          </cell>
          <cell r="B151" t="str">
            <v>BIRCH CREEK UNIT 48 ALMY</v>
          </cell>
          <cell r="J151">
            <v>0.5</v>
          </cell>
          <cell r="K151">
            <v>0.43312499999999998</v>
          </cell>
        </row>
        <row r="152">
          <cell r="A152" t="str">
            <v>014303</v>
          </cell>
          <cell r="B152" t="str">
            <v>BIRCH CREEK 50 MESA (SEE ALMY)</v>
          </cell>
          <cell r="J152">
            <v>0</v>
          </cell>
          <cell r="K152">
            <v>0</v>
          </cell>
        </row>
        <row r="153">
          <cell r="A153" t="str">
            <v>014311</v>
          </cell>
          <cell r="B153" t="str">
            <v>BIRCH CREEK UNIT 50 ALMY</v>
          </cell>
          <cell r="J153">
            <v>0.5</v>
          </cell>
          <cell r="K153">
            <v>0.43312499999999998</v>
          </cell>
        </row>
        <row r="154">
          <cell r="A154" t="str">
            <v>014411</v>
          </cell>
          <cell r="B154" t="str">
            <v>BIRCH CREEK UNIT 52 ALMY</v>
          </cell>
          <cell r="J154">
            <v>0.5</v>
          </cell>
          <cell r="K154">
            <v>0.43312499999999998</v>
          </cell>
        </row>
        <row r="155">
          <cell r="A155" t="str">
            <v>014503</v>
          </cell>
          <cell r="B155" t="str">
            <v>BIRCH CREEK UNIT 37 MESA</v>
          </cell>
          <cell r="J155">
            <v>0</v>
          </cell>
          <cell r="K155">
            <v>0</v>
          </cell>
        </row>
        <row r="156">
          <cell r="A156" t="str">
            <v>014511</v>
          </cell>
          <cell r="B156" t="str">
            <v>BIRCH CREEK 37 (SEE MESA)</v>
          </cell>
          <cell r="J156">
            <v>0.5</v>
          </cell>
          <cell r="K156">
            <v>0.43312499999999998</v>
          </cell>
        </row>
        <row r="157">
          <cell r="A157" t="str">
            <v>014611</v>
          </cell>
          <cell r="B157" t="str">
            <v>BIRCH CREEK UNIT 76 ALMY</v>
          </cell>
          <cell r="J157">
            <v>0</v>
          </cell>
          <cell r="K157">
            <v>0.43312499999999998</v>
          </cell>
        </row>
        <row r="158">
          <cell r="A158" t="str">
            <v>015403</v>
          </cell>
          <cell r="B158" t="str">
            <v>BIRCH CREEK UNIT 58 MESA</v>
          </cell>
          <cell r="J158">
            <v>0.35714299999999999</v>
          </cell>
          <cell r="K158">
            <v>0.30937512</v>
          </cell>
        </row>
        <row r="159">
          <cell r="A159" t="str">
            <v>015503</v>
          </cell>
          <cell r="B159" t="str">
            <v>BIRCH CREEK UNIT 62 MESA</v>
          </cell>
          <cell r="J159">
            <v>0.35714299999999999</v>
          </cell>
          <cell r="K159">
            <v>0.30937512</v>
          </cell>
        </row>
        <row r="160">
          <cell r="A160" t="str">
            <v>015603</v>
          </cell>
          <cell r="B160" t="str">
            <v>BIRCH CREEK UNIT 63 MESA</v>
          </cell>
          <cell r="J160">
            <v>0.35714299999999999</v>
          </cell>
          <cell r="K160">
            <v>0.30937512</v>
          </cell>
        </row>
        <row r="161">
          <cell r="A161" t="str">
            <v>015611</v>
          </cell>
          <cell r="B161" t="str">
            <v>BIRCH CREEK UNIT 63 (SEE MESA)</v>
          </cell>
          <cell r="J161">
            <v>0</v>
          </cell>
          <cell r="K161">
            <v>0</v>
          </cell>
        </row>
        <row r="162">
          <cell r="A162" t="str">
            <v>015703</v>
          </cell>
          <cell r="B162" t="str">
            <v>BIRCH CREEK UNIT 69 MESA</v>
          </cell>
          <cell r="J162">
            <v>0.35714299999999999</v>
          </cell>
          <cell r="K162">
            <v>0.30937512</v>
          </cell>
        </row>
        <row r="163">
          <cell r="A163" t="str">
            <v>015803</v>
          </cell>
          <cell r="B163" t="str">
            <v>BIRCH CREEK UNIT 71 MESA</v>
          </cell>
          <cell r="J163">
            <v>0.35714299999999999</v>
          </cell>
          <cell r="K163">
            <v>0.30937512</v>
          </cell>
        </row>
        <row r="164">
          <cell r="A164" t="str">
            <v>016003</v>
          </cell>
          <cell r="B164" t="str">
            <v>BIRCH CREEK UNIT 74 (SEE ALMY)</v>
          </cell>
          <cell r="J164">
            <v>0.35714299999999999</v>
          </cell>
          <cell r="K164">
            <v>0.30937512</v>
          </cell>
        </row>
        <row r="165">
          <cell r="A165" t="str">
            <v>016011</v>
          </cell>
          <cell r="B165" t="str">
            <v>BIRCH CREEK UNIT 74 ALMY</v>
          </cell>
          <cell r="J165">
            <v>0.35714299999999999</v>
          </cell>
          <cell r="K165">
            <v>0.30937512</v>
          </cell>
        </row>
        <row r="166">
          <cell r="A166" t="str">
            <v>016103</v>
          </cell>
          <cell r="B166" t="str">
            <v>BIRCH CREEK UNIT 75 MESA</v>
          </cell>
          <cell r="J166">
            <v>0.35714299999999999</v>
          </cell>
          <cell r="K166">
            <v>0.30937512</v>
          </cell>
        </row>
        <row r="167">
          <cell r="A167" t="str">
            <v>016203</v>
          </cell>
          <cell r="B167" t="str">
            <v>BIRCH CREEK UNIT 79 MESA</v>
          </cell>
          <cell r="J167">
            <v>0.35714299999999999</v>
          </cell>
          <cell r="K167">
            <v>0.30937512</v>
          </cell>
        </row>
        <row r="168">
          <cell r="A168" t="str">
            <v>016303</v>
          </cell>
          <cell r="B168" t="str">
            <v>BIRCH CREEK UNIT 82 (SEE ALMY)</v>
          </cell>
          <cell r="J168">
            <v>0.35714299999999999</v>
          </cell>
          <cell r="K168">
            <v>0.30937512</v>
          </cell>
        </row>
        <row r="169">
          <cell r="A169" t="str">
            <v>016311</v>
          </cell>
          <cell r="B169" t="str">
            <v>BIRCH CREEK UNIT 82 ALMY</v>
          </cell>
          <cell r="J169">
            <v>0.35714299999999999</v>
          </cell>
          <cell r="K169">
            <v>0.30937512</v>
          </cell>
        </row>
        <row r="170">
          <cell r="A170" t="str">
            <v>016403</v>
          </cell>
          <cell r="B170" t="str">
            <v>BIRCH CREEK UNIT 83 MESA</v>
          </cell>
          <cell r="J170">
            <v>0.35714299999999999</v>
          </cell>
          <cell r="K170">
            <v>0.30937512</v>
          </cell>
        </row>
        <row r="171">
          <cell r="A171" t="str">
            <v>016603</v>
          </cell>
          <cell r="B171" t="str">
            <v>BIRCH CREEK UNIT 70 MESA</v>
          </cell>
          <cell r="J171">
            <v>0</v>
          </cell>
          <cell r="K171">
            <v>0.43312499999999998</v>
          </cell>
        </row>
        <row r="172">
          <cell r="A172" t="str">
            <v>016803</v>
          </cell>
          <cell r="B172" t="str">
            <v>BIRCH CREEK UNIT 84 MESA</v>
          </cell>
          <cell r="J172">
            <v>0.5</v>
          </cell>
          <cell r="K172">
            <v>0.43312499999999998</v>
          </cell>
        </row>
        <row r="173">
          <cell r="A173" t="str">
            <v>016811</v>
          </cell>
          <cell r="B173" t="str">
            <v xml:space="preserve">BIRCH CREEK UNIT 84 ALMY </v>
          </cell>
          <cell r="J173">
            <v>0.5</v>
          </cell>
          <cell r="K173">
            <v>0.43312499999999998</v>
          </cell>
        </row>
        <row r="174">
          <cell r="A174" t="str">
            <v>236611</v>
          </cell>
          <cell r="B174" t="str">
            <v>BIRCH CREEK UNIT 20 ALMY</v>
          </cell>
          <cell r="J174">
            <v>0</v>
          </cell>
          <cell r="K174">
            <v>0.43312499999999998</v>
          </cell>
        </row>
        <row r="175">
          <cell r="A175" t="str">
            <v>236711</v>
          </cell>
          <cell r="B175" t="str">
            <v>BIRCH CREEK UNIT 33 ALMY</v>
          </cell>
          <cell r="J175">
            <v>0.5</v>
          </cell>
          <cell r="K175">
            <v>0.43312499999999998</v>
          </cell>
        </row>
        <row r="176">
          <cell r="A176" t="str">
            <v>236811</v>
          </cell>
          <cell r="B176" t="str">
            <v>BIRCH CREEK UNIT 34 ALMY</v>
          </cell>
          <cell r="J176">
            <v>0.5</v>
          </cell>
          <cell r="K176">
            <v>0.43312499999999998</v>
          </cell>
        </row>
        <row r="177">
          <cell r="A177" t="str">
            <v>236903</v>
          </cell>
          <cell r="B177" t="str">
            <v>BIRCH CREEK UNIT 66 MESA</v>
          </cell>
          <cell r="J177">
            <v>0.5</v>
          </cell>
          <cell r="K177">
            <v>0.43312499999999998</v>
          </cell>
        </row>
        <row r="178">
          <cell r="A178" t="str">
            <v>237003</v>
          </cell>
          <cell r="B178" t="str">
            <v>BIRCH CREEK UNIT 67 MESA</v>
          </cell>
          <cell r="J178">
            <v>0.5</v>
          </cell>
          <cell r="K178">
            <v>0.43312499999999998</v>
          </cell>
        </row>
        <row r="179">
          <cell r="A179" t="str">
            <v>237101</v>
          </cell>
          <cell r="B179" t="str">
            <v>BIRCH CREEK UNIT 68 FR</v>
          </cell>
          <cell r="J179">
            <v>0</v>
          </cell>
          <cell r="K179">
            <v>0</v>
          </cell>
        </row>
        <row r="180">
          <cell r="A180" t="str">
            <v>237103</v>
          </cell>
          <cell r="B180" t="str">
            <v>BIRCH CREEK UNIT 68 MESA</v>
          </cell>
          <cell r="J180">
            <v>0</v>
          </cell>
          <cell r="K180">
            <v>0</v>
          </cell>
        </row>
        <row r="181">
          <cell r="A181" t="str">
            <v>237203</v>
          </cell>
          <cell r="B181" t="str">
            <v>BIRCH CREEK UNIT 77 MESA</v>
          </cell>
          <cell r="J181">
            <v>0</v>
          </cell>
          <cell r="K181">
            <v>0</v>
          </cell>
        </row>
        <row r="182">
          <cell r="A182" t="str">
            <v>335101</v>
          </cell>
          <cell r="B182" t="str">
            <v>BIRCH CREEK UNIT 103 FR</v>
          </cell>
          <cell r="J182">
            <v>0.49419999999999997</v>
          </cell>
          <cell r="K182">
            <v>0.42839632</v>
          </cell>
        </row>
        <row r="183">
          <cell r="A183" t="str">
            <v>335107</v>
          </cell>
          <cell r="B183" t="str">
            <v>BIRCH CREEK UNIT 103 BR</v>
          </cell>
          <cell r="J183">
            <v>0.49419999999999997</v>
          </cell>
          <cell r="K183">
            <v>0.42839632</v>
          </cell>
        </row>
        <row r="184">
          <cell r="A184" t="str">
            <v>349601</v>
          </cell>
          <cell r="B184" t="str">
            <v>BIRCH CREEK UNIT 108 FR</v>
          </cell>
          <cell r="J184">
            <v>0.49419999999999997</v>
          </cell>
          <cell r="K184">
            <v>0.42839632</v>
          </cell>
        </row>
        <row r="185">
          <cell r="A185" t="str">
            <v>349607</v>
          </cell>
          <cell r="B185" t="str">
            <v>BIRCH CREEK UNIT 108 BR</v>
          </cell>
          <cell r="J185">
            <v>0.49419999999999997</v>
          </cell>
          <cell r="K185">
            <v>0.42839632</v>
          </cell>
        </row>
        <row r="186">
          <cell r="A186" t="str">
            <v>354401</v>
          </cell>
          <cell r="B186" t="str">
            <v>BIRCH CREEK UNIT 109 FR</v>
          </cell>
          <cell r="J186">
            <v>0.49419999999999997</v>
          </cell>
          <cell r="K186">
            <v>0.42839632</v>
          </cell>
        </row>
        <row r="187">
          <cell r="A187" t="str">
            <v>354407</v>
          </cell>
          <cell r="B187" t="str">
            <v>BIRCH CREEK UNIT 109 BR</v>
          </cell>
          <cell r="J187">
            <v>0.49419999999999997</v>
          </cell>
          <cell r="K187">
            <v>0.42839632</v>
          </cell>
        </row>
        <row r="188">
          <cell r="A188" t="str">
            <v>354416</v>
          </cell>
          <cell r="B188" t="str">
            <v>BIRCH CREEK UNIT 109 BAX</v>
          </cell>
          <cell r="J188">
            <v>0.5</v>
          </cell>
          <cell r="K188">
            <v>0.43312499999999998</v>
          </cell>
        </row>
        <row r="189">
          <cell r="A189" t="str">
            <v>356801</v>
          </cell>
          <cell r="B189" t="str">
            <v>BIRCH CREEK UNIT 105 FR</v>
          </cell>
          <cell r="J189">
            <v>0.49419999999999997</v>
          </cell>
          <cell r="K189">
            <v>0.42839632</v>
          </cell>
        </row>
        <row r="190">
          <cell r="A190" t="str">
            <v>356807</v>
          </cell>
          <cell r="B190" t="str">
            <v>BIRCH CREEK UNIT 105 BR</v>
          </cell>
          <cell r="J190">
            <v>0.49419999999999997</v>
          </cell>
          <cell r="K190">
            <v>0.42839632</v>
          </cell>
        </row>
        <row r="191">
          <cell r="A191" t="str">
            <v>356901</v>
          </cell>
          <cell r="B191" t="str">
            <v>BIRCH CREEK UNIT 107 FR</v>
          </cell>
          <cell r="J191">
            <v>0.49419999999999997</v>
          </cell>
          <cell r="K191">
            <v>0.42839632</v>
          </cell>
        </row>
        <row r="192">
          <cell r="A192" t="str">
            <v>356907</v>
          </cell>
          <cell r="B192" t="str">
            <v>BIRCH CREEK UNIT 107 BR</v>
          </cell>
          <cell r="J192">
            <v>0.49419999999999997</v>
          </cell>
          <cell r="K192">
            <v>0.42839632</v>
          </cell>
        </row>
        <row r="193">
          <cell r="A193" t="str">
            <v>356916</v>
          </cell>
          <cell r="B193" t="str">
            <v>BIRCH CREEK UNIT 107 BAX</v>
          </cell>
          <cell r="J193">
            <v>0.5</v>
          </cell>
          <cell r="K193">
            <v>0</v>
          </cell>
        </row>
        <row r="194">
          <cell r="A194" t="str">
            <v>357001</v>
          </cell>
          <cell r="B194" t="str">
            <v>BIRCH CREEK UNIT 106 FR</v>
          </cell>
          <cell r="J194">
            <v>0.49419999999999997</v>
          </cell>
          <cell r="K194">
            <v>0.42839632</v>
          </cell>
        </row>
        <row r="195">
          <cell r="A195" t="str">
            <v>357007</v>
          </cell>
          <cell r="B195" t="str">
            <v>BIRCH CREEK UNIT 106 BR</v>
          </cell>
          <cell r="J195">
            <v>0.49419999999999997</v>
          </cell>
          <cell r="K195">
            <v>0.42839632</v>
          </cell>
        </row>
        <row r="196">
          <cell r="A196" t="str">
            <v>358701</v>
          </cell>
          <cell r="B196" t="str">
            <v>BIRCH CREEK UNIT 104 FR</v>
          </cell>
          <cell r="J196">
            <v>0.49419999999999997</v>
          </cell>
          <cell r="K196">
            <v>0.42839632</v>
          </cell>
        </row>
        <row r="197">
          <cell r="A197" t="str">
            <v>358707</v>
          </cell>
          <cell r="B197" t="str">
            <v>BIRCH CREEK UNIT 104 BR</v>
          </cell>
          <cell r="J197">
            <v>0.49419999999999997</v>
          </cell>
          <cell r="K197">
            <v>0.42839632</v>
          </cell>
        </row>
        <row r="198">
          <cell r="A198" t="str">
            <v>358801</v>
          </cell>
          <cell r="B198" t="str">
            <v>BIRCH CREEK UNIT 110 FR</v>
          </cell>
          <cell r="J198">
            <v>0.49419999999999997</v>
          </cell>
          <cell r="K198">
            <v>0.42839632</v>
          </cell>
        </row>
        <row r="199">
          <cell r="A199" t="str">
            <v>358807</v>
          </cell>
          <cell r="B199" t="str">
            <v>BIRCH CREEK UNIT 110 BR</v>
          </cell>
          <cell r="J199">
            <v>0.49419999999999997</v>
          </cell>
          <cell r="K199">
            <v>0.42839632</v>
          </cell>
        </row>
        <row r="200">
          <cell r="A200" t="str">
            <v>359101</v>
          </cell>
          <cell r="B200" t="str">
            <v>BIRCH CREEK UNIT 111 FR</v>
          </cell>
          <cell r="J200">
            <v>0.49419999999999997</v>
          </cell>
          <cell r="K200">
            <v>0.42839632</v>
          </cell>
        </row>
        <row r="201">
          <cell r="A201" t="str">
            <v>359107</v>
          </cell>
          <cell r="B201" t="str">
            <v>BIRCH CREEK UNIT 111 BR</v>
          </cell>
          <cell r="J201">
            <v>0.49419999999999997</v>
          </cell>
          <cell r="K201">
            <v>0.42839632</v>
          </cell>
        </row>
        <row r="202">
          <cell r="A202" t="str">
            <v>369301</v>
          </cell>
          <cell r="B202" t="str">
            <v>BIRCH CREEK UNIT 112 FR</v>
          </cell>
          <cell r="J202">
            <v>0.49419999999999997</v>
          </cell>
          <cell r="K202">
            <v>0.42839632</v>
          </cell>
        </row>
        <row r="203">
          <cell r="A203" t="str">
            <v>369307</v>
          </cell>
          <cell r="B203" t="str">
            <v>BIRCH CREEK UNIT 112 BR</v>
          </cell>
          <cell r="J203">
            <v>0.49419999999999997</v>
          </cell>
          <cell r="K203">
            <v>0.42839632</v>
          </cell>
        </row>
        <row r="204">
          <cell r="A204" t="str">
            <v>369401</v>
          </cell>
          <cell r="B204" t="str">
            <v>BIRCH CREEK UNIT 113 FR</v>
          </cell>
          <cell r="J204">
            <v>0.49419999999999997</v>
          </cell>
          <cell r="K204">
            <v>0.42839632</v>
          </cell>
        </row>
        <row r="205">
          <cell r="A205" t="str">
            <v>369407</v>
          </cell>
          <cell r="B205" t="str">
            <v>BIRCH CREEK UNIT 113 BR</v>
          </cell>
          <cell r="J205">
            <v>0.49419999999999997</v>
          </cell>
          <cell r="K205">
            <v>0.42839632</v>
          </cell>
        </row>
        <row r="206">
          <cell r="A206" t="str">
            <v>369501</v>
          </cell>
          <cell r="B206" t="str">
            <v>BIRCH CREEK UNIT 116 FR</v>
          </cell>
          <cell r="J206">
            <v>0.49419999999999997</v>
          </cell>
          <cell r="K206">
            <v>0.42839632</v>
          </cell>
        </row>
        <row r="207">
          <cell r="A207" t="str">
            <v>369507</v>
          </cell>
          <cell r="B207" t="str">
            <v>BIRCH CREEK UNIT 116 BR</v>
          </cell>
          <cell r="J207">
            <v>0.49419999999999997</v>
          </cell>
          <cell r="K207">
            <v>0.42839632</v>
          </cell>
        </row>
        <row r="208">
          <cell r="A208" t="str">
            <v>370401</v>
          </cell>
          <cell r="B208" t="str">
            <v>BIRCH CREEK UNIT 128 FR</v>
          </cell>
          <cell r="J208">
            <v>0.49419999999999997</v>
          </cell>
          <cell r="K208">
            <v>0.42839632</v>
          </cell>
        </row>
        <row r="209">
          <cell r="A209" t="str">
            <v>370407</v>
          </cell>
          <cell r="B209" t="str">
            <v>BIRCH CREEK UNIT 128 BR</v>
          </cell>
          <cell r="J209">
            <v>0.49419999999999997</v>
          </cell>
          <cell r="K209">
            <v>0.42839632</v>
          </cell>
        </row>
        <row r="210">
          <cell r="A210" t="str">
            <v>371501</v>
          </cell>
          <cell r="B210" t="str">
            <v>BIRCH CREEK UNIT 121 FR</v>
          </cell>
          <cell r="J210">
            <v>0.49419999999999997</v>
          </cell>
          <cell r="K210">
            <v>0.42839632</v>
          </cell>
        </row>
        <row r="211">
          <cell r="A211" t="str">
            <v>371507</v>
          </cell>
          <cell r="B211" t="str">
            <v>BIRCH CREEK UNIT 121 BR</v>
          </cell>
          <cell r="J211">
            <v>0.49419999999999997</v>
          </cell>
          <cell r="K211">
            <v>0.42839632</v>
          </cell>
        </row>
        <row r="212">
          <cell r="A212" t="str">
            <v>371901</v>
          </cell>
          <cell r="B212" t="str">
            <v>BIRCH CREEK UNIT 114 FR</v>
          </cell>
          <cell r="J212">
            <v>0.49419999999999997</v>
          </cell>
          <cell r="K212">
            <v>0.42839632</v>
          </cell>
        </row>
        <row r="213">
          <cell r="A213" t="str">
            <v>371907</v>
          </cell>
          <cell r="B213" t="str">
            <v>BIRCH CREEK UNIT 114 BR</v>
          </cell>
          <cell r="J213">
            <v>0.49419999999999997</v>
          </cell>
          <cell r="K213">
            <v>0.42839632</v>
          </cell>
        </row>
        <row r="214">
          <cell r="A214" t="str">
            <v>372001</v>
          </cell>
          <cell r="B214" t="str">
            <v>BIRCH CREEK UNIT 123 FR</v>
          </cell>
          <cell r="J214">
            <v>0.49419999999999997</v>
          </cell>
          <cell r="K214">
            <v>0.42839632</v>
          </cell>
        </row>
        <row r="215">
          <cell r="A215" t="str">
            <v>372007</v>
          </cell>
          <cell r="B215" t="str">
            <v>BIRCH CREEK UNIT 123 BR</v>
          </cell>
          <cell r="J215">
            <v>0.49419999999999997</v>
          </cell>
          <cell r="K215">
            <v>0.42839632</v>
          </cell>
        </row>
        <row r="216">
          <cell r="A216" t="str">
            <v>379001</v>
          </cell>
          <cell r="B216" t="str">
            <v>BIRCH CREEK UNIT 130 FR</v>
          </cell>
          <cell r="J216">
            <v>0.49419999999999997</v>
          </cell>
          <cell r="K216">
            <v>0.42839632</v>
          </cell>
        </row>
        <row r="217">
          <cell r="A217" t="str">
            <v>379007</v>
          </cell>
          <cell r="B217" t="str">
            <v>BIRCH CREEK UNIT 130 BR</v>
          </cell>
          <cell r="J217">
            <v>0.49419999999999997</v>
          </cell>
          <cell r="K217">
            <v>0.42839632</v>
          </cell>
        </row>
        <row r="218">
          <cell r="A218" t="str">
            <v>379101</v>
          </cell>
          <cell r="B218" t="str">
            <v>BIRCH CREEK UNIT 131 FR</v>
          </cell>
          <cell r="J218">
            <v>0.49419999999999997</v>
          </cell>
          <cell r="K218">
            <v>0.42839632</v>
          </cell>
        </row>
        <row r="219">
          <cell r="A219" t="str">
            <v>379107</v>
          </cell>
          <cell r="B219" t="str">
            <v>BIRCH CREEK UNIT 131 (SEE FR)</v>
          </cell>
          <cell r="J219">
            <v>0.49419999999999997</v>
          </cell>
          <cell r="K219">
            <v>0.42839632</v>
          </cell>
        </row>
        <row r="220">
          <cell r="A220" t="str">
            <v>379201</v>
          </cell>
          <cell r="B220" t="str">
            <v>BIRCH CREEK UNIT 133 FR</v>
          </cell>
          <cell r="J220">
            <v>0.49419999999999997</v>
          </cell>
          <cell r="K220">
            <v>0.42839632</v>
          </cell>
        </row>
        <row r="221">
          <cell r="A221" t="str">
            <v>379207</v>
          </cell>
          <cell r="B221" t="str">
            <v>BIRCH CREEK UNIT 133 BR</v>
          </cell>
          <cell r="J221">
            <v>0.49419999999999997</v>
          </cell>
          <cell r="K221">
            <v>0.42839632</v>
          </cell>
        </row>
        <row r="222">
          <cell r="A222" t="str">
            <v>380701</v>
          </cell>
          <cell r="B222" t="str">
            <v>BIRCH CREEK UNIT 129 FR</v>
          </cell>
          <cell r="J222">
            <v>0.49419999999999997</v>
          </cell>
          <cell r="K222">
            <v>0.42839632</v>
          </cell>
        </row>
        <row r="223">
          <cell r="A223" t="str">
            <v>380707</v>
          </cell>
          <cell r="B223" t="str">
            <v>BIRCH CREEK UNIT 129 BR</v>
          </cell>
          <cell r="J223">
            <v>0.49419999999999997</v>
          </cell>
          <cell r="K223">
            <v>0.42839632</v>
          </cell>
        </row>
        <row r="224">
          <cell r="A224" t="str">
            <v>380801</v>
          </cell>
          <cell r="B224" t="str">
            <v>BIRCH CREEK UNIT 118 FR</v>
          </cell>
          <cell r="J224">
            <v>0.49419999999999997</v>
          </cell>
          <cell r="K224">
            <v>0.42839632</v>
          </cell>
        </row>
        <row r="225">
          <cell r="A225" t="str">
            <v>380807</v>
          </cell>
          <cell r="B225" t="str">
            <v>BIRCH CREEK UNIT 118 BR</v>
          </cell>
          <cell r="J225">
            <v>0.49419999999999997</v>
          </cell>
          <cell r="K225">
            <v>0.42839632</v>
          </cell>
        </row>
        <row r="226">
          <cell r="A226" t="str">
            <v>381801</v>
          </cell>
          <cell r="B226" t="str">
            <v>BIRCH CREEK UNIT 132 FR</v>
          </cell>
          <cell r="J226">
            <v>0.49419999999999997</v>
          </cell>
          <cell r="K226">
            <v>0.42839632</v>
          </cell>
        </row>
        <row r="227">
          <cell r="A227" t="str">
            <v>381807</v>
          </cell>
          <cell r="B227" t="str">
            <v>BIRCH CREEK UNIT 132 BR</v>
          </cell>
          <cell r="J227">
            <v>0.49419999999999997</v>
          </cell>
          <cell r="K227">
            <v>0.42839632</v>
          </cell>
        </row>
        <row r="228">
          <cell r="A228" t="str">
            <v>408916</v>
          </cell>
          <cell r="B228" t="str">
            <v>BIRCH CREEK UNIT 136 BAX</v>
          </cell>
          <cell r="J228">
            <v>0</v>
          </cell>
          <cell r="K228">
            <v>0.43312499999999998</v>
          </cell>
        </row>
        <row r="229">
          <cell r="A229" t="str">
            <v>409001</v>
          </cell>
          <cell r="B229" t="str">
            <v>BIRCH CREEK UNIT 140 FR</v>
          </cell>
          <cell r="J229">
            <v>0.49419999999999997</v>
          </cell>
          <cell r="K229">
            <v>0.42839632</v>
          </cell>
        </row>
        <row r="230">
          <cell r="A230" t="str">
            <v>409007</v>
          </cell>
          <cell r="B230" t="str">
            <v>BIRCH CREEK UNIT 140 BR</v>
          </cell>
          <cell r="J230">
            <v>0.49419999999999997</v>
          </cell>
          <cell r="K230">
            <v>0.42839632</v>
          </cell>
        </row>
        <row r="231">
          <cell r="A231" t="str">
            <v>409101</v>
          </cell>
          <cell r="B231" t="str">
            <v>BIRCH CREEK UNIT 142 FR</v>
          </cell>
          <cell r="J231">
            <v>0.49419999999999997</v>
          </cell>
          <cell r="K231">
            <v>0.42839632</v>
          </cell>
        </row>
        <row r="232">
          <cell r="A232" t="str">
            <v>409107</v>
          </cell>
          <cell r="B232" t="str">
            <v>BIRCH CREEK UNIT 142 BR</v>
          </cell>
          <cell r="J232">
            <v>0.49419999999999997</v>
          </cell>
          <cell r="K232">
            <v>0.42839632</v>
          </cell>
        </row>
        <row r="233">
          <cell r="A233" t="str">
            <v>409201</v>
          </cell>
          <cell r="B233" t="str">
            <v>BIRCH CREEK UNIT 43A FR</v>
          </cell>
          <cell r="J233">
            <v>0.49419999999999997</v>
          </cell>
          <cell r="K233">
            <v>0.42839632</v>
          </cell>
        </row>
        <row r="234">
          <cell r="A234" t="str">
            <v>409207</v>
          </cell>
          <cell r="B234" t="str">
            <v>BIRCH CREEK UNIT 43A BR</v>
          </cell>
          <cell r="J234">
            <v>0.49419999999999997</v>
          </cell>
          <cell r="K234">
            <v>0.42839632</v>
          </cell>
        </row>
        <row r="235">
          <cell r="A235" t="str">
            <v>410516</v>
          </cell>
          <cell r="B235" t="str">
            <v>BIRCH CREEK UNIT 81A BAX</v>
          </cell>
          <cell r="J235">
            <v>0</v>
          </cell>
          <cell r="K235">
            <v>0.43312499999999998</v>
          </cell>
        </row>
        <row r="236">
          <cell r="A236" t="str">
            <v>412901</v>
          </cell>
          <cell r="B236" t="str">
            <v>BIRCH CREEK UNIT 127 FR</v>
          </cell>
          <cell r="J236">
            <v>0.49419999999999997</v>
          </cell>
          <cell r="K236">
            <v>0.42839632</v>
          </cell>
        </row>
        <row r="237">
          <cell r="A237" t="str">
            <v>412907</v>
          </cell>
          <cell r="B237" t="str">
            <v>BIRCH CREEK UNIT 127 BR</v>
          </cell>
          <cell r="J237">
            <v>0.49419999999999997</v>
          </cell>
          <cell r="K237">
            <v>0.42839632</v>
          </cell>
        </row>
        <row r="238">
          <cell r="A238" t="str">
            <v>418401</v>
          </cell>
          <cell r="B238" t="str">
            <v>BIRCH CREEK UNIT 115 FR</v>
          </cell>
          <cell r="J238">
            <v>0.49419999999999997</v>
          </cell>
          <cell r="K238">
            <v>0.42839632</v>
          </cell>
        </row>
        <row r="239">
          <cell r="A239" t="str">
            <v>418407</v>
          </cell>
          <cell r="B239" t="str">
            <v>BIRCH CREEK UNIT 115 BR</v>
          </cell>
          <cell r="J239">
            <v>0.49419999999999997</v>
          </cell>
          <cell r="K239">
            <v>0.42839632</v>
          </cell>
        </row>
        <row r="240">
          <cell r="A240" t="str">
            <v>418501</v>
          </cell>
          <cell r="B240" t="str">
            <v>BIRCH CREEK UNIT 146 FR</v>
          </cell>
          <cell r="J240">
            <v>0.49419999999999997</v>
          </cell>
          <cell r="K240">
            <v>0.42839632</v>
          </cell>
        </row>
        <row r="241">
          <cell r="A241" t="str">
            <v>418507</v>
          </cell>
          <cell r="B241" t="str">
            <v>BIRCH CREEK UNIT 146 BR</v>
          </cell>
          <cell r="J241">
            <v>0.49419999999999997</v>
          </cell>
          <cell r="K241">
            <v>0.42839632</v>
          </cell>
        </row>
        <row r="242">
          <cell r="A242" t="str">
            <v>418901</v>
          </cell>
          <cell r="B242" t="str">
            <v>BIRCH CREEK UNIT 117 FR</v>
          </cell>
          <cell r="J242">
            <v>0.49419999999999997</v>
          </cell>
          <cell r="K242">
            <v>0.42839632</v>
          </cell>
        </row>
        <row r="243">
          <cell r="A243" t="str">
            <v>418907</v>
          </cell>
          <cell r="B243" t="str">
            <v>BIRCH CREEK UNIT 117 BR</v>
          </cell>
          <cell r="J243">
            <v>0.49419999999999997</v>
          </cell>
          <cell r="K243">
            <v>0.42839632</v>
          </cell>
        </row>
        <row r="244">
          <cell r="A244" t="str">
            <v>418916</v>
          </cell>
          <cell r="B244" t="str">
            <v>BIRCH CREEK UNIT 117 BAX</v>
          </cell>
          <cell r="J244">
            <v>0.5</v>
          </cell>
          <cell r="K244">
            <v>0.43312499999999998</v>
          </cell>
        </row>
        <row r="245">
          <cell r="A245" t="str">
            <v>419001</v>
          </cell>
          <cell r="B245" t="str">
            <v>BIRCH CREEK UNIT 141 FR</v>
          </cell>
          <cell r="J245">
            <v>0.49419999999999997</v>
          </cell>
          <cell r="K245">
            <v>0.42839632</v>
          </cell>
        </row>
        <row r="246">
          <cell r="A246" t="str">
            <v>419007</v>
          </cell>
          <cell r="B246" t="str">
            <v>BIRCH CREEK UNIT 141 BR</v>
          </cell>
          <cell r="J246">
            <v>0.49419999999999997</v>
          </cell>
          <cell r="K246">
            <v>0.42839632</v>
          </cell>
        </row>
        <row r="247">
          <cell r="A247" t="str">
            <v>426601</v>
          </cell>
          <cell r="B247" t="str">
            <v>BIRCH CREEK UNIT 125 FR  (D24NC)</v>
          </cell>
          <cell r="J247">
            <v>0.49419999999999997</v>
          </cell>
          <cell r="K247">
            <v>0.42839632</v>
          </cell>
        </row>
        <row r="248">
          <cell r="A248" t="str">
            <v>428801</v>
          </cell>
          <cell r="B248" t="str">
            <v>BIRCH CREEK UNIT 153 (SEE ALMY)</v>
          </cell>
          <cell r="J248">
            <v>0.5</v>
          </cell>
          <cell r="K248">
            <v>0.42839632</v>
          </cell>
        </row>
        <row r="249">
          <cell r="A249" t="str">
            <v>428811</v>
          </cell>
          <cell r="B249" t="str">
            <v>BIRCH CREEK UNIT 153 ALMY</v>
          </cell>
          <cell r="J249">
            <v>0.5</v>
          </cell>
          <cell r="K249">
            <v>0.43312499999999998</v>
          </cell>
        </row>
        <row r="250">
          <cell r="A250" t="str">
            <v>434703</v>
          </cell>
          <cell r="B250" t="str">
            <v>BIRCH CREEK UNIT 157 MESA</v>
          </cell>
          <cell r="J250">
            <v>0.5</v>
          </cell>
          <cell r="K250">
            <v>0.43312499999999998</v>
          </cell>
        </row>
        <row r="251">
          <cell r="A251" t="str">
            <v>434711</v>
          </cell>
          <cell r="B251" t="str">
            <v>BIRCH CREEK UNIT 157 (SEE MESA)</v>
          </cell>
          <cell r="J251">
            <v>0.5</v>
          </cell>
          <cell r="K251">
            <v>0.43312499999999998</v>
          </cell>
        </row>
        <row r="252">
          <cell r="A252" t="str">
            <v>434803</v>
          </cell>
          <cell r="B252" t="str">
            <v>BIRCH CREEK UNIT 158 MESA</v>
          </cell>
          <cell r="J252">
            <v>0.5</v>
          </cell>
          <cell r="K252">
            <v>0.43312499999999998</v>
          </cell>
        </row>
        <row r="253">
          <cell r="A253" t="str">
            <v>434811</v>
          </cell>
          <cell r="B253" t="str">
            <v>BIRCH CREEK 158 (SEE MESA)</v>
          </cell>
          <cell r="J253">
            <v>0</v>
          </cell>
          <cell r="K253">
            <v>0.43312499999999998</v>
          </cell>
        </row>
        <row r="254">
          <cell r="A254" t="str">
            <v>434903</v>
          </cell>
          <cell r="B254" t="str">
            <v>BIRCH CREEK UNIT 159 MESA</v>
          </cell>
          <cell r="J254">
            <v>0.5</v>
          </cell>
          <cell r="K254">
            <v>0.43312499999999998</v>
          </cell>
        </row>
        <row r="255">
          <cell r="A255" t="str">
            <v>434911</v>
          </cell>
          <cell r="B255" t="str">
            <v>BIRCH CREEK 159 (SEE MESA)</v>
          </cell>
          <cell r="J255">
            <v>0.5</v>
          </cell>
          <cell r="K255">
            <v>0.43312499999999998</v>
          </cell>
        </row>
        <row r="256">
          <cell r="A256" t="str">
            <v>435011</v>
          </cell>
          <cell r="B256" t="str">
            <v>BIRCH CREEK UNIT 160 ALMY</v>
          </cell>
          <cell r="J256">
            <v>0.5</v>
          </cell>
          <cell r="K256">
            <v>0</v>
          </cell>
        </row>
        <row r="257">
          <cell r="A257" t="str">
            <v>435103</v>
          </cell>
          <cell r="B257" t="str">
            <v>BIRCH CREEK 161 (SEE ALMY)</v>
          </cell>
          <cell r="J257">
            <v>0</v>
          </cell>
          <cell r="K257">
            <v>0.43312499999999998</v>
          </cell>
        </row>
        <row r="258">
          <cell r="A258" t="str">
            <v>435111</v>
          </cell>
          <cell r="B258" t="str">
            <v>BIRCH CREEK UNIT 161 ALMY</v>
          </cell>
          <cell r="J258">
            <v>0</v>
          </cell>
          <cell r="K258">
            <v>0.43312499999999998</v>
          </cell>
        </row>
        <row r="259">
          <cell r="A259" t="str">
            <v>435911</v>
          </cell>
          <cell r="B259" t="str">
            <v>BIRCH CRK 157 DUP (SEE 434711)</v>
          </cell>
          <cell r="J259">
            <v>0</v>
          </cell>
          <cell r="K259">
            <v>0</v>
          </cell>
        </row>
        <row r="260">
          <cell r="A260" t="str">
            <v>444701</v>
          </cell>
          <cell r="B260" t="str">
            <v>BIRCH CREEK UNIT 156 FR</v>
          </cell>
          <cell r="J260">
            <v>0</v>
          </cell>
          <cell r="K260">
            <v>0</v>
          </cell>
        </row>
        <row r="261">
          <cell r="A261" t="str">
            <v>444707</v>
          </cell>
          <cell r="B261" t="str">
            <v>BIRCH CREEK UNIT 156 BR</v>
          </cell>
          <cell r="J261">
            <v>0</v>
          </cell>
          <cell r="K261">
            <v>0</v>
          </cell>
        </row>
        <row r="262">
          <cell r="A262" t="str">
            <v>444738</v>
          </cell>
          <cell r="B262" t="str">
            <v>BIRCH CREEK UNIT 156 FFR</v>
          </cell>
          <cell r="J262">
            <v>0</v>
          </cell>
          <cell r="K262">
            <v>0</v>
          </cell>
        </row>
        <row r="263">
          <cell r="A263" t="str">
            <v>444739</v>
          </cell>
          <cell r="B263" t="str">
            <v>BIRCH CREEK UNIT 156 FR/BR</v>
          </cell>
          <cell r="J263">
            <v>0</v>
          </cell>
          <cell r="K263">
            <v>0</v>
          </cell>
        </row>
        <row r="264">
          <cell r="A264" t="str">
            <v>444801</v>
          </cell>
          <cell r="B264" t="str">
            <v>BIRCH CREEK UNIT 177 FR</v>
          </cell>
          <cell r="J264">
            <v>0.49419999999999997</v>
          </cell>
          <cell r="K264">
            <v>0.42839632</v>
          </cell>
        </row>
        <row r="265">
          <cell r="A265" t="str">
            <v>444807</v>
          </cell>
          <cell r="B265" t="str">
            <v>BIRCH CREEK UNIT 177 BR</v>
          </cell>
          <cell r="J265">
            <v>0.49419999999999997</v>
          </cell>
          <cell r="K265">
            <v>0.42839632</v>
          </cell>
        </row>
        <row r="266">
          <cell r="A266" t="str">
            <v>444811</v>
          </cell>
          <cell r="B266" t="str">
            <v>BIRCH CREEK 177 (SEE FR BR)</v>
          </cell>
          <cell r="J266">
            <v>0.5</v>
          </cell>
          <cell r="K266">
            <v>0.43312499999999998</v>
          </cell>
        </row>
        <row r="267">
          <cell r="A267" t="str">
            <v>444839</v>
          </cell>
          <cell r="B267" t="str">
            <v>BIRCH CREEK UNIT 177 FR/BR</v>
          </cell>
          <cell r="J267">
            <v>0.49419999999999997</v>
          </cell>
          <cell r="K267">
            <v>0</v>
          </cell>
        </row>
        <row r="268">
          <cell r="A268" t="str">
            <v>444901</v>
          </cell>
          <cell r="B268" t="str">
            <v>BIRCH CREEK UNIT 178 FR</v>
          </cell>
          <cell r="J268">
            <v>0.49419999999999997</v>
          </cell>
          <cell r="K268">
            <v>0.42839632</v>
          </cell>
        </row>
        <row r="269">
          <cell r="A269" t="str">
            <v>444907</v>
          </cell>
          <cell r="B269" t="str">
            <v>BIRCH CREEK UNIT 178 BR</v>
          </cell>
          <cell r="J269">
            <v>0.49419999999999997</v>
          </cell>
          <cell r="K269">
            <v>0.42839632</v>
          </cell>
        </row>
        <row r="270">
          <cell r="A270" t="str">
            <v>444916</v>
          </cell>
          <cell r="B270" t="str">
            <v>BIRCH CREEK UNIT 178 BAX</v>
          </cell>
          <cell r="J270">
            <v>0.5</v>
          </cell>
          <cell r="K270">
            <v>0.43312499999999998</v>
          </cell>
        </row>
        <row r="271">
          <cell r="A271" t="str">
            <v>444939</v>
          </cell>
          <cell r="B271" t="str">
            <v>BIRCH CREEK UNIT 178 FR/BR</v>
          </cell>
          <cell r="J271">
            <v>0.49419999999999997</v>
          </cell>
          <cell r="K271">
            <v>0</v>
          </cell>
        </row>
        <row r="272">
          <cell r="A272" t="str">
            <v>447701</v>
          </cell>
          <cell r="B272" t="str">
            <v>BIRCH CREEK UNIT 166 FR</v>
          </cell>
          <cell r="J272">
            <v>0.49419999999999997</v>
          </cell>
          <cell r="K272">
            <v>0.42839632</v>
          </cell>
        </row>
        <row r="273">
          <cell r="A273" t="str">
            <v>447707</v>
          </cell>
          <cell r="B273" t="str">
            <v>BIRCH CREEK UNIT 166 BR</v>
          </cell>
          <cell r="J273">
            <v>0.49419999999999997</v>
          </cell>
          <cell r="K273">
            <v>0.42839632</v>
          </cell>
        </row>
        <row r="274">
          <cell r="A274" t="str">
            <v>447739</v>
          </cell>
          <cell r="B274" t="str">
            <v>BIRCH CREEK UNIT 166 FR/BR</v>
          </cell>
          <cell r="J274">
            <v>0.49419999999999997</v>
          </cell>
          <cell r="K274">
            <v>0</v>
          </cell>
        </row>
        <row r="275">
          <cell r="A275" t="str">
            <v>447801</v>
          </cell>
          <cell r="B275" t="str">
            <v>BIRCH CREEK UNIT 167 FR</v>
          </cell>
          <cell r="J275">
            <v>0.49419999999999997</v>
          </cell>
          <cell r="K275">
            <v>0.42839632</v>
          </cell>
        </row>
        <row r="276">
          <cell r="A276" t="str">
            <v>447807</v>
          </cell>
          <cell r="B276" t="str">
            <v>BIRCH CREEK UNIT 167 BR</v>
          </cell>
          <cell r="J276">
            <v>0.49419999999999997</v>
          </cell>
          <cell r="K276">
            <v>0.42839632</v>
          </cell>
        </row>
        <row r="277">
          <cell r="A277" t="str">
            <v>447839</v>
          </cell>
          <cell r="B277" t="str">
            <v>BIRCH CREEK UNIT 167 FR/BR</v>
          </cell>
          <cell r="J277">
            <v>0.49419999999999997</v>
          </cell>
          <cell r="K277">
            <v>0</v>
          </cell>
        </row>
        <row r="278">
          <cell r="A278" t="str">
            <v>447901</v>
          </cell>
          <cell r="B278" t="str">
            <v>BIRCH CREEK UNIT 172 FR</v>
          </cell>
          <cell r="J278">
            <v>0.49419999999999997</v>
          </cell>
          <cell r="K278">
            <v>0.42839632</v>
          </cell>
        </row>
        <row r="279">
          <cell r="A279" t="str">
            <v>447907</v>
          </cell>
          <cell r="B279" t="str">
            <v>BIRCH CREEK UNIT 172 (SEE FR)</v>
          </cell>
          <cell r="J279">
            <v>0.49419999999999997</v>
          </cell>
          <cell r="K279">
            <v>0.42839632</v>
          </cell>
        </row>
        <row r="280">
          <cell r="A280" t="str">
            <v>447939</v>
          </cell>
          <cell r="B280" t="str">
            <v>BIRCH CREEK UNIT 172 FR/BR</v>
          </cell>
          <cell r="J280">
            <v>0</v>
          </cell>
          <cell r="K280">
            <v>0</v>
          </cell>
        </row>
        <row r="281">
          <cell r="A281" t="str">
            <v>448001</v>
          </cell>
          <cell r="B281" t="str">
            <v>BIRCH CREEK UNIT 174 FR</v>
          </cell>
          <cell r="J281">
            <v>0.49419999999999997</v>
          </cell>
          <cell r="K281">
            <v>0.42839632</v>
          </cell>
        </row>
        <row r="282">
          <cell r="A282" t="str">
            <v>448007</v>
          </cell>
          <cell r="B282" t="str">
            <v>BIRCH CREEK UNIT 174 BR</v>
          </cell>
          <cell r="J282">
            <v>0.49419999999999997</v>
          </cell>
          <cell r="K282">
            <v>0.42839632</v>
          </cell>
        </row>
        <row r="283">
          <cell r="A283" t="str">
            <v>448039</v>
          </cell>
          <cell r="B283" t="str">
            <v>BIRCH CREEK UNIT 174 FR/BR</v>
          </cell>
          <cell r="J283">
            <v>0.49419999999999997</v>
          </cell>
          <cell r="K283">
            <v>0</v>
          </cell>
        </row>
        <row r="284">
          <cell r="A284" t="str">
            <v>448501</v>
          </cell>
          <cell r="B284" t="str">
            <v>BIRCH CREEK UNIT 168 RECOM FR</v>
          </cell>
          <cell r="J284">
            <v>0.49419999999999997</v>
          </cell>
          <cell r="K284">
            <v>0.42839632</v>
          </cell>
        </row>
        <row r="285">
          <cell r="A285" t="str">
            <v>448507</v>
          </cell>
          <cell r="B285" t="str">
            <v>BIRCH CREEK UNIT 168 BR</v>
          </cell>
          <cell r="J285">
            <v>0.49419999999999997</v>
          </cell>
          <cell r="K285">
            <v>0.42839632</v>
          </cell>
        </row>
        <row r="286">
          <cell r="A286" t="str">
            <v>448516</v>
          </cell>
          <cell r="B286" t="str">
            <v>BIRCH CREEK UNIT 168 RECOM BAX</v>
          </cell>
          <cell r="J286">
            <v>0.5</v>
          </cell>
          <cell r="K286">
            <v>0.43312499999999998</v>
          </cell>
        </row>
        <row r="287">
          <cell r="A287" t="str">
            <v>448539</v>
          </cell>
          <cell r="B287" t="str">
            <v>BIRCH CREEK UNIT 168 FR/BR</v>
          </cell>
          <cell r="J287">
            <v>0.49419999999999997</v>
          </cell>
          <cell r="K287">
            <v>0</v>
          </cell>
        </row>
        <row r="288">
          <cell r="A288" t="str">
            <v>448601</v>
          </cell>
          <cell r="B288" t="str">
            <v>BIRCH CREEK UNIT 181 FR</v>
          </cell>
          <cell r="J288">
            <v>0.49419999999999997</v>
          </cell>
          <cell r="K288">
            <v>0.42839632</v>
          </cell>
        </row>
        <row r="289">
          <cell r="A289" t="str">
            <v>448607</v>
          </cell>
          <cell r="B289" t="str">
            <v>BIRCH CREEK UNIT 181 BR</v>
          </cell>
          <cell r="J289">
            <v>0.49419999999999997</v>
          </cell>
          <cell r="K289">
            <v>0.42839632</v>
          </cell>
        </row>
        <row r="290">
          <cell r="A290" t="str">
            <v>448639</v>
          </cell>
          <cell r="B290" t="str">
            <v>BIRCH CREEK UNIT 181 FR/BR</v>
          </cell>
          <cell r="J290">
            <v>0.49419999999999997</v>
          </cell>
          <cell r="K290">
            <v>0</v>
          </cell>
        </row>
        <row r="291">
          <cell r="A291" t="str">
            <v>472301</v>
          </cell>
          <cell r="B291" t="str">
            <v>BIRCH CREEK UNIT 119 FR</v>
          </cell>
          <cell r="J291">
            <v>0.49419999999999997</v>
          </cell>
          <cell r="K291">
            <v>0.42839632</v>
          </cell>
        </row>
        <row r="292">
          <cell r="A292" t="str">
            <v>472307</v>
          </cell>
          <cell r="B292" t="str">
            <v>BIRCH CREEK UNIT 119 BR</v>
          </cell>
          <cell r="J292">
            <v>0.49419999999999997</v>
          </cell>
          <cell r="K292">
            <v>0.42839632</v>
          </cell>
        </row>
        <row r="293">
          <cell r="A293" t="str">
            <v>472339</v>
          </cell>
          <cell r="B293" t="str">
            <v>BIRCH CREEK UNIT 119 FR/BR</v>
          </cell>
          <cell r="J293">
            <v>0.49419999999999997</v>
          </cell>
          <cell r="K293">
            <v>0</v>
          </cell>
        </row>
        <row r="294">
          <cell r="A294" t="str">
            <v>472401</v>
          </cell>
          <cell r="B294" t="str">
            <v>BIRCH CREEK UNIT 124 FR</v>
          </cell>
          <cell r="J294">
            <v>0.49419999999999997</v>
          </cell>
          <cell r="K294">
            <v>0.42839632</v>
          </cell>
        </row>
        <row r="295">
          <cell r="A295" t="str">
            <v>472407</v>
          </cell>
          <cell r="B295" t="str">
            <v>BIRCH CREEK UNIT 124 BR</v>
          </cell>
          <cell r="J295">
            <v>0.49419999999999997</v>
          </cell>
          <cell r="K295">
            <v>0.42839632</v>
          </cell>
        </row>
        <row r="296">
          <cell r="A296" t="str">
            <v>472439</v>
          </cell>
          <cell r="B296" t="str">
            <v>BIRCH CREEK UNIT 124 FR/BR</v>
          </cell>
          <cell r="J296">
            <v>0.49419999999999997</v>
          </cell>
          <cell r="K296">
            <v>0</v>
          </cell>
        </row>
        <row r="297">
          <cell r="A297" t="str">
            <v>472501</v>
          </cell>
          <cell r="B297" t="str">
            <v>BIRCH CREEK UNIT 126 FR</v>
          </cell>
          <cell r="J297">
            <v>0.49419999999999997</v>
          </cell>
          <cell r="K297">
            <v>0.42839632</v>
          </cell>
        </row>
        <row r="298">
          <cell r="A298" t="str">
            <v>472507</v>
          </cell>
          <cell r="B298" t="str">
            <v>BIRCH CREEK UNIT 126 BR</v>
          </cell>
          <cell r="J298">
            <v>0.49419999999999997</v>
          </cell>
          <cell r="K298">
            <v>0.42839632</v>
          </cell>
        </row>
        <row r="299">
          <cell r="A299" t="str">
            <v>472539</v>
          </cell>
          <cell r="B299" t="str">
            <v>BIRCH CREEK UNIT 126 FR/BR</v>
          </cell>
          <cell r="J299">
            <v>0.49419999999999997</v>
          </cell>
          <cell r="K299">
            <v>0</v>
          </cell>
        </row>
        <row r="300">
          <cell r="A300" t="str">
            <v>472601</v>
          </cell>
          <cell r="B300" t="str">
            <v>BIRCH CREEK UNIT 135 FR</v>
          </cell>
          <cell r="J300">
            <v>0.49419999999999997</v>
          </cell>
          <cell r="K300">
            <v>0.42839632</v>
          </cell>
        </row>
        <row r="301">
          <cell r="A301" t="str">
            <v>472607</v>
          </cell>
          <cell r="B301" t="str">
            <v>BIRCH CREEK UNIT 135 BR</v>
          </cell>
          <cell r="J301">
            <v>0.49419999999999997</v>
          </cell>
          <cell r="K301">
            <v>0.42839632</v>
          </cell>
        </row>
        <row r="302">
          <cell r="A302" t="str">
            <v>472639</v>
          </cell>
          <cell r="B302" t="str">
            <v>BIRCH CREEK UNIT 135 FR/BR</v>
          </cell>
          <cell r="J302">
            <v>0.49419999999999997</v>
          </cell>
          <cell r="K302">
            <v>0</v>
          </cell>
        </row>
        <row r="303">
          <cell r="A303" t="str">
            <v>472701</v>
          </cell>
          <cell r="B303" t="str">
            <v>BIRCH CREEK UNIT 139 FR</v>
          </cell>
          <cell r="J303">
            <v>0.49419999999999997</v>
          </cell>
          <cell r="K303">
            <v>0.42839632</v>
          </cell>
        </row>
        <row r="304">
          <cell r="A304" t="str">
            <v>472707</v>
          </cell>
          <cell r="B304" t="str">
            <v>BIRCH CREEK UNIT 139 BR</v>
          </cell>
          <cell r="J304">
            <v>0.49419999999999997</v>
          </cell>
          <cell r="K304">
            <v>0.42839632</v>
          </cell>
        </row>
        <row r="305">
          <cell r="A305" t="str">
            <v>472739</v>
          </cell>
          <cell r="B305" t="str">
            <v>BIRCH CREEK UNIT 139 FR/BR</v>
          </cell>
          <cell r="J305">
            <v>0.49419999999999997</v>
          </cell>
          <cell r="K305">
            <v>0</v>
          </cell>
        </row>
        <row r="306">
          <cell r="A306" t="str">
            <v>472801</v>
          </cell>
          <cell r="B306" t="str">
            <v>BIRCH CREEK UNIT 169 FR</v>
          </cell>
          <cell r="J306">
            <v>0.49419999999999997</v>
          </cell>
          <cell r="K306">
            <v>0.42839632</v>
          </cell>
        </row>
        <row r="307">
          <cell r="A307" t="str">
            <v>472807</v>
          </cell>
          <cell r="B307" t="str">
            <v>BIRCH CREEK UNIT 169 BR</v>
          </cell>
          <cell r="J307">
            <v>0.49419999999999997</v>
          </cell>
          <cell r="K307">
            <v>0.42839632</v>
          </cell>
        </row>
        <row r="308">
          <cell r="A308" t="str">
            <v>472839</v>
          </cell>
          <cell r="B308" t="str">
            <v>BIRCH CREEK UNIT 169 FR/BR</v>
          </cell>
          <cell r="J308">
            <v>0.49419999999999997</v>
          </cell>
          <cell r="K308">
            <v>0</v>
          </cell>
        </row>
        <row r="309">
          <cell r="A309" t="str">
            <v>472901</v>
          </cell>
          <cell r="B309" t="str">
            <v>BIRCH CREEK UNIT 180 FR</v>
          </cell>
          <cell r="J309">
            <v>0.49419999999999997</v>
          </cell>
          <cell r="K309">
            <v>0.42839632</v>
          </cell>
        </row>
        <row r="310">
          <cell r="A310" t="str">
            <v>472907</v>
          </cell>
          <cell r="B310" t="str">
            <v>BIRCH CREEK UNIT 180 BR</v>
          </cell>
          <cell r="J310">
            <v>0.49419999999999997</v>
          </cell>
          <cell r="K310">
            <v>0.42839632</v>
          </cell>
        </row>
        <row r="311">
          <cell r="A311" t="str">
            <v>472939</v>
          </cell>
          <cell r="B311" t="str">
            <v>BIRCH CREEK UNIT 180 FR/BR</v>
          </cell>
          <cell r="J311">
            <v>0.49419999999999997</v>
          </cell>
          <cell r="K311">
            <v>0</v>
          </cell>
        </row>
        <row r="312">
          <cell r="A312" t="str">
            <v>473001</v>
          </cell>
          <cell r="B312" t="str">
            <v>BIRCH CREEK UNIT 182 FR</v>
          </cell>
          <cell r="J312">
            <v>0.49419999999999997</v>
          </cell>
          <cell r="K312">
            <v>0.42839632</v>
          </cell>
        </row>
        <row r="313">
          <cell r="A313" t="str">
            <v>473007</v>
          </cell>
          <cell r="B313" t="str">
            <v>BIRCH CREEK UNIT 182 BR</v>
          </cell>
          <cell r="J313">
            <v>0.49419999999999997</v>
          </cell>
          <cell r="K313">
            <v>0.42839632</v>
          </cell>
        </row>
        <row r="314">
          <cell r="A314" t="str">
            <v>473039</v>
          </cell>
          <cell r="B314" t="str">
            <v>BIRCH CREEK UNIT 182 FR/BR</v>
          </cell>
          <cell r="J314">
            <v>0.49419999999999997</v>
          </cell>
          <cell r="K314">
            <v>0</v>
          </cell>
        </row>
        <row r="315">
          <cell r="A315" t="str">
            <v>473601</v>
          </cell>
          <cell r="B315" t="str">
            <v>BIRCH CREEK 177A (SEE ALMY)</v>
          </cell>
          <cell r="J315">
            <v>0</v>
          </cell>
          <cell r="K315">
            <v>0</v>
          </cell>
        </row>
        <row r="316">
          <cell r="A316" t="str">
            <v>473607</v>
          </cell>
          <cell r="B316" t="str">
            <v>BIRCH CREEK 177A (SEE ALMY)</v>
          </cell>
          <cell r="J316">
            <v>0</v>
          </cell>
          <cell r="K316">
            <v>0</v>
          </cell>
        </row>
        <row r="317">
          <cell r="A317" t="str">
            <v>473611</v>
          </cell>
          <cell r="B317" t="str">
            <v>BIRCH CREEK UNIT 177A ALMY</v>
          </cell>
          <cell r="J317">
            <v>0.5</v>
          </cell>
          <cell r="K317">
            <v>0.43312499999999998</v>
          </cell>
        </row>
        <row r="318">
          <cell r="A318" t="str">
            <v>473650</v>
          </cell>
          <cell r="B318" t="str">
            <v>BIRCH CREEK UNIT 177A ALMY/MES</v>
          </cell>
          <cell r="J318">
            <v>0</v>
          </cell>
          <cell r="K318">
            <v>0</v>
          </cell>
        </row>
        <row r="319">
          <cell r="A319" t="str">
            <v>473701</v>
          </cell>
          <cell r="B319" t="str">
            <v>BIRCH CREEK UNIT 183 FR</v>
          </cell>
          <cell r="J319">
            <v>0.49419999999999997</v>
          </cell>
          <cell r="K319">
            <v>0.42839632</v>
          </cell>
        </row>
        <row r="320">
          <cell r="A320" t="str">
            <v>473707</v>
          </cell>
          <cell r="B320" t="str">
            <v>BIRCH CREEK UNIT 183 BR</v>
          </cell>
          <cell r="J320">
            <v>0.49419999999999997</v>
          </cell>
          <cell r="K320">
            <v>0.42839632</v>
          </cell>
        </row>
        <row r="321">
          <cell r="A321" t="str">
            <v>473739</v>
          </cell>
          <cell r="B321" t="str">
            <v>BIRCH CREEK UNIT 183 FR/BR</v>
          </cell>
          <cell r="J321">
            <v>0.49419999999999997</v>
          </cell>
          <cell r="K321">
            <v>0</v>
          </cell>
        </row>
        <row r="322">
          <cell r="A322" t="str">
            <v>474301</v>
          </cell>
          <cell r="B322" t="str">
            <v>BIRCH CREEK UNIT 179 FR</v>
          </cell>
          <cell r="J322">
            <v>0.49419999999999997</v>
          </cell>
          <cell r="K322">
            <v>0.42839632</v>
          </cell>
        </row>
        <row r="323">
          <cell r="A323" t="str">
            <v>474307</v>
          </cell>
          <cell r="B323" t="str">
            <v>BIRCH CREEK UNIT 179 BR</v>
          </cell>
          <cell r="J323">
            <v>0.49419999999999997</v>
          </cell>
          <cell r="K323">
            <v>0.42839632</v>
          </cell>
        </row>
        <row r="324">
          <cell r="A324" t="str">
            <v>474339</v>
          </cell>
          <cell r="B324" t="str">
            <v>BIRCH CREEK UNIT 179 FR/BR</v>
          </cell>
          <cell r="J324">
            <v>0.49419999999999997</v>
          </cell>
          <cell r="K324">
            <v>0</v>
          </cell>
        </row>
        <row r="325">
          <cell r="A325" t="str">
            <v>474401</v>
          </cell>
          <cell r="B325" t="str">
            <v>BIRCH CREEK UNIT 122 FR</v>
          </cell>
          <cell r="J325">
            <v>0.49419999999999997</v>
          </cell>
          <cell r="K325">
            <v>0.42839632</v>
          </cell>
        </row>
        <row r="326">
          <cell r="A326" t="str">
            <v>474407</v>
          </cell>
          <cell r="B326" t="str">
            <v>BIRCH CREEK UNIT 122 BR</v>
          </cell>
          <cell r="J326">
            <v>0.49419999999999997</v>
          </cell>
          <cell r="K326">
            <v>0.42839632</v>
          </cell>
        </row>
        <row r="327">
          <cell r="A327" t="str">
            <v>474439</v>
          </cell>
          <cell r="B327" t="str">
            <v>BIRCH CREEK UNIT 122 FR/BR</v>
          </cell>
          <cell r="J327">
            <v>0.49419999999999997</v>
          </cell>
          <cell r="K327">
            <v>0</v>
          </cell>
        </row>
        <row r="328">
          <cell r="A328" t="str">
            <v>481703</v>
          </cell>
          <cell r="B328" t="str">
            <v>BIRCH CREEK UNIT 4 MESA</v>
          </cell>
          <cell r="J328">
            <v>0</v>
          </cell>
          <cell r="K328">
            <v>0</v>
          </cell>
        </row>
        <row r="329">
          <cell r="A329" t="str">
            <v>481801</v>
          </cell>
          <cell r="B329" t="str">
            <v>BIRCH CREEK UNIT 9 FR</v>
          </cell>
          <cell r="J329">
            <v>0</v>
          </cell>
          <cell r="K329">
            <v>0</v>
          </cell>
        </row>
        <row r="330">
          <cell r="A330" t="str">
            <v>481901</v>
          </cell>
          <cell r="B330" t="str">
            <v>BIRCH CREEK UNIT 10 FR</v>
          </cell>
          <cell r="J330">
            <v>0</v>
          </cell>
          <cell r="K330">
            <v>0</v>
          </cell>
        </row>
        <row r="331">
          <cell r="A331" t="str">
            <v>482001</v>
          </cell>
          <cell r="B331" t="str">
            <v>BIRCH CREEK UNIT 11 FR</v>
          </cell>
          <cell r="J331">
            <v>0</v>
          </cell>
          <cell r="K331">
            <v>0</v>
          </cell>
        </row>
        <row r="332">
          <cell r="A332" t="str">
            <v>482107</v>
          </cell>
          <cell r="B332" t="str">
            <v>BIRCH CREEK 13 BR (SEE 006007)</v>
          </cell>
          <cell r="J332">
            <v>0</v>
          </cell>
          <cell r="K332">
            <v>0</v>
          </cell>
        </row>
        <row r="333">
          <cell r="A333" t="str">
            <v>482211</v>
          </cell>
          <cell r="B333" t="str">
            <v>BIRCH CREEK UNIT 18 ALMY</v>
          </cell>
          <cell r="J333">
            <v>0</v>
          </cell>
          <cell r="K333">
            <v>0</v>
          </cell>
        </row>
        <row r="334">
          <cell r="A334" t="str">
            <v>482311</v>
          </cell>
          <cell r="B334" t="str">
            <v>BIRCH CREEK UNIT 19 ALMY</v>
          </cell>
          <cell r="J334">
            <v>0</v>
          </cell>
          <cell r="K334">
            <v>0</v>
          </cell>
        </row>
        <row r="335">
          <cell r="A335" t="str">
            <v>482411</v>
          </cell>
          <cell r="B335" t="str">
            <v>BIRCH CREEK UNIT 21 ALMY</v>
          </cell>
          <cell r="J335">
            <v>0</v>
          </cell>
          <cell r="K335">
            <v>0</v>
          </cell>
        </row>
        <row r="336">
          <cell r="A336" t="str">
            <v>482511</v>
          </cell>
          <cell r="B336" t="str">
            <v>BIRCH CREEK UNIT 22 ALMY</v>
          </cell>
          <cell r="J336">
            <v>0</v>
          </cell>
          <cell r="K336">
            <v>0</v>
          </cell>
        </row>
        <row r="337">
          <cell r="A337" t="str">
            <v>482603</v>
          </cell>
          <cell r="B337" t="str">
            <v>BIRCH CREEK UNIT 23 MESA</v>
          </cell>
          <cell r="J337">
            <v>0</v>
          </cell>
          <cell r="K337">
            <v>0</v>
          </cell>
        </row>
        <row r="338">
          <cell r="A338" t="str">
            <v>482711</v>
          </cell>
          <cell r="B338" t="str">
            <v>BIRCH CREEK UNIT 24 ALMY</v>
          </cell>
          <cell r="J338">
            <v>0</v>
          </cell>
          <cell r="K338">
            <v>0</v>
          </cell>
        </row>
        <row r="339">
          <cell r="A339" t="str">
            <v>482811</v>
          </cell>
          <cell r="B339" t="str">
            <v>BIRCH CREEK UNIT 27 ALMY</v>
          </cell>
          <cell r="J339">
            <v>0</v>
          </cell>
          <cell r="K339">
            <v>0</v>
          </cell>
        </row>
        <row r="340">
          <cell r="A340" t="str">
            <v>482903</v>
          </cell>
          <cell r="B340" t="str">
            <v>BIRCH CREEK UNIT 29 MESA</v>
          </cell>
          <cell r="J340">
            <v>0</v>
          </cell>
          <cell r="K340">
            <v>0</v>
          </cell>
        </row>
        <row r="341">
          <cell r="A341" t="str">
            <v>483011</v>
          </cell>
          <cell r="B341" t="str">
            <v>BIRCH CREEK UNIT 32 ALMY</v>
          </cell>
          <cell r="J341">
            <v>0</v>
          </cell>
          <cell r="K341">
            <v>0</v>
          </cell>
        </row>
        <row r="342">
          <cell r="A342" t="str">
            <v>483103</v>
          </cell>
          <cell r="B342" t="str">
            <v>BIRCH CREEK UNIT 35 MESA</v>
          </cell>
          <cell r="J342">
            <v>0</v>
          </cell>
          <cell r="K342">
            <v>0</v>
          </cell>
        </row>
        <row r="343">
          <cell r="A343" t="str">
            <v>483211</v>
          </cell>
          <cell r="B343" t="str">
            <v>BIRCH CREEK UNIT 41 ALMY</v>
          </cell>
          <cell r="J343">
            <v>0</v>
          </cell>
          <cell r="K343">
            <v>0</v>
          </cell>
        </row>
        <row r="344">
          <cell r="A344" t="str">
            <v>483311</v>
          </cell>
          <cell r="B344" t="str">
            <v>BIRCH CREEK UNIT 46 ALMY</v>
          </cell>
          <cell r="J344">
            <v>0</v>
          </cell>
          <cell r="K344">
            <v>0</v>
          </cell>
        </row>
        <row r="345">
          <cell r="A345" t="str">
            <v>483403</v>
          </cell>
          <cell r="B345" t="str">
            <v>BIRCH CREEK UNIT 47 MESA</v>
          </cell>
          <cell r="J345">
            <v>0</v>
          </cell>
          <cell r="K345">
            <v>0</v>
          </cell>
        </row>
        <row r="346">
          <cell r="A346" t="str">
            <v>483503</v>
          </cell>
          <cell r="B346" t="str">
            <v>BIRCH CREEK UNIT 49 MESA</v>
          </cell>
          <cell r="J346">
            <v>0</v>
          </cell>
          <cell r="K346">
            <v>0</v>
          </cell>
        </row>
        <row r="347">
          <cell r="A347" t="str">
            <v>483603</v>
          </cell>
          <cell r="B347" t="str">
            <v>BIRCH CREEK UNIT 51 MESA</v>
          </cell>
          <cell r="J347">
            <v>0</v>
          </cell>
          <cell r="K347">
            <v>0</v>
          </cell>
        </row>
        <row r="348">
          <cell r="A348" t="str">
            <v>483711</v>
          </cell>
          <cell r="B348" t="str">
            <v>BIRCH CREEK UNIT 53 ALMY</v>
          </cell>
          <cell r="J348">
            <v>0</v>
          </cell>
          <cell r="K348">
            <v>0</v>
          </cell>
        </row>
        <row r="349">
          <cell r="A349" t="str">
            <v>483803</v>
          </cell>
          <cell r="B349" t="str">
            <v>BIRCH CREEK UNIT 54 MESA</v>
          </cell>
          <cell r="J349">
            <v>0</v>
          </cell>
          <cell r="K349">
            <v>0</v>
          </cell>
        </row>
        <row r="350">
          <cell r="A350" t="str">
            <v>483903</v>
          </cell>
          <cell r="B350" t="str">
            <v>BIRCH CREEK UNIT 55 MESA</v>
          </cell>
          <cell r="J350">
            <v>0</v>
          </cell>
          <cell r="K350">
            <v>0</v>
          </cell>
        </row>
        <row r="351">
          <cell r="A351" t="str">
            <v>484003</v>
          </cell>
          <cell r="B351" t="str">
            <v>BIRCH CREEK UNIT 57 MESA</v>
          </cell>
          <cell r="J351">
            <v>0</v>
          </cell>
          <cell r="K351">
            <v>0</v>
          </cell>
        </row>
        <row r="352">
          <cell r="A352" t="str">
            <v>484103</v>
          </cell>
          <cell r="B352" t="str">
            <v>BIRCH CREEK UNIT 59 MESA</v>
          </cell>
          <cell r="J352">
            <v>0</v>
          </cell>
          <cell r="K352">
            <v>0</v>
          </cell>
        </row>
        <row r="353">
          <cell r="A353" t="str">
            <v>484203</v>
          </cell>
          <cell r="B353" t="str">
            <v>BIRCH CREEK UNIT 60 MESA</v>
          </cell>
          <cell r="J353">
            <v>0</v>
          </cell>
          <cell r="K353">
            <v>0</v>
          </cell>
        </row>
        <row r="354">
          <cell r="A354" t="str">
            <v>484311</v>
          </cell>
          <cell r="B354" t="str">
            <v>BIRCH CREEK UNIT 64 ALMY</v>
          </cell>
          <cell r="J354">
            <v>0</v>
          </cell>
          <cell r="K354">
            <v>0</v>
          </cell>
        </row>
        <row r="355">
          <cell r="A355" t="str">
            <v>484403</v>
          </cell>
          <cell r="B355" t="str">
            <v>BIRCH CREEK UNIT 65 MESA</v>
          </cell>
          <cell r="J355">
            <v>0</v>
          </cell>
          <cell r="K355">
            <v>0</v>
          </cell>
        </row>
        <row r="356">
          <cell r="A356" t="str">
            <v>484511</v>
          </cell>
          <cell r="B356" t="str">
            <v>BIRCH CREEK UNIT 68 ALMY</v>
          </cell>
          <cell r="J356">
            <v>0</v>
          </cell>
          <cell r="K356">
            <v>0</v>
          </cell>
        </row>
        <row r="357">
          <cell r="A357" t="str">
            <v>484603</v>
          </cell>
          <cell r="B357" t="str">
            <v>BIRCH CREEK UNIT 72 MESA</v>
          </cell>
          <cell r="J357">
            <v>0</v>
          </cell>
          <cell r="K357">
            <v>0</v>
          </cell>
        </row>
        <row r="358">
          <cell r="A358" t="str">
            <v>484703</v>
          </cell>
          <cell r="B358" t="str">
            <v>BIRCH CREEK UNIT 73 MESA</v>
          </cell>
          <cell r="J358">
            <v>0</v>
          </cell>
          <cell r="K358">
            <v>0</v>
          </cell>
        </row>
        <row r="359">
          <cell r="A359" t="str">
            <v>484803</v>
          </cell>
          <cell r="B359" t="str">
            <v>BIRCH CREEK UNIT 80 MESA</v>
          </cell>
          <cell r="J359">
            <v>0</v>
          </cell>
          <cell r="K359">
            <v>0</v>
          </cell>
        </row>
        <row r="360">
          <cell r="A360" t="str">
            <v>484903</v>
          </cell>
          <cell r="B360" t="str">
            <v>BIRCH CREEK UNIT 85 MESA</v>
          </cell>
          <cell r="J360">
            <v>0</v>
          </cell>
          <cell r="K360">
            <v>0</v>
          </cell>
        </row>
        <row r="361">
          <cell r="A361" t="str">
            <v>485003</v>
          </cell>
          <cell r="B361" t="str">
            <v>BIRCH CREEK UNIT 86 MESA</v>
          </cell>
          <cell r="J361">
            <v>0</v>
          </cell>
          <cell r="K361">
            <v>0</v>
          </cell>
        </row>
        <row r="362">
          <cell r="A362" t="str">
            <v>485101</v>
          </cell>
          <cell r="B362" t="str">
            <v>BIRCH CREEK UNIT 134 FR</v>
          </cell>
          <cell r="J362">
            <v>0.49419999999999997</v>
          </cell>
          <cell r="K362">
            <v>0.42839632</v>
          </cell>
        </row>
        <row r="363">
          <cell r="A363" t="str">
            <v>485107</v>
          </cell>
          <cell r="B363" t="str">
            <v>BIRCH CREEK UNIT 134 BR</v>
          </cell>
          <cell r="J363">
            <v>0.49419999999999997</v>
          </cell>
          <cell r="K363">
            <v>0.42839632</v>
          </cell>
        </row>
        <row r="364">
          <cell r="A364" t="str">
            <v>485139</v>
          </cell>
          <cell r="B364" t="str">
            <v>BIRCH CREEK UNIT 134 FR/BR</v>
          </cell>
          <cell r="J364">
            <v>0.49419999999999997</v>
          </cell>
          <cell r="K364">
            <v>0</v>
          </cell>
        </row>
        <row r="365">
          <cell r="A365" t="str">
            <v>485201</v>
          </cell>
          <cell r="B365" t="str">
            <v>BIRCH CREEK UNIT 138 FR</v>
          </cell>
          <cell r="J365">
            <v>0.49419999999999997</v>
          </cell>
          <cell r="K365">
            <v>0.42839632</v>
          </cell>
        </row>
        <row r="366">
          <cell r="A366" t="str">
            <v>485207</v>
          </cell>
          <cell r="B366" t="str">
            <v>BIRCH CREEK UNIT 138 BR</v>
          </cell>
          <cell r="J366">
            <v>0.49419999999999997</v>
          </cell>
          <cell r="K366">
            <v>0.42839632</v>
          </cell>
        </row>
        <row r="367">
          <cell r="A367" t="str">
            <v>485239</v>
          </cell>
          <cell r="B367" t="str">
            <v>BIRCH CREEK UNIT 138 FR/BR</v>
          </cell>
          <cell r="J367">
            <v>0.49419999999999997</v>
          </cell>
          <cell r="K367">
            <v>0</v>
          </cell>
        </row>
        <row r="368">
          <cell r="A368" t="str">
            <v>485301</v>
          </cell>
          <cell r="B368" t="str">
            <v>BIRCH CREEK UNIT 144 FR</v>
          </cell>
          <cell r="J368">
            <v>0.49419999999999997</v>
          </cell>
          <cell r="K368">
            <v>0.42839632</v>
          </cell>
        </row>
        <row r="369">
          <cell r="A369" t="str">
            <v>485307</v>
          </cell>
          <cell r="B369" t="str">
            <v>BIRCH CREEK UNIT 144 BR</v>
          </cell>
          <cell r="J369">
            <v>0.49419999999999997</v>
          </cell>
          <cell r="K369">
            <v>0.42839632</v>
          </cell>
        </row>
        <row r="370">
          <cell r="A370" t="str">
            <v>485339</v>
          </cell>
          <cell r="B370" t="str">
            <v>BIRCH CREEK UNIT 144 FR/BR</v>
          </cell>
          <cell r="J370">
            <v>0.49419999999999997</v>
          </cell>
          <cell r="K370">
            <v>0</v>
          </cell>
        </row>
        <row r="371">
          <cell r="A371" t="str">
            <v>485401</v>
          </cell>
          <cell r="B371" t="str">
            <v>BIRCH CREEK UNIT 145 FR</v>
          </cell>
          <cell r="J371">
            <v>0.49419999999999997</v>
          </cell>
          <cell r="K371">
            <v>0.42839632</v>
          </cell>
        </row>
        <row r="372">
          <cell r="A372" t="str">
            <v>485407</v>
          </cell>
          <cell r="B372" t="str">
            <v>BIRCH CREEK UNIT 145 BR</v>
          </cell>
          <cell r="J372">
            <v>0.49419999999999997</v>
          </cell>
          <cell r="K372">
            <v>0.42839632</v>
          </cell>
        </row>
        <row r="373">
          <cell r="A373" t="str">
            <v>485439</v>
          </cell>
          <cell r="B373" t="str">
            <v>BIRCH CREEK UNIT 145 FR/BR</v>
          </cell>
          <cell r="J373">
            <v>0.49419999999999997</v>
          </cell>
          <cell r="K373">
            <v>0</v>
          </cell>
        </row>
        <row r="374">
          <cell r="A374" t="str">
            <v>485501</v>
          </cell>
          <cell r="B374" t="str">
            <v>BIRCH CREEK UNIT 149 FR</v>
          </cell>
          <cell r="J374">
            <v>0.49419999999999997</v>
          </cell>
          <cell r="K374">
            <v>0.42839632</v>
          </cell>
        </row>
        <row r="375">
          <cell r="A375" t="str">
            <v>485507</v>
          </cell>
          <cell r="B375" t="str">
            <v>BIRCH CREEK UNIT 149 BR</v>
          </cell>
          <cell r="J375">
            <v>0.49419999999999997</v>
          </cell>
          <cell r="K375">
            <v>0.42839632</v>
          </cell>
        </row>
        <row r="376">
          <cell r="A376" t="str">
            <v>485539</v>
          </cell>
          <cell r="B376" t="str">
            <v>BIRCH CREEK UNIT 149 FR/BR</v>
          </cell>
          <cell r="J376">
            <v>0.49419999999999997</v>
          </cell>
          <cell r="K376">
            <v>0</v>
          </cell>
        </row>
        <row r="377">
          <cell r="A377" t="str">
            <v>485601</v>
          </cell>
          <cell r="B377" t="str">
            <v>BIRCH CREEK UNIT 185 FR</v>
          </cell>
          <cell r="J377">
            <v>0.49419999999999997</v>
          </cell>
          <cell r="K377">
            <v>0.42839632</v>
          </cell>
        </row>
        <row r="378">
          <cell r="A378" t="str">
            <v>485607</v>
          </cell>
          <cell r="B378" t="str">
            <v>BIRCH CREEK UNIT 185 BR</v>
          </cell>
          <cell r="J378">
            <v>0.49419999999999997</v>
          </cell>
          <cell r="K378">
            <v>0.42839632</v>
          </cell>
        </row>
        <row r="379">
          <cell r="A379" t="str">
            <v>485639</v>
          </cell>
          <cell r="B379" t="str">
            <v>BIRCH CREEK UNIT 185 FR/BR</v>
          </cell>
          <cell r="J379">
            <v>0.49419999999999997</v>
          </cell>
          <cell r="K379">
            <v>0</v>
          </cell>
        </row>
        <row r="380">
          <cell r="A380" t="str">
            <v>485701</v>
          </cell>
          <cell r="B380" t="str">
            <v>BIRCH CREEK UNIT 186 FR</v>
          </cell>
          <cell r="J380">
            <v>0.49419999999999997</v>
          </cell>
          <cell r="K380">
            <v>0.42839632</v>
          </cell>
        </row>
        <row r="381">
          <cell r="A381" t="str">
            <v>485707</v>
          </cell>
          <cell r="B381" t="str">
            <v>BIRCH CREEK UNIT 186 BR</v>
          </cell>
          <cell r="J381">
            <v>0.49419999999999997</v>
          </cell>
          <cell r="K381">
            <v>0.42839632</v>
          </cell>
        </row>
        <row r="382">
          <cell r="A382" t="str">
            <v>485739</v>
          </cell>
          <cell r="B382" t="str">
            <v>BIRCH CREEK UNIT 186 FR/BR</v>
          </cell>
          <cell r="J382">
            <v>0</v>
          </cell>
          <cell r="K382">
            <v>0</v>
          </cell>
        </row>
        <row r="383">
          <cell r="A383" t="str">
            <v>485801</v>
          </cell>
          <cell r="B383" t="str">
            <v>BIRCH CREEK UNIT 187 FR</v>
          </cell>
          <cell r="J383">
            <v>0.49419999999999997</v>
          </cell>
          <cell r="K383">
            <v>0.42839632</v>
          </cell>
        </row>
        <row r="384">
          <cell r="A384" t="str">
            <v>485807</v>
          </cell>
          <cell r="B384" t="str">
            <v>BIRCH CREEK UNIT 187 BR</v>
          </cell>
          <cell r="J384">
            <v>0.49419999999999997</v>
          </cell>
          <cell r="K384">
            <v>0.42839632</v>
          </cell>
        </row>
        <row r="385">
          <cell r="A385" t="str">
            <v>485839</v>
          </cell>
          <cell r="B385" t="str">
            <v>BIRCH CREEK UNIT 187 FR/BR</v>
          </cell>
          <cell r="J385">
            <v>0.49419999999999997</v>
          </cell>
          <cell r="K385">
            <v>0</v>
          </cell>
        </row>
        <row r="386">
          <cell r="A386" t="str">
            <v>485901</v>
          </cell>
          <cell r="B386" t="str">
            <v>BIRCH CREEK UNIT 188 FR</v>
          </cell>
          <cell r="J386">
            <v>0.49419999999999997</v>
          </cell>
          <cell r="K386">
            <v>0.42839632</v>
          </cell>
        </row>
        <row r="387">
          <cell r="A387" t="str">
            <v>485907</v>
          </cell>
          <cell r="B387" t="str">
            <v>BIRCH CREEK 188 BR (SEE FR)</v>
          </cell>
          <cell r="J387">
            <v>0</v>
          </cell>
          <cell r="K387">
            <v>0</v>
          </cell>
        </row>
        <row r="388">
          <cell r="A388" t="str">
            <v>485939</v>
          </cell>
          <cell r="B388" t="str">
            <v>BIRCH CREEK UNIT 188 FR/BR</v>
          </cell>
          <cell r="J388">
            <v>0.49419999999999997</v>
          </cell>
          <cell r="K388">
            <v>0</v>
          </cell>
        </row>
        <row r="389">
          <cell r="A389" t="str">
            <v>488201</v>
          </cell>
          <cell r="B389" t="str">
            <v>BIRCH CREEK UNIT 184 FR</v>
          </cell>
          <cell r="J389">
            <v>0.49419999999999997</v>
          </cell>
          <cell r="K389">
            <v>0.42839632</v>
          </cell>
        </row>
        <row r="390">
          <cell r="A390" t="str">
            <v>488207</v>
          </cell>
          <cell r="B390" t="str">
            <v>BIRCH CREEK UNIT 184 BR</v>
          </cell>
          <cell r="J390">
            <v>0.49419999999999997</v>
          </cell>
          <cell r="K390">
            <v>0.42839632</v>
          </cell>
        </row>
        <row r="391">
          <cell r="A391" t="str">
            <v>488239</v>
          </cell>
          <cell r="B391" t="str">
            <v>BIRCH CREEK UNIT 184 FR/BR</v>
          </cell>
          <cell r="J391">
            <v>0.49419999999999997</v>
          </cell>
          <cell r="K391">
            <v>0</v>
          </cell>
        </row>
        <row r="392">
          <cell r="A392" t="str">
            <v>496301</v>
          </cell>
          <cell r="B392" t="str">
            <v>BIRCH CREEK UNIT 151 FR</v>
          </cell>
          <cell r="J392">
            <v>0.49419999999999997</v>
          </cell>
          <cell r="K392">
            <v>0.42839632</v>
          </cell>
        </row>
        <row r="393">
          <cell r="A393" t="str">
            <v>496307</v>
          </cell>
          <cell r="B393" t="str">
            <v>BIRCH CREEK UNIT 151 BR</v>
          </cell>
          <cell r="J393">
            <v>0.49419999999999997</v>
          </cell>
          <cell r="K393">
            <v>0.42839632</v>
          </cell>
        </row>
        <row r="394">
          <cell r="A394" t="str">
            <v>496339</v>
          </cell>
          <cell r="B394" t="str">
            <v>BIRCH CREEK UNIT 151 FR/BR</v>
          </cell>
          <cell r="J394">
            <v>0.49419999999999997</v>
          </cell>
          <cell r="K394">
            <v>0.42839632</v>
          </cell>
        </row>
        <row r="395">
          <cell r="A395" t="str">
            <v>496401</v>
          </cell>
          <cell r="B395" t="str">
            <v>BIRCH CREEK UNIT 189 FR</v>
          </cell>
          <cell r="J395">
            <v>0.49419999999999997</v>
          </cell>
          <cell r="K395">
            <v>0.42839632</v>
          </cell>
        </row>
        <row r="396">
          <cell r="A396" t="str">
            <v>496407</v>
          </cell>
          <cell r="B396" t="str">
            <v>BIRCH CREEK UNIT 189 BR</v>
          </cell>
          <cell r="J396">
            <v>0.49419999999999997</v>
          </cell>
          <cell r="K396">
            <v>0.42839632</v>
          </cell>
        </row>
        <row r="397">
          <cell r="A397" t="str">
            <v>496439</v>
          </cell>
          <cell r="B397" t="str">
            <v>BIRCH CREEK UNIT 189 FR/BR</v>
          </cell>
          <cell r="J397">
            <v>0.49419999999999997</v>
          </cell>
          <cell r="K397">
            <v>0.42839632</v>
          </cell>
        </row>
        <row r="398">
          <cell r="A398" t="str">
            <v>496501</v>
          </cell>
          <cell r="B398" t="str">
            <v>BIRCH CREEK UNIT 191 FR</v>
          </cell>
          <cell r="J398">
            <v>0.49419999999999997</v>
          </cell>
          <cell r="K398">
            <v>0.42839632</v>
          </cell>
        </row>
        <row r="399">
          <cell r="A399" t="str">
            <v>496507</v>
          </cell>
          <cell r="B399" t="str">
            <v>BIRCH CREEK UNIT 191 BR</v>
          </cell>
          <cell r="J399">
            <v>0.49419999999999997</v>
          </cell>
          <cell r="K399">
            <v>0.42839632</v>
          </cell>
        </row>
        <row r="400">
          <cell r="A400" t="str">
            <v>496539</v>
          </cell>
          <cell r="B400" t="str">
            <v>BIRCH CREEK UNIT 191 FR/BR</v>
          </cell>
          <cell r="J400">
            <v>0.49419999999999997</v>
          </cell>
          <cell r="K400">
            <v>0.42839632</v>
          </cell>
        </row>
        <row r="401">
          <cell r="A401" t="str">
            <v>496601</v>
          </cell>
          <cell r="B401" t="str">
            <v>BIRCH CREEK UNIT 192 FR</v>
          </cell>
          <cell r="J401">
            <v>0.49419999999999997</v>
          </cell>
          <cell r="K401">
            <v>0.42839632</v>
          </cell>
        </row>
        <row r="402">
          <cell r="A402" t="str">
            <v>496607</v>
          </cell>
          <cell r="B402" t="str">
            <v>BIRCH CREEK UNIT 192 BR</v>
          </cell>
          <cell r="J402">
            <v>0.49419999999999997</v>
          </cell>
          <cell r="K402">
            <v>0.42839632</v>
          </cell>
        </row>
        <row r="403">
          <cell r="A403" t="str">
            <v>496639</v>
          </cell>
          <cell r="B403" t="str">
            <v>BIRCH CREEK UNIT 192 FR/BR</v>
          </cell>
          <cell r="J403">
            <v>0.49419999999999997</v>
          </cell>
          <cell r="K403">
            <v>0.42839632</v>
          </cell>
        </row>
        <row r="404">
          <cell r="A404" t="str">
            <v>496701</v>
          </cell>
          <cell r="B404" t="str">
            <v>BIRCH CREEK UNIT 196 FR</v>
          </cell>
          <cell r="J404">
            <v>0.49419999999999997</v>
          </cell>
          <cell r="K404">
            <v>0.42839632</v>
          </cell>
        </row>
        <row r="405">
          <cell r="A405" t="str">
            <v>496707</v>
          </cell>
          <cell r="B405" t="str">
            <v>BIRCH CREEK UNIT 196 BR</v>
          </cell>
          <cell r="J405">
            <v>0.49419999999999997</v>
          </cell>
          <cell r="K405">
            <v>0.42839632</v>
          </cell>
        </row>
        <row r="406">
          <cell r="A406" t="str">
            <v>496739</v>
          </cell>
          <cell r="B406" t="str">
            <v>BIRCH CREEK UNIT 196 FR/BR</v>
          </cell>
          <cell r="J406">
            <v>0.49419999999999997</v>
          </cell>
          <cell r="K406">
            <v>0.42839632</v>
          </cell>
        </row>
        <row r="407">
          <cell r="A407" t="str">
            <v>503801</v>
          </cell>
          <cell r="B407" t="str">
            <v>BIRCH CREEK UNIT 190 FR</v>
          </cell>
          <cell r="J407">
            <v>0.49419999999999997</v>
          </cell>
          <cell r="K407">
            <v>0.42839632</v>
          </cell>
        </row>
        <row r="408">
          <cell r="A408" t="str">
            <v>503807</v>
          </cell>
          <cell r="B408" t="str">
            <v>BIRCH CREEK UNIT 190 BR</v>
          </cell>
          <cell r="J408">
            <v>0.49419999999999997</v>
          </cell>
          <cell r="K408">
            <v>0.42839632</v>
          </cell>
        </row>
        <row r="409">
          <cell r="A409" t="str">
            <v>503839</v>
          </cell>
          <cell r="B409" t="str">
            <v>BIRCH CREEK UNIT 190 FR/BR</v>
          </cell>
          <cell r="J409">
            <v>0.49419999999999997</v>
          </cell>
          <cell r="K409">
            <v>0</v>
          </cell>
        </row>
        <row r="410">
          <cell r="A410" t="str">
            <v>503901</v>
          </cell>
          <cell r="B410" t="str">
            <v>BIRCH CREEK UNIT 193 FR</v>
          </cell>
          <cell r="J410">
            <v>0.49419999999999997</v>
          </cell>
          <cell r="K410">
            <v>0.42839632</v>
          </cell>
        </row>
        <row r="411">
          <cell r="A411" t="str">
            <v>503907</v>
          </cell>
          <cell r="B411" t="str">
            <v>BIRCH CREEK UNIT 193 BR</v>
          </cell>
          <cell r="J411">
            <v>0.49419999999999997</v>
          </cell>
          <cell r="K411">
            <v>0.42839632</v>
          </cell>
        </row>
        <row r="412">
          <cell r="A412" t="str">
            <v>503939</v>
          </cell>
          <cell r="B412" t="str">
            <v>BIRCH CREEK UNIT 193 FR/BR</v>
          </cell>
          <cell r="J412">
            <v>0.49419999999999997</v>
          </cell>
          <cell r="K412">
            <v>0</v>
          </cell>
        </row>
        <row r="413">
          <cell r="A413" t="str">
            <v>504001</v>
          </cell>
          <cell r="B413" t="str">
            <v>BIRCH CREEK UNIT 197 FR</v>
          </cell>
          <cell r="J413">
            <v>0.49419999999999997</v>
          </cell>
          <cell r="K413">
            <v>0.42839632</v>
          </cell>
        </row>
        <row r="414">
          <cell r="A414" t="str">
            <v>504007</v>
          </cell>
          <cell r="B414" t="str">
            <v>BIRCH CREEK UNIT 197 BR</v>
          </cell>
          <cell r="J414">
            <v>0.49419999999999997</v>
          </cell>
          <cell r="K414">
            <v>0.42839632</v>
          </cell>
        </row>
        <row r="415">
          <cell r="A415" t="str">
            <v>504039</v>
          </cell>
          <cell r="B415" t="str">
            <v>BIRCH CREEK UNIT 197 FR/BR</v>
          </cell>
          <cell r="J415">
            <v>0.49419999999999997</v>
          </cell>
          <cell r="K415">
            <v>0</v>
          </cell>
        </row>
        <row r="416">
          <cell r="A416" t="str">
            <v>504101</v>
          </cell>
          <cell r="B416" t="str">
            <v>BIRCH CREEK UNIT 198 FR</v>
          </cell>
          <cell r="J416">
            <v>0.49419999999999997</v>
          </cell>
          <cell r="K416">
            <v>0.42839632</v>
          </cell>
        </row>
        <row r="417">
          <cell r="A417" t="str">
            <v>504107</v>
          </cell>
          <cell r="B417" t="str">
            <v>BIRCH CREEK UNIT 198 BR</v>
          </cell>
          <cell r="J417">
            <v>0.49419999999999997</v>
          </cell>
          <cell r="K417">
            <v>0.42839632</v>
          </cell>
        </row>
        <row r="418">
          <cell r="A418" t="str">
            <v>504139</v>
          </cell>
          <cell r="B418" t="str">
            <v>BIRCH CREEK UNIT 198 FR/BR</v>
          </cell>
          <cell r="J418">
            <v>0.49419999999999997</v>
          </cell>
          <cell r="K418">
            <v>0</v>
          </cell>
        </row>
        <row r="419">
          <cell r="A419" t="str">
            <v>512101</v>
          </cell>
          <cell r="B419" t="str">
            <v>BIRCH CREEK UNIT 148 FR</v>
          </cell>
          <cell r="J419">
            <v>0.49419999999999997</v>
          </cell>
          <cell r="K419">
            <v>0.42839632</v>
          </cell>
        </row>
        <row r="420">
          <cell r="A420" t="str">
            <v>512107</v>
          </cell>
          <cell r="B420" t="str">
            <v>BIRCH CREEK UNIT 148 BR</v>
          </cell>
          <cell r="J420">
            <v>0.49419999999999997</v>
          </cell>
          <cell r="K420">
            <v>0.42839632</v>
          </cell>
        </row>
        <row r="421">
          <cell r="A421" t="str">
            <v>512139</v>
          </cell>
          <cell r="B421" t="str">
            <v>BIRCH CREEK UNIT 148 FR/BR</v>
          </cell>
          <cell r="J421">
            <v>0.49419999999999997</v>
          </cell>
          <cell r="K421">
            <v>0</v>
          </cell>
        </row>
        <row r="422">
          <cell r="A422" t="str">
            <v>512201</v>
          </cell>
          <cell r="B422" t="str">
            <v>BIRCH CREEK UNIT 137 FR</v>
          </cell>
          <cell r="J422">
            <v>0.49419999999999997</v>
          </cell>
          <cell r="K422">
            <v>0.42839632</v>
          </cell>
        </row>
        <row r="423">
          <cell r="A423" t="str">
            <v>512207</v>
          </cell>
          <cell r="B423" t="str">
            <v>BIRCH CREEK UNIT 137 BR</v>
          </cell>
          <cell r="J423">
            <v>0.49419999999999997</v>
          </cell>
          <cell r="K423">
            <v>0.42839632</v>
          </cell>
        </row>
        <row r="424">
          <cell r="A424" t="str">
            <v>512239</v>
          </cell>
          <cell r="B424" t="str">
            <v>BIRCH CREEK UNIT 137 FR/BR</v>
          </cell>
          <cell r="J424">
            <v>0.49419999999999997</v>
          </cell>
          <cell r="K424">
            <v>0</v>
          </cell>
        </row>
        <row r="425">
          <cell r="A425" t="str">
            <v>512301</v>
          </cell>
          <cell r="B425" t="str">
            <v>BIRCH CREEK UNIT 195 FR</v>
          </cell>
          <cell r="J425">
            <v>0.49419999999999997</v>
          </cell>
          <cell r="K425">
            <v>0.42839632</v>
          </cell>
        </row>
        <row r="426">
          <cell r="A426" t="str">
            <v>512307</v>
          </cell>
          <cell r="B426" t="str">
            <v>BIRCH CREEK UNIT 195 BR</v>
          </cell>
          <cell r="J426">
            <v>0.49419999999999997</v>
          </cell>
          <cell r="K426">
            <v>0.42839632</v>
          </cell>
        </row>
        <row r="427">
          <cell r="A427" t="str">
            <v>512339</v>
          </cell>
          <cell r="B427" t="str">
            <v>BIRCH CREEK UNIT 195 FR/BR</v>
          </cell>
          <cell r="J427">
            <v>0.49419999999999997</v>
          </cell>
          <cell r="K427">
            <v>0</v>
          </cell>
        </row>
        <row r="428">
          <cell r="A428" t="str">
            <v>512401</v>
          </cell>
          <cell r="B428" t="str">
            <v>BIRCH CREEK UNIT 194 FR</v>
          </cell>
          <cell r="J428">
            <v>0.49419999999999997</v>
          </cell>
          <cell r="K428">
            <v>0.42839632</v>
          </cell>
        </row>
        <row r="429">
          <cell r="A429" t="str">
            <v>512407</v>
          </cell>
          <cell r="B429" t="str">
            <v>BIRCH CREEK UNIT 194 BR</v>
          </cell>
          <cell r="J429">
            <v>0.49419999999999997</v>
          </cell>
          <cell r="K429">
            <v>0.42839632</v>
          </cell>
        </row>
        <row r="430">
          <cell r="A430" t="str">
            <v>512439</v>
          </cell>
          <cell r="B430" t="str">
            <v>BIRCH CREEK UNIT 194 FR/BR</v>
          </cell>
          <cell r="J430">
            <v>0</v>
          </cell>
          <cell r="K430">
            <v>0</v>
          </cell>
        </row>
        <row r="431">
          <cell r="A431" t="str">
            <v>529201</v>
          </cell>
          <cell r="B431" t="str">
            <v>BIRCH CREEK UNIT 200 FR</v>
          </cell>
          <cell r="J431">
            <v>0.49419999999999997</v>
          </cell>
          <cell r="K431">
            <v>0.42839632</v>
          </cell>
        </row>
        <row r="432">
          <cell r="A432" t="str">
            <v>529207</v>
          </cell>
          <cell r="B432" t="str">
            <v>BIRCH CREEK UNIT 200 BR</v>
          </cell>
          <cell r="J432">
            <v>0.49419999999999997</v>
          </cell>
          <cell r="K432">
            <v>0.42839632</v>
          </cell>
        </row>
        <row r="433">
          <cell r="A433" t="str">
            <v>529239</v>
          </cell>
          <cell r="B433" t="str">
            <v>BIRCH CREEK UNIT 200 FR/BR</v>
          </cell>
          <cell r="J433">
            <v>0</v>
          </cell>
          <cell r="K433">
            <v>0</v>
          </cell>
        </row>
        <row r="434">
          <cell r="A434" t="str">
            <v>529301</v>
          </cell>
          <cell r="B434" t="str">
            <v>BIRCH CREEK UNIT 164 FR</v>
          </cell>
          <cell r="J434">
            <v>0.49419999999999997</v>
          </cell>
          <cell r="K434">
            <v>0.42839632</v>
          </cell>
        </row>
        <row r="435">
          <cell r="A435" t="str">
            <v>529307</v>
          </cell>
          <cell r="B435" t="str">
            <v>BIRCH CREEK UNIT 164 BR</v>
          </cell>
          <cell r="J435">
            <v>0</v>
          </cell>
          <cell r="K435">
            <v>0</v>
          </cell>
        </row>
        <row r="436">
          <cell r="A436" t="str">
            <v>529339</v>
          </cell>
          <cell r="B436" t="str">
            <v>BIRCH CREEK UNIT 164 FR/BR</v>
          </cell>
          <cell r="J436">
            <v>0.49419999999999997</v>
          </cell>
          <cell r="K436">
            <v>0</v>
          </cell>
        </row>
        <row r="437">
          <cell r="A437" t="str">
            <v>529401</v>
          </cell>
          <cell r="B437" t="str">
            <v>BIRCH CREEK UNIT 173 FR</v>
          </cell>
          <cell r="J437">
            <v>0.49419999999999997</v>
          </cell>
          <cell r="K437">
            <v>0.42839632</v>
          </cell>
        </row>
        <row r="438">
          <cell r="A438" t="str">
            <v>529407</v>
          </cell>
          <cell r="B438" t="str">
            <v>BIRCH CREEK UNIT 173 BR</v>
          </cell>
          <cell r="J438">
            <v>0.49419999999999997</v>
          </cell>
          <cell r="K438">
            <v>0.42839632</v>
          </cell>
        </row>
        <row r="439">
          <cell r="A439" t="str">
            <v>529439</v>
          </cell>
          <cell r="B439" t="str">
            <v>BIRCH CREEK UNIT 173 FR/BR</v>
          </cell>
          <cell r="J439">
            <v>0</v>
          </cell>
          <cell r="K439">
            <v>0</v>
          </cell>
        </row>
        <row r="440">
          <cell r="A440" t="str">
            <v>529501</v>
          </cell>
          <cell r="B440" t="str">
            <v>BIRCH CREEK UNIT 199 FR</v>
          </cell>
          <cell r="J440">
            <v>0.49419999999999997</v>
          </cell>
          <cell r="K440">
            <v>0.42839632</v>
          </cell>
        </row>
        <row r="441">
          <cell r="A441" t="str">
            <v>529507</v>
          </cell>
          <cell r="B441" t="str">
            <v>BIRCH CREEK UNIT 199 BR</v>
          </cell>
          <cell r="J441">
            <v>0.49419999999999997</v>
          </cell>
          <cell r="K441">
            <v>0.42839632</v>
          </cell>
        </row>
        <row r="442">
          <cell r="A442" t="str">
            <v>529539</v>
          </cell>
          <cell r="B442" t="str">
            <v>BIRCH CREEK UNIT 199 FR/BR</v>
          </cell>
          <cell r="J442">
            <v>0.49419999999999997</v>
          </cell>
          <cell r="K442">
            <v>0</v>
          </cell>
        </row>
        <row r="443">
          <cell r="A443" t="str">
            <v>546701</v>
          </cell>
          <cell r="B443" t="str">
            <v>BIRCH CREEK UNIT 201-25 FR</v>
          </cell>
          <cell r="J443">
            <v>0.49419999999999997</v>
          </cell>
          <cell r="K443">
            <v>0.42839632</v>
          </cell>
        </row>
        <row r="444">
          <cell r="A444" t="str">
            <v>546707</v>
          </cell>
          <cell r="B444" t="str">
            <v>BIRCH CREEK UNIT 201-25 BR</v>
          </cell>
          <cell r="J444">
            <v>0.49419999999999997</v>
          </cell>
          <cell r="K444">
            <v>0.42839632</v>
          </cell>
        </row>
        <row r="445">
          <cell r="A445" t="str">
            <v>546739</v>
          </cell>
          <cell r="B445" t="str">
            <v>BIRCH CREEK UNIT 201-25 FR/BR</v>
          </cell>
          <cell r="J445">
            <v>0.49419999999999997</v>
          </cell>
          <cell r="K445">
            <v>0</v>
          </cell>
        </row>
        <row r="446">
          <cell r="A446" t="str">
            <v>546801</v>
          </cell>
          <cell r="B446" t="str">
            <v>BIRCH CREEK UNIT 202-25 FR</v>
          </cell>
          <cell r="J446">
            <v>0.49419999999999997</v>
          </cell>
          <cell r="K446">
            <v>0.42839632</v>
          </cell>
        </row>
        <row r="447">
          <cell r="A447" t="str">
            <v>546807</v>
          </cell>
          <cell r="B447" t="str">
            <v>BIRCH CREEK UNIT 202-25 BR</v>
          </cell>
          <cell r="J447">
            <v>0.49419999999999997</v>
          </cell>
          <cell r="K447">
            <v>0.42839632</v>
          </cell>
        </row>
        <row r="448">
          <cell r="A448" t="str">
            <v>546839</v>
          </cell>
          <cell r="B448" t="str">
            <v>BIRCH CREEK UNIT 202-25 FR/BR</v>
          </cell>
          <cell r="J448">
            <v>0</v>
          </cell>
          <cell r="K448">
            <v>0</v>
          </cell>
        </row>
        <row r="449">
          <cell r="A449" t="str">
            <v>546901</v>
          </cell>
          <cell r="B449" t="str">
            <v>BIRCH CREEK UNIT 203-25 FR</v>
          </cell>
          <cell r="J449">
            <v>0.49419999999999997</v>
          </cell>
          <cell r="K449">
            <v>0.42839632</v>
          </cell>
        </row>
        <row r="450">
          <cell r="A450" t="str">
            <v>546907</v>
          </cell>
          <cell r="B450" t="str">
            <v>BIRCH CREEK UNIT 203-25 BR</v>
          </cell>
          <cell r="J450">
            <v>0.49419999999999997</v>
          </cell>
          <cell r="K450">
            <v>0.42839632</v>
          </cell>
        </row>
        <row r="451">
          <cell r="A451" t="str">
            <v>546939</v>
          </cell>
          <cell r="B451" t="str">
            <v>BIRCH CREEK UNIT 203-25 FR/BR</v>
          </cell>
          <cell r="J451">
            <v>0.49419999999999997</v>
          </cell>
          <cell r="K451">
            <v>0</v>
          </cell>
        </row>
        <row r="452">
          <cell r="A452" t="str">
            <v>547001</v>
          </cell>
          <cell r="B452" t="str">
            <v>BIRCH CREEK UNIT 205-14 FR</v>
          </cell>
          <cell r="J452">
            <v>0</v>
          </cell>
          <cell r="K452">
            <v>0</v>
          </cell>
        </row>
        <row r="453">
          <cell r="A453" t="str">
            <v>547007</v>
          </cell>
          <cell r="B453" t="str">
            <v>BIRCH CREEK UNIT 205-14 BR</v>
          </cell>
          <cell r="J453">
            <v>0</v>
          </cell>
          <cell r="K453">
            <v>0</v>
          </cell>
        </row>
        <row r="454">
          <cell r="A454" t="str">
            <v>547039</v>
          </cell>
          <cell r="B454" t="str">
            <v>BIRCH CREEK UNIT 205-14 FR/BR</v>
          </cell>
          <cell r="J454">
            <v>0</v>
          </cell>
          <cell r="K454">
            <v>0</v>
          </cell>
        </row>
        <row r="455">
          <cell r="A455" t="str">
            <v>547101</v>
          </cell>
          <cell r="B455" t="str">
            <v>BIRCH CREEK UNIT 206-14 FR</v>
          </cell>
          <cell r="J455">
            <v>0</v>
          </cell>
          <cell r="K455">
            <v>0</v>
          </cell>
        </row>
        <row r="456">
          <cell r="A456" t="str">
            <v>547107</v>
          </cell>
          <cell r="B456" t="str">
            <v>BIRCH CREEK UNIT 206-14 BR</v>
          </cell>
          <cell r="J456">
            <v>0</v>
          </cell>
          <cell r="K456">
            <v>0</v>
          </cell>
        </row>
        <row r="457">
          <cell r="A457" t="str">
            <v>547139</v>
          </cell>
          <cell r="B457" t="str">
            <v>BIRCH CREEK UNIT 206-14 FR/BR</v>
          </cell>
          <cell r="J457">
            <v>0</v>
          </cell>
          <cell r="K457">
            <v>0</v>
          </cell>
        </row>
        <row r="458">
          <cell r="A458" t="str">
            <v>547201</v>
          </cell>
          <cell r="B458" t="str">
            <v>BIRCH CREEK UNIT 207-15 FR</v>
          </cell>
          <cell r="J458">
            <v>0</v>
          </cell>
          <cell r="K458">
            <v>0</v>
          </cell>
        </row>
        <row r="459">
          <cell r="A459" t="str">
            <v>547207</v>
          </cell>
          <cell r="B459" t="str">
            <v>BIRCH CREEK UNIT 207-15 BR</v>
          </cell>
          <cell r="J459">
            <v>0</v>
          </cell>
          <cell r="K459">
            <v>0</v>
          </cell>
        </row>
        <row r="460">
          <cell r="A460" t="str">
            <v>547239</v>
          </cell>
          <cell r="B460" t="str">
            <v>BIRCH CREEK UNIT 207-15 FR/BR</v>
          </cell>
          <cell r="J460">
            <v>0</v>
          </cell>
          <cell r="K460">
            <v>0</v>
          </cell>
        </row>
        <row r="461">
          <cell r="A461" t="str">
            <v>561301</v>
          </cell>
          <cell r="B461" t="str">
            <v>BIRCH CREEK 204-26 FR</v>
          </cell>
          <cell r="J461">
            <v>0</v>
          </cell>
          <cell r="K461">
            <v>0</v>
          </cell>
        </row>
        <row r="462">
          <cell r="A462" t="str">
            <v>561307</v>
          </cell>
          <cell r="B462" t="str">
            <v>BIRCH CREEK 204-26 BR</v>
          </cell>
          <cell r="J462">
            <v>0</v>
          </cell>
          <cell r="K462">
            <v>0</v>
          </cell>
        </row>
        <row r="463">
          <cell r="A463" t="str">
            <v>233201</v>
          </cell>
          <cell r="B463" t="str">
            <v>ADAMSON EKLUND 1-14 FR</v>
          </cell>
          <cell r="J463">
            <v>0.93285629999999997</v>
          </cell>
          <cell r="K463">
            <v>0.79973905000000001</v>
          </cell>
        </row>
        <row r="464">
          <cell r="A464" t="str">
            <v>261401</v>
          </cell>
          <cell r="B464" t="str">
            <v>TRABING 1-10 FR</v>
          </cell>
          <cell r="J464">
            <v>0</v>
          </cell>
          <cell r="K464">
            <v>0</v>
          </cell>
        </row>
        <row r="465">
          <cell r="A465" t="str">
            <v>268401</v>
          </cell>
          <cell r="B465" t="str">
            <v>PORATH A 1 FR</v>
          </cell>
          <cell r="J465">
            <v>0</v>
          </cell>
          <cell r="K465">
            <v>0</v>
          </cell>
        </row>
        <row r="466">
          <cell r="A466" t="str">
            <v>447501</v>
          </cell>
          <cell r="B466" t="str">
            <v>BOUMA ZEZAS 1-3 FR</v>
          </cell>
          <cell r="J466">
            <v>0</v>
          </cell>
          <cell r="K466">
            <v>0</v>
          </cell>
        </row>
        <row r="467">
          <cell r="A467" t="str">
            <v>173301</v>
          </cell>
          <cell r="B467" t="str">
            <v>BRADY UNIT 26-E (SEE ENTRADA)</v>
          </cell>
          <cell r="J467">
            <v>0.23039999999999999</v>
          </cell>
          <cell r="K467">
            <v>0</v>
          </cell>
        </row>
        <row r="468">
          <cell r="A468" t="str">
            <v>173328</v>
          </cell>
          <cell r="B468" t="str">
            <v>BRADY UNIT 26-E ENTRADA</v>
          </cell>
          <cell r="J468">
            <v>0.23039999999999999</v>
          </cell>
          <cell r="K468">
            <v>0</v>
          </cell>
        </row>
        <row r="469">
          <cell r="A469" t="str">
            <v>239112</v>
          </cell>
          <cell r="B469" t="str">
            <v>BRADY UNIT 1-W WEBER</v>
          </cell>
          <cell r="J469">
            <v>0</v>
          </cell>
          <cell r="K469">
            <v>0.35317281</v>
          </cell>
        </row>
        <row r="470">
          <cell r="A470" t="str">
            <v>239133</v>
          </cell>
          <cell r="B470" t="str">
            <v>BRADY UNIT 1-W PHOS</v>
          </cell>
          <cell r="J470">
            <v>0.409474</v>
          </cell>
          <cell r="K470">
            <v>0.3557072</v>
          </cell>
        </row>
        <row r="471">
          <cell r="A471" t="str">
            <v>239212</v>
          </cell>
          <cell r="B471" t="str">
            <v>BRADY UNIT 2-W WEBER</v>
          </cell>
          <cell r="J471">
            <v>0.405586</v>
          </cell>
          <cell r="K471">
            <v>0.35317281</v>
          </cell>
        </row>
        <row r="472">
          <cell r="A472" t="str">
            <v>239312</v>
          </cell>
          <cell r="B472" t="str">
            <v>BRADY UNIT 3-W WEBER</v>
          </cell>
          <cell r="J472">
            <v>0</v>
          </cell>
          <cell r="K472">
            <v>0.35317281</v>
          </cell>
        </row>
        <row r="473">
          <cell r="A473" t="str">
            <v>239333</v>
          </cell>
          <cell r="B473" t="str">
            <v>BRADY UNIT 3-W PHOS</v>
          </cell>
          <cell r="J473">
            <v>0</v>
          </cell>
          <cell r="K473">
            <v>0</v>
          </cell>
        </row>
        <row r="474">
          <cell r="A474" t="str">
            <v>239412</v>
          </cell>
          <cell r="B474" t="str">
            <v>BRADY UNIT 4-W WEBER</v>
          </cell>
          <cell r="J474">
            <v>0.405586</v>
          </cell>
          <cell r="K474">
            <v>0.35317281</v>
          </cell>
        </row>
        <row r="475">
          <cell r="A475" t="str">
            <v>239509</v>
          </cell>
          <cell r="B475" t="str">
            <v>BRADY UNIT 5-N NUGGET</v>
          </cell>
          <cell r="J475">
            <v>0.41249999999999998</v>
          </cell>
          <cell r="K475">
            <v>0.36114455000000001</v>
          </cell>
        </row>
        <row r="476">
          <cell r="A476" t="str">
            <v>239602</v>
          </cell>
          <cell r="B476" t="str">
            <v>BRADY UNIT 6-D DK</v>
          </cell>
          <cell r="J476">
            <v>0</v>
          </cell>
          <cell r="K476">
            <v>0.35905385000000001</v>
          </cell>
        </row>
        <row r="477">
          <cell r="A477" t="str">
            <v>239702</v>
          </cell>
          <cell r="B477" t="str">
            <v>BRADY UNIT 7-D DK</v>
          </cell>
          <cell r="J477">
            <v>1</v>
          </cell>
          <cell r="K477">
            <v>0.35905385000000001</v>
          </cell>
        </row>
        <row r="478">
          <cell r="A478" t="str">
            <v>239809</v>
          </cell>
          <cell r="B478" t="str">
            <v>BRADY UNIT 8-N NUGGET</v>
          </cell>
          <cell r="J478">
            <v>0.41249999999999998</v>
          </cell>
          <cell r="K478">
            <v>0.36114455000000001</v>
          </cell>
        </row>
        <row r="479">
          <cell r="A479" t="str">
            <v>239902</v>
          </cell>
          <cell r="B479" t="str">
            <v>BRADY UNIT 9-N DK</v>
          </cell>
          <cell r="J479">
            <v>0.41249999999999998</v>
          </cell>
          <cell r="K479">
            <v>0.35905385000000001</v>
          </cell>
        </row>
        <row r="480">
          <cell r="A480" t="str">
            <v>239909</v>
          </cell>
          <cell r="B480" t="str">
            <v>BRADY UNIT 9-N NUGGET</v>
          </cell>
          <cell r="J480">
            <v>0.41249999999999998</v>
          </cell>
          <cell r="K480">
            <v>0.36114455000000001</v>
          </cell>
        </row>
        <row r="481">
          <cell r="A481" t="str">
            <v>240033</v>
          </cell>
          <cell r="B481" t="str">
            <v>BRADY UNIT 10-P PHOS</v>
          </cell>
          <cell r="J481">
            <v>0.409474</v>
          </cell>
          <cell r="K481">
            <v>0.35570719000000001</v>
          </cell>
        </row>
        <row r="482">
          <cell r="A482" t="str">
            <v>240112</v>
          </cell>
          <cell r="B482" t="str">
            <v>BRADY UNIT 11-W WEBER</v>
          </cell>
          <cell r="J482">
            <v>0.405586</v>
          </cell>
          <cell r="K482">
            <v>0.35317281</v>
          </cell>
        </row>
        <row r="483">
          <cell r="A483" t="str">
            <v>240133</v>
          </cell>
          <cell r="B483" t="str">
            <v>BRADY UNIT 11-P PHOS</v>
          </cell>
          <cell r="J483">
            <v>0.41249999999999998</v>
          </cell>
          <cell r="K483">
            <v>0.35062500000000002</v>
          </cell>
        </row>
        <row r="484">
          <cell r="A484" t="str">
            <v>240212</v>
          </cell>
          <cell r="B484" t="str">
            <v>BRADY UNIT 13-W WEBER</v>
          </cell>
          <cell r="J484">
            <v>0.405586</v>
          </cell>
          <cell r="K484">
            <v>0.35317281</v>
          </cell>
        </row>
        <row r="485">
          <cell r="A485" t="str">
            <v>240233</v>
          </cell>
          <cell r="B485" t="str">
            <v>BRADY UNIT 13-W PHOS</v>
          </cell>
          <cell r="J485">
            <v>0.41249999999999998</v>
          </cell>
          <cell r="K485">
            <v>0</v>
          </cell>
        </row>
        <row r="486">
          <cell r="A486" t="str">
            <v>240312</v>
          </cell>
          <cell r="B486" t="str">
            <v>BRADY UNIT 14-W WEBER</v>
          </cell>
          <cell r="J486">
            <v>0.28125</v>
          </cell>
          <cell r="K486">
            <v>0.23765625000000001</v>
          </cell>
        </row>
        <row r="487">
          <cell r="A487" t="str">
            <v>240333</v>
          </cell>
          <cell r="B487" t="str">
            <v>BRADY UNIT 14-W PHOS</v>
          </cell>
          <cell r="J487">
            <v>0.30952000000000002</v>
          </cell>
          <cell r="K487">
            <v>0.26154760999999999</v>
          </cell>
        </row>
        <row r="488">
          <cell r="A488" t="str">
            <v>240412</v>
          </cell>
          <cell r="B488" t="str">
            <v>BRADY UNIT 16-W WEBER</v>
          </cell>
          <cell r="J488">
            <v>0.405586</v>
          </cell>
          <cell r="K488">
            <v>0.35317281</v>
          </cell>
        </row>
        <row r="489">
          <cell r="A489" t="str">
            <v>240433</v>
          </cell>
          <cell r="B489" t="str">
            <v>BRADY UNIT 16-W PHOS</v>
          </cell>
          <cell r="J489">
            <v>0</v>
          </cell>
          <cell r="K489">
            <v>0</v>
          </cell>
        </row>
        <row r="490">
          <cell r="A490" t="str">
            <v>240509</v>
          </cell>
          <cell r="B490" t="str">
            <v>BRADY UNIT 17-N NUGGET</v>
          </cell>
          <cell r="J490">
            <v>0.40421299999999999</v>
          </cell>
          <cell r="K490">
            <v>0.34152941999999997</v>
          </cell>
        </row>
        <row r="491">
          <cell r="A491" t="str">
            <v>240612</v>
          </cell>
          <cell r="B491" t="str">
            <v>BRADY UNIT 18-W WEBER</v>
          </cell>
          <cell r="J491">
            <v>1</v>
          </cell>
          <cell r="K491">
            <v>0.35317281</v>
          </cell>
        </row>
        <row r="492">
          <cell r="A492" t="str">
            <v>240702</v>
          </cell>
          <cell r="B492" t="str">
            <v>BRADY UNIT 19-D DK</v>
          </cell>
          <cell r="J492">
            <v>0.41249999999999998</v>
          </cell>
          <cell r="K492">
            <v>0.35905385000000001</v>
          </cell>
        </row>
        <row r="493">
          <cell r="A493" t="str">
            <v>240802</v>
          </cell>
          <cell r="B493" t="str">
            <v>BRADY UNIT 20-D DK</v>
          </cell>
          <cell r="J493">
            <v>0.41249999999999998</v>
          </cell>
          <cell r="K493">
            <v>0.35905385000000001</v>
          </cell>
        </row>
        <row r="494">
          <cell r="A494" t="str">
            <v>240912</v>
          </cell>
          <cell r="B494" t="str">
            <v>BRADY UNIT 21-W WEBER</v>
          </cell>
          <cell r="J494">
            <v>0.405586</v>
          </cell>
          <cell r="K494">
            <v>0.35317281</v>
          </cell>
        </row>
        <row r="495">
          <cell r="A495" t="str">
            <v>240933</v>
          </cell>
          <cell r="B495" t="str">
            <v>BRADY UNIT 21-W PHOS</v>
          </cell>
          <cell r="J495">
            <v>0.41249999999999998</v>
          </cell>
          <cell r="K495">
            <v>0.37562499999999999</v>
          </cell>
        </row>
        <row r="496">
          <cell r="A496" t="str">
            <v>241012</v>
          </cell>
          <cell r="B496" t="str">
            <v>BRADY UNIT 22-W WEBER</v>
          </cell>
          <cell r="J496">
            <v>0.405586</v>
          </cell>
          <cell r="K496">
            <v>0.35317281</v>
          </cell>
        </row>
        <row r="497">
          <cell r="A497" t="str">
            <v>241033</v>
          </cell>
          <cell r="B497" t="str">
            <v>BRADY UNIT 22-P PHOS</v>
          </cell>
          <cell r="J497">
            <v>0</v>
          </cell>
          <cell r="K497">
            <v>0</v>
          </cell>
        </row>
        <row r="498">
          <cell r="A498" t="str">
            <v>241112</v>
          </cell>
          <cell r="B498" t="str">
            <v>BRADY UNIT 23-W WEBER</v>
          </cell>
          <cell r="J498">
            <v>0.405586</v>
          </cell>
          <cell r="K498">
            <v>0.35317281</v>
          </cell>
        </row>
        <row r="499">
          <cell r="A499" t="str">
            <v>241212</v>
          </cell>
          <cell r="B499" t="str">
            <v>BRADY UNIT 24-W WEBER</v>
          </cell>
          <cell r="J499">
            <v>0.405586</v>
          </cell>
          <cell r="K499">
            <v>0.35317281</v>
          </cell>
        </row>
        <row r="500">
          <cell r="A500" t="str">
            <v>241309</v>
          </cell>
          <cell r="B500" t="str">
            <v>BRADY UNIT 25-N NUGGET</v>
          </cell>
          <cell r="J500">
            <v>0.40421299999999999</v>
          </cell>
          <cell r="K500">
            <v>0.34152941999999997</v>
          </cell>
        </row>
        <row r="501">
          <cell r="A501" t="str">
            <v>241328</v>
          </cell>
          <cell r="B501" t="str">
            <v>BRADY UNIT 25-N ENTRADA</v>
          </cell>
          <cell r="J501">
            <v>0.28000000000000003</v>
          </cell>
          <cell r="K501">
            <v>0.2366</v>
          </cell>
        </row>
        <row r="502">
          <cell r="A502" t="str">
            <v>241409</v>
          </cell>
          <cell r="B502" t="str">
            <v>BRADY UNIT 27-N NUGGET</v>
          </cell>
          <cell r="J502">
            <v>0.41249999999999998</v>
          </cell>
          <cell r="K502">
            <v>0.36114455000000001</v>
          </cell>
        </row>
        <row r="503">
          <cell r="A503" t="str">
            <v>241502</v>
          </cell>
          <cell r="B503" t="str">
            <v>BRADY UNIT 28-D DK</v>
          </cell>
          <cell r="J503">
            <v>0.41249999999999998</v>
          </cell>
          <cell r="K503">
            <v>0.35905385000000001</v>
          </cell>
        </row>
        <row r="504">
          <cell r="A504" t="str">
            <v>241609</v>
          </cell>
          <cell r="B504" t="str">
            <v>JACKKNIFE SPRINGS 6 NUGGET</v>
          </cell>
          <cell r="J504">
            <v>0.41249999999999998</v>
          </cell>
          <cell r="K504">
            <v>0</v>
          </cell>
        </row>
        <row r="505">
          <cell r="A505" t="str">
            <v>241702</v>
          </cell>
          <cell r="B505" t="str">
            <v>BRADY UNIT 31-D DK</v>
          </cell>
          <cell r="J505">
            <v>0.41249999999999998</v>
          </cell>
          <cell r="K505">
            <v>0.35905385000000001</v>
          </cell>
        </row>
        <row r="506">
          <cell r="A506" t="str">
            <v>241709</v>
          </cell>
          <cell r="B506" t="str">
            <v>BRADY UNIT 31-D NUGGET</v>
          </cell>
          <cell r="J506">
            <v>0.41249999999999998</v>
          </cell>
          <cell r="K506">
            <v>0.36114455000000001</v>
          </cell>
        </row>
        <row r="507">
          <cell r="A507" t="str">
            <v>241812</v>
          </cell>
          <cell r="B507" t="str">
            <v>BRADY UNIT 33-W WEBER</v>
          </cell>
          <cell r="J507">
            <v>0.405586</v>
          </cell>
          <cell r="K507">
            <v>0.35317281</v>
          </cell>
        </row>
        <row r="508">
          <cell r="A508" t="str">
            <v>241912</v>
          </cell>
          <cell r="B508" t="str">
            <v>BRADY UNIT 34-W WEBER</v>
          </cell>
          <cell r="J508">
            <v>0.405586</v>
          </cell>
          <cell r="K508">
            <v>0.35317281</v>
          </cell>
        </row>
        <row r="509">
          <cell r="A509" t="str">
            <v>242009</v>
          </cell>
          <cell r="B509" t="str">
            <v>BRADY UNIT 35-N NUGGET</v>
          </cell>
          <cell r="J509">
            <v>0.40421299999999999</v>
          </cell>
          <cell r="K509">
            <v>0.34152941999999997</v>
          </cell>
        </row>
        <row r="510">
          <cell r="A510" t="str">
            <v>242109</v>
          </cell>
          <cell r="B510" t="str">
            <v>BRADY UNIT 36-N NUGGET</v>
          </cell>
          <cell r="J510">
            <v>0</v>
          </cell>
          <cell r="K510">
            <v>0.36114455000000001</v>
          </cell>
        </row>
        <row r="511">
          <cell r="A511" t="str">
            <v>242202</v>
          </cell>
          <cell r="B511" t="str">
            <v>BRADY UNIT 37-D DK</v>
          </cell>
          <cell r="J511">
            <v>0.42046159999999999</v>
          </cell>
          <cell r="K511">
            <v>0.35905385000000001</v>
          </cell>
        </row>
        <row r="512">
          <cell r="A512" t="str">
            <v>242209</v>
          </cell>
          <cell r="B512" t="str">
            <v>BRADY UNIT 37-D NUGGET</v>
          </cell>
          <cell r="J512">
            <v>0</v>
          </cell>
          <cell r="K512">
            <v>0</v>
          </cell>
        </row>
        <row r="513">
          <cell r="A513" t="str">
            <v>242228</v>
          </cell>
          <cell r="B513" t="str">
            <v>BRADY UNIT 37-D ENTRADA</v>
          </cell>
          <cell r="J513">
            <v>0.28000000000000003</v>
          </cell>
          <cell r="K513">
            <v>0.2366</v>
          </cell>
        </row>
        <row r="514">
          <cell r="A514" t="str">
            <v>242312</v>
          </cell>
          <cell r="B514" t="str">
            <v>BRADY UNIT 38-W (SEE 242352)</v>
          </cell>
          <cell r="J514">
            <v>0.405586</v>
          </cell>
          <cell r="K514">
            <v>0</v>
          </cell>
        </row>
        <row r="515">
          <cell r="A515" t="str">
            <v>242352</v>
          </cell>
          <cell r="B515" t="str">
            <v>BRADY 38-W MID/UPPER WEBER</v>
          </cell>
          <cell r="J515">
            <v>0.405586</v>
          </cell>
          <cell r="K515">
            <v>0.35317281</v>
          </cell>
        </row>
        <row r="516">
          <cell r="A516" t="str">
            <v>242409</v>
          </cell>
          <cell r="B516" t="str">
            <v>BRADY UNIT 39-N NUGGET</v>
          </cell>
          <cell r="J516">
            <v>0.40421299999999999</v>
          </cell>
          <cell r="K516">
            <v>0.34152941999999997</v>
          </cell>
        </row>
        <row r="517">
          <cell r="A517" t="str">
            <v>297912</v>
          </cell>
          <cell r="B517" t="str">
            <v>BRADY UNIT 12-W WEBER</v>
          </cell>
          <cell r="J517">
            <v>0.29459999999999997</v>
          </cell>
          <cell r="K517">
            <v>0</v>
          </cell>
        </row>
        <row r="518">
          <cell r="A518" t="str">
            <v>297933</v>
          </cell>
          <cell r="B518" t="str">
            <v>BRADY UNIT 12-P PHOS</v>
          </cell>
          <cell r="J518">
            <v>0</v>
          </cell>
          <cell r="K518">
            <v>0</v>
          </cell>
        </row>
        <row r="519">
          <cell r="A519" t="str">
            <v>395009</v>
          </cell>
          <cell r="B519" t="str">
            <v>BRADY UNIT 1-9 NUGGET</v>
          </cell>
          <cell r="J519">
            <v>0.4042</v>
          </cell>
          <cell r="K519">
            <v>0</v>
          </cell>
        </row>
        <row r="520">
          <cell r="A520" t="str">
            <v>415802</v>
          </cell>
          <cell r="B520" t="str">
            <v>BRADY UNIT 40-D DK</v>
          </cell>
          <cell r="J520">
            <v>0</v>
          </cell>
          <cell r="K520">
            <v>0</v>
          </cell>
        </row>
        <row r="521">
          <cell r="A521" t="str">
            <v>415809</v>
          </cell>
          <cell r="B521" t="str">
            <v>BRADY UNIT 40-N NUGGET</v>
          </cell>
          <cell r="J521">
            <v>0</v>
          </cell>
          <cell r="K521">
            <v>0</v>
          </cell>
        </row>
        <row r="522">
          <cell r="A522" t="str">
            <v>415933</v>
          </cell>
          <cell r="B522" t="str">
            <v>BRADY UNIT 41-P PHOS</v>
          </cell>
          <cell r="J522">
            <v>0.409474</v>
          </cell>
          <cell r="K522">
            <v>0.35570719000000001</v>
          </cell>
        </row>
        <row r="523">
          <cell r="A523" t="str">
            <v>437433</v>
          </cell>
          <cell r="B523" t="str">
            <v>BRADY UNIT 42-P PHOS</v>
          </cell>
          <cell r="J523">
            <v>0.409474</v>
          </cell>
          <cell r="K523">
            <v>0.35570719000000001</v>
          </cell>
        </row>
        <row r="524">
          <cell r="A524" t="str">
            <v>438737</v>
          </cell>
          <cell r="B524" t="str">
            <v>SOUTH BRADY SHALLOW 1 BLAIR</v>
          </cell>
          <cell r="J524">
            <v>0.38347300000000001</v>
          </cell>
          <cell r="K524">
            <v>0.32025115999999998</v>
          </cell>
        </row>
        <row r="525">
          <cell r="A525" t="str">
            <v>438837</v>
          </cell>
          <cell r="B525" t="str">
            <v>SOUTH BRADY SHALLOW 2 BLAIR</v>
          </cell>
          <cell r="J525">
            <v>0.38347300000000001</v>
          </cell>
          <cell r="K525">
            <v>0</v>
          </cell>
        </row>
        <row r="526">
          <cell r="A526" t="str">
            <v>443433</v>
          </cell>
          <cell r="B526" t="str">
            <v>BRADY UNIT 43-P PHOS</v>
          </cell>
          <cell r="J526">
            <v>0.41249999999999998</v>
          </cell>
          <cell r="K526">
            <v>0</v>
          </cell>
        </row>
        <row r="527">
          <cell r="A527" t="str">
            <v>443533</v>
          </cell>
          <cell r="B527" t="str">
            <v>BRADY UNIT 44-P PHOS</v>
          </cell>
          <cell r="J527">
            <v>0.28129999999999999</v>
          </cell>
          <cell r="K527">
            <v>0</v>
          </cell>
        </row>
        <row r="528">
          <cell r="A528" t="str">
            <v>473837</v>
          </cell>
          <cell r="B528" t="str">
            <v>SOUTH BRADY SHALLOW 3 BLAIR</v>
          </cell>
          <cell r="J528">
            <v>0.38347300000000001</v>
          </cell>
          <cell r="K528">
            <v>0.32601012000000001</v>
          </cell>
        </row>
        <row r="529">
          <cell r="A529" t="str">
            <v>473937</v>
          </cell>
          <cell r="B529" t="str">
            <v>SOUTH BRADY SHALLOW 4 BLAIR D24NC</v>
          </cell>
          <cell r="J529">
            <v>0.38347300000000001</v>
          </cell>
          <cell r="K529">
            <v>0.32601012000000001</v>
          </cell>
        </row>
        <row r="530">
          <cell r="A530" t="str">
            <v>474001</v>
          </cell>
          <cell r="B530" t="str">
            <v>BRADY UNIT 45-F FR</v>
          </cell>
          <cell r="J530">
            <v>0.36093750000000002</v>
          </cell>
          <cell r="K530">
            <v>0.30679687999999999</v>
          </cell>
        </row>
        <row r="531">
          <cell r="A531" t="str">
            <v>474101</v>
          </cell>
          <cell r="B531" t="str">
            <v>BRADY UNIT 48-F FR</v>
          </cell>
          <cell r="J531">
            <v>0.41249999999999998</v>
          </cell>
          <cell r="K531">
            <v>0.36687500000000001</v>
          </cell>
        </row>
        <row r="532">
          <cell r="A532" t="str">
            <v>481101</v>
          </cell>
          <cell r="B532" t="str">
            <v>BRADY UNIT 29-F FR</v>
          </cell>
          <cell r="J532">
            <v>0.41249999999999998</v>
          </cell>
          <cell r="K532">
            <v>0</v>
          </cell>
        </row>
        <row r="533">
          <cell r="A533" t="str">
            <v>487101</v>
          </cell>
          <cell r="B533" t="str">
            <v>BRADY UNIT 46-F FR</v>
          </cell>
          <cell r="J533">
            <v>0.41249999999999998</v>
          </cell>
          <cell r="K533">
            <v>0.35062500000000002</v>
          </cell>
        </row>
        <row r="534">
          <cell r="A534" t="str">
            <v>487201</v>
          </cell>
          <cell r="B534" t="str">
            <v>BRADY UNIT 47-F FR</v>
          </cell>
          <cell r="J534">
            <v>0</v>
          </cell>
          <cell r="K534">
            <v>0.35062500000000002</v>
          </cell>
        </row>
        <row r="535">
          <cell r="A535" t="str">
            <v>490512</v>
          </cell>
          <cell r="B535" t="str">
            <v>BRADY UNIT 56-W WEBER</v>
          </cell>
          <cell r="J535">
            <v>0.405586</v>
          </cell>
          <cell r="K535">
            <v>0.35317281</v>
          </cell>
        </row>
        <row r="536">
          <cell r="A536" t="str">
            <v>495201</v>
          </cell>
          <cell r="B536" t="str">
            <v>BRADY UNIT 49-D FR</v>
          </cell>
          <cell r="J536">
            <v>0.41249999999999998</v>
          </cell>
          <cell r="K536">
            <v>0.36687500000000001</v>
          </cell>
        </row>
        <row r="537">
          <cell r="A537" t="str">
            <v>495202</v>
          </cell>
          <cell r="B537" t="str">
            <v>BRADY UNIT 49-D DK</v>
          </cell>
          <cell r="J537">
            <v>0.41249999999999998</v>
          </cell>
          <cell r="K537">
            <v>0</v>
          </cell>
        </row>
        <row r="538">
          <cell r="A538" t="str">
            <v>640602</v>
          </cell>
          <cell r="B538" t="str">
            <v>WINTER FLATS 10-43-99  DK (C7)</v>
          </cell>
          <cell r="J538">
            <v>0</v>
          </cell>
          <cell r="K538">
            <v>0</v>
          </cell>
        </row>
        <row r="539">
          <cell r="A539" t="str">
            <v>640603</v>
          </cell>
          <cell r="B539" t="str">
            <v>WINTER FLATS 10-43-99  (C7)</v>
          </cell>
          <cell r="J539">
            <v>0</v>
          </cell>
          <cell r="K539">
            <v>0</v>
          </cell>
        </row>
        <row r="540">
          <cell r="A540" t="str">
            <v>640702</v>
          </cell>
          <cell r="B540" t="str">
            <v>WINTER FLATS 2-11-100 DK (C7)</v>
          </cell>
          <cell r="J540">
            <v>0</v>
          </cell>
          <cell r="K540">
            <v>0</v>
          </cell>
        </row>
        <row r="541">
          <cell r="A541" t="str">
            <v>640802</v>
          </cell>
          <cell r="B541" t="str">
            <v>WINTER FLATS 1-18-99 DK (C7)</v>
          </cell>
          <cell r="J541">
            <v>0</v>
          </cell>
          <cell r="K541">
            <v>0</v>
          </cell>
        </row>
        <row r="542">
          <cell r="A542" t="str">
            <v>640902</v>
          </cell>
          <cell r="B542" t="str">
            <v>WINTER FLATS 1-2-100 DK  (C7)</v>
          </cell>
          <cell r="J542">
            <v>0</v>
          </cell>
          <cell r="K542">
            <v>0</v>
          </cell>
        </row>
        <row r="543">
          <cell r="A543" t="str">
            <v>641002</v>
          </cell>
          <cell r="B543" t="str">
            <v>WINTER FLATS 1-13-100 DK (C7)</v>
          </cell>
          <cell r="J543">
            <v>0</v>
          </cell>
          <cell r="K543">
            <v>0</v>
          </cell>
        </row>
        <row r="544">
          <cell r="A544" t="str">
            <v>641102</v>
          </cell>
          <cell r="B544" t="str">
            <v>WINTER FLATS 1-14-100 DK (C7)</v>
          </cell>
          <cell r="J544">
            <v>0</v>
          </cell>
          <cell r="K544">
            <v>0</v>
          </cell>
        </row>
        <row r="545">
          <cell r="A545" t="str">
            <v>641202</v>
          </cell>
          <cell r="B545" t="str">
            <v>WINTER FLATS 1-10-99 DK (C7)</v>
          </cell>
          <cell r="J545">
            <v>0</v>
          </cell>
          <cell r="K545">
            <v>0</v>
          </cell>
        </row>
        <row r="546">
          <cell r="A546" t="str">
            <v>641302</v>
          </cell>
          <cell r="B546" t="str">
            <v>WINTER FLATS 2 DK (C7)</v>
          </cell>
          <cell r="J546">
            <v>0</v>
          </cell>
          <cell r="K546">
            <v>0</v>
          </cell>
        </row>
        <row r="547">
          <cell r="A547" t="str">
            <v>641402</v>
          </cell>
          <cell r="B547" t="str">
            <v>WINTER FLATS 11-43-100 DK (C7)</v>
          </cell>
          <cell r="J547">
            <v>0</v>
          </cell>
          <cell r="K547">
            <v>0</v>
          </cell>
        </row>
        <row r="548">
          <cell r="A548" t="str">
            <v>501858</v>
          </cell>
          <cell r="B548" t="str">
            <v>SEVEN FARMS 30-34-15 WHITE SP</v>
          </cell>
          <cell r="J548">
            <v>0</v>
          </cell>
          <cell r="K548">
            <v>0</v>
          </cell>
        </row>
        <row r="549">
          <cell r="A549" t="str">
            <v>501958</v>
          </cell>
          <cell r="B549" t="str">
            <v>STATE 31-34-15 WHITE SPECKS  (C7)</v>
          </cell>
          <cell r="J549">
            <v>0</v>
          </cell>
          <cell r="K549">
            <v>0</v>
          </cell>
        </row>
        <row r="550">
          <cell r="A550" t="str">
            <v>504225</v>
          </cell>
          <cell r="B550" t="str">
            <v>RHODES 25-34-14D EAGLE</v>
          </cell>
          <cell r="J550">
            <v>0</v>
          </cell>
          <cell r="K550">
            <v>0</v>
          </cell>
        </row>
        <row r="551">
          <cell r="A551" t="str">
            <v>018201</v>
          </cell>
          <cell r="B551" t="str">
            <v>MFS FEE 10-1 FR</v>
          </cell>
          <cell r="J551">
            <v>0.60828130000000002</v>
          </cell>
          <cell r="K551">
            <v>0.52755856999999995</v>
          </cell>
        </row>
        <row r="552">
          <cell r="A552" t="str">
            <v>020401</v>
          </cell>
          <cell r="B552" t="str">
            <v>MFS STLD 36-1 FR</v>
          </cell>
          <cell r="J552">
            <v>1</v>
          </cell>
          <cell r="K552">
            <v>0.82499999999999996</v>
          </cell>
        </row>
        <row r="553">
          <cell r="A553" t="str">
            <v>020501</v>
          </cell>
          <cell r="B553" t="str">
            <v>LANSDALE FED 4-1 FR</v>
          </cell>
          <cell r="J553">
            <v>0.92264900000000005</v>
          </cell>
          <cell r="K553">
            <v>0.76118534000000004</v>
          </cell>
        </row>
        <row r="554">
          <cell r="A554" t="str">
            <v>020502</v>
          </cell>
          <cell r="B554" t="str">
            <v>LANSDALE FED 4-1 DK</v>
          </cell>
          <cell r="J554">
            <v>0.92264900000000005</v>
          </cell>
          <cell r="K554">
            <v>0.76118534000000004</v>
          </cell>
        </row>
        <row r="555">
          <cell r="A555" t="str">
            <v>021501</v>
          </cell>
          <cell r="B555" t="str">
            <v>LANSDALE FED 10-1 FR</v>
          </cell>
          <cell r="J555">
            <v>0.5625</v>
          </cell>
          <cell r="K555">
            <v>0.46406249999999999</v>
          </cell>
        </row>
        <row r="556">
          <cell r="A556" t="str">
            <v>021502</v>
          </cell>
          <cell r="B556" t="str">
            <v>LANSDALE FED 10-1 DK</v>
          </cell>
          <cell r="J556">
            <v>0.78125</v>
          </cell>
          <cell r="K556">
            <v>0.64890625000000002</v>
          </cell>
        </row>
        <row r="557">
          <cell r="A557" t="str">
            <v>025701</v>
          </cell>
          <cell r="B557" t="str">
            <v>LANSDALE FED 28-1 FR</v>
          </cell>
          <cell r="J557">
            <v>0.50891209999999998</v>
          </cell>
          <cell r="K557">
            <v>0.42003066999999999</v>
          </cell>
        </row>
        <row r="558">
          <cell r="A558" t="str">
            <v>040901</v>
          </cell>
          <cell r="B558" t="str">
            <v>PANDO FEDERAL 32-1 FR</v>
          </cell>
          <cell r="J558">
            <v>0.5</v>
          </cell>
          <cell r="K558">
            <v>0.41249999999999998</v>
          </cell>
        </row>
        <row r="559">
          <cell r="A559" t="str">
            <v>040902</v>
          </cell>
          <cell r="B559" t="str">
            <v>PANDO FEDERAL 32-1 DK</v>
          </cell>
          <cell r="J559">
            <v>0.5</v>
          </cell>
          <cell r="K559">
            <v>0.41249999999999998</v>
          </cell>
        </row>
        <row r="560">
          <cell r="A560" t="str">
            <v>042901</v>
          </cell>
          <cell r="B560" t="str">
            <v>CLIFTON FEDERAL 34-1 FR</v>
          </cell>
          <cell r="J560">
            <v>0.37864100000000001</v>
          </cell>
          <cell r="K560">
            <v>0.31083269000000002</v>
          </cell>
        </row>
        <row r="561">
          <cell r="A561" t="str">
            <v>044301</v>
          </cell>
          <cell r="B561" t="str">
            <v>HAGOOD FED 12-1 FR</v>
          </cell>
          <cell r="J561">
            <v>0.9375</v>
          </cell>
          <cell r="K561">
            <v>0.78593749999999996</v>
          </cell>
        </row>
        <row r="562">
          <cell r="A562" t="str">
            <v>044701</v>
          </cell>
          <cell r="B562" t="str">
            <v>HALEY FED 4-1 FR</v>
          </cell>
          <cell r="J562">
            <v>0.63647169999999997</v>
          </cell>
          <cell r="K562">
            <v>0.53045580999999997</v>
          </cell>
        </row>
        <row r="563">
          <cell r="A563" t="str">
            <v>075201</v>
          </cell>
          <cell r="B563" t="str">
            <v>CLIFTON FEDERAL 28-1 FR</v>
          </cell>
          <cell r="J563">
            <v>0.46875</v>
          </cell>
          <cell r="K563">
            <v>0.37353515999999998</v>
          </cell>
        </row>
        <row r="564">
          <cell r="A564" t="str">
            <v>375801</v>
          </cell>
          <cell r="B564" t="str">
            <v>LANSDALE FED 10-2 FR</v>
          </cell>
          <cell r="J564">
            <v>0.5625</v>
          </cell>
          <cell r="K564">
            <v>0.46406249999999999</v>
          </cell>
        </row>
        <row r="565">
          <cell r="A565" t="str">
            <v>375802</v>
          </cell>
          <cell r="B565" t="str">
            <v>LANSDALE FED 10-2 DK</v>
          </cell>
          <cell r="J565">
            <v>0.78125</v>
          </cell>
          <cell r="K565">
            <v>0.64890625000000002</v>
          </cell>
        </row>
        <row r="566">
          <cell r="A566" t="str">
            <v>376201</v>
          </cell>
          <cell r="B566" t="str">
            <v>MFS STATE 10-2 FR</v>
          </cell>
          <cell r="J566">
            <v>0.60828130000000002</v>
          </cell>
          <cell r="K566">
            <v>0.52755859000000005</v>
          </cell>
        </row>
        <row r="567">
          <cell r="A567" t="str">
            <v>376202</v>
          </cell>
          <cell r="B567" t="str">
            <v>MFS STATE 10-2 DK</v>
          </cell>
          <cell r="J567">
            <v>0.68100000000000005</v>
          </cell>
          <cell r="K567">
            <v>0.59255895000000003</v>
          </cell>
        </row>
        <row r="568">
          <cell r="A568" t="str">
            <v>382901</v>
          </cell>
          <cell r="B568" t="str">
            <v>LANSDALE FED 28-2 FR</v>
          </cell>
          <cell r="J568">
            <v>0.50891209999999998</v>
          </cell>
          <cell r="K568">
            <v>0.42003066999999999</v>
          </cell>
        </row>
        <row r="569">
          <cell r="A569" t="str">
            <v>383001</v>
          </cell>
          <cell r="B569" t="str">
            <v>LANSDALE FED 4-2 FR</v>
          </cell>
          <cell r="J569">
            <v>0.92264900000000005</v>
          </cell>
          <cell r="K569">
            <v>0.76118534000000004</v>
          </cell>
        </row>
        <row r="570">
          <cell r="A570" t="str">
            <v>384701</v>
          </cell>
          <cell r="B570" t="str">
            <v>HALEY FED 4-2 FR</v>
          </cell>
          <cell r="J570">
            <v>0.63647169999999997</v>
          </cell>
          <cell r="K570">
            <v>0.53045580999999997</v>
          </cell>
        </row>
        <row r="571">
          <cell r="A571" t="str">
            <v>388901</v>
          </cell>
          <cell r="B571" t="str">
            <v>CLIFTON FEDERAL 28-2 FR</v>
          </cell>
          <cell r="J571">
            <v>0.46875</v>
          </cell>
          <cell r="K571">
            <v>0.38085936999999997</v>
          </cell>
        </row>
        <row r="572">
          <cell r="A572" t="str">
            <v>388902</v>
          </cell>
          <cell r="B572" t="str">
            <v>CLIFTON FEDERAL 28-2 DAKOTA</v>
          </cell>
          <cell r="J572">
            <v>0</v>
          </cell>
          <cell r="K572">
            <v>0</v>
          </cell>
        </row>
        <row r="573">
          <cell r="A573" t="str">
            <v>389001</v>
          </cell>
          <cell r="B573" t="str">
            <v>PANDO FEDERAL 32-2 FR</v>
          </cell>
          <cell r="J573">
            <v>0.5</v>
          </cell>
          <cell r="K573">
            <v>0.41249999999999998</v>
          </cell>
        </row>
        <row r="574">
          <cell r="A574" t="str">
            <v>389002</v>
          </cell>
          <cell r="B574" t="str">
            <v>PANDO FEDERAL 32-2 DK</v>
          </cell>
          <cell r="J574">
            <v>0.5</v>
          </cell>
          <cell r="K574">
            <v>0.41249999999999998</v>
          </cell>
        </row>
        <row r="575">
          <cell r="A575" t="str">
            <v>390101</v>
          </cell>
          <cell r="B575" t="str">
            <v>HAGOOD FED 12-2 FR</v>
          </cell>
          <cell r="J575">
            <v>0.9375</v>
          </cell>
          <cell r="K575">
            <v>0.78593749999999996</v>
          </cell>
        </row>
        <row r="576">
          <cell r="A576" t="str">
            <v>395901</v>
          </cell>
          <cell r="B576" t="str">
            <v>LANSDALE FED 10-3 FR</v>
          </cell>
          <cell r="J576">
            <v>0.5625</v>
          </cell>
          <cell r="K576">
            <v>0.46406249999999999</v>
          </cell>
        </row>
        <row r="577">
          <cell r="A577" t="str">
            <v>396001</v>
          </cell>
          <cell r="B577" t="str">
            <v>LANSDALE FED 10-4 FR</v>
          </cell>
          <cell r="J577">
            <v>0.5625</v>
          </cell>
          <cell r="K577">
            <v>0.46406249999999999</v>
          </cell>
        </row>
        <row r="578">
          <cell r="A578" t="str">
            <v>399101</v>
          </cell>
          <cell r="B578" t="str">
            <v>MFS FED 10-3R FR</v>
          </cell>
          <cell r="J578">
            <v>0.60828130000000002</v>
          </cell>
          <cell r="K578">
            <v>0.52755856999999995</v>
          </cell>
        </row>
        <row r="579">
          <cell r="A579" t="str">
            <v>399102</v>
          </cell>
          <cell r="B579" t="str">
            <v>MFS FED 10-3 DK</v>
          </cell>
          <cell r="J579">
            <v>0.68100000000000005</v>
          </cell>
          <cell r="K579">
            <v>0.59255882999999998</v>
          </cell>
        </row>
        <row r="580">
          <cell r="A580" t="str">
            <v>400101</v>
          </cell>
          <cell r="B580" t="str">
            <v>LANSDALE FED 28-3 FR</v>
          </cell>
          <cell r="J580">
            <v>0.50891209999999998</v>
          </cell>
          <cell r="K580">
            <v>0.42003066999999999</v>
          </cell>
        </row>
        <row r="581">
          <cell r="A581" t="str">
            <v>402801</v>
          </cell>
          <cell r="B581" t="str">
            <v>HAGOOD FED 12-4 FR</v>
          </cell>
          <cell r="J581">
            <v>0.9375</v>
          </cell>
          <cell r="K581">
            <v>0.78593749999999996</v>
          </cell>
        </row>
        <row r="582">
          <cell r="A582" t="str">
            <v>402901</v>
          </cell>
          <cell r="B582" t="str">
            <v>LANSDALE FED 4-3 FR</v>
          </cell>
          <cell r="J582">
            <v>0.92264900000000005</v>
          </cell>
          <cell r="K582">
            <v>0.76118534000000004</v>
          </cell>
        </row>
        <row r="583">
          <cell r="A583" t="str">
            <v>403001</v>
          </cell>
          <cell r="B583" t="str">
            <v>CLIFTON FEDERAL 28-3 FR</v>
          </cell>
          <cell r="J583">
            <v>0.46875</v>
          </cell>
          <cell r="K583">
            <v>0.38085936999999997</v>
          </cell>
        </row>
        <row r="584">
          <cell r="A584" t="str">
            <v>403002</v>
          </cell>
          <cell r="B584" t="str">
            <v>CLIFTON FEDERAL 28-3 DK</v>
          </cell>
          <cell r="J584">
            <v>0.46875</v>
          </cell>
          <cell r="K584">
            <v>0.38085936999999997</v>
          </cell>
        </row>
        <row r="585">
          <cell r="A585" t="str">
            <v>403101</v>
          </cell>
          <cell r="B585" t="str">
            <v>HALEY FED 4-3 FR</v>
          </cell>
          <cell r="J585">
            <v>0.63647169999999997</v>
          </cell>
          <cell r="K585">
            <v>0.53045580999999997</v>
          </cell>
        </row>
        <row r="586">
          <cell r="A586" t="str">
            <v>403102</v>
          </cell>
          <cell r="B586" t="str">
            <v>HALEY FED 4-3 DK</v>
          </cell>
          <cell r="J586">
            <v>0.63646800000000003</v>
          </cell>
          <cell r="K586">
            <v>0.53045580999999997</v>
          </cell>
        </row>
        <row r="587">
          <cell r="A587" t="str">
            <v>403201</v>
          </cell>
          <cell r="B587" t="str">
            <v>LANSDALE FED 4-4 FR</v>
          </cell>
          <cell r="J587">
            <v>0.92264900000000005</v>
          </cell>
          <cell r="K587">
            <v>0.76118534000000004</v>
          </cell>
        </row>
        <row r="588">
          <cell r="A588" t="str">
            <v>403301</v>
          </cell>
          <cell r="B588" t="str">
            <v>LANSDALE FED 28-4 FR</v>
          </cell>
          <cell r="J588">
            <v>0.50891200000000003</v>
          </cell>
          <cell r="K588">
            <v>0.42003066999999999</v>
          </cell>
        </row>
        <row r="589">
          <cell r="A589" t="str">
            <v>403302</v>
          </cell>
          <cell r="B589" t="str">
            <v>LANSDALE FED 28-4 DK</v>
          </cell>
          <cell r="J589">
            <v>0.71335249999999994</v>
          </cell>
          <cell r="K589">
            <v>0.59259963000000004</v>
          </cell>
        </row>
        <row r="590">
          <cell r="A590" t="str">
            <v>404901</v>
          </cell>
          <cell r="B590" t="str">
            <v>PANDO FEDERAL 32-3 FR</v>
          </cell>
          <cell r="J590">
            <v>0.5</v>
          </cell>
          <cell r="K590">
            <v>0.41249999999999998</v>
          </cell>
        </row>
        <row r="591">
          <cell r="A591" t="str">
            <v>404902</v>
          </cell>
          <cell r="B591" t="str">
            <v>PANDO FEDERAL 32-3 DK</v>
          </cell>
          <cell r="J591">
            <v>0.5</v>
          </cell>
          <cell r="K591">
            <v>0.41249999999999998</v>
          </cell>
        </row>
        <row r="592">
          <cell r="A592" t="str">
            <v>406301</v>
          </cell>
          <cell r="B592" t="str">
            <v>CLIFTON FEDERAL 28-4 FR</v>
          </cell>
          <cell r="J592">
            <v>0.46875</v>
          </cell>
          <cell r="K592">
            <v>0.38085936999999997</v>
          </cell>
        </row>
        <row r="593">
          <cell r="A593" t="str">
            <v>407501</v>
          </cell>
          <cell r="B593" t="str">
            <v>HAGOOD FED 12-3 FR</v>
          </cell>
          <cell r="J593">
            <v>0.9375</v>
          </cell>
          <cell r="K593">
            <v>0.78593749999999996</v>
          </cell>
        </row>
        <row r="594">
          <cell r="A594" t="str">
            <v>408301</v>
          </cell>
          <cell r="B594" t="str">
            <v>HALEY FED 4-4 FR</v>
          </cell>
          <cell r="J594">
            <v>0.63647169999999997</v>
          </cell>
          <cell r="K594">
            <v>0.53045580999999997</v>
          </cell>
        </row>
        <row r="595">
          <cell r="A595" t="str">
            <v>409601</v>
          </cell>
          <cell r="B595" t="str">
            <v>PANDO FEDERAL 32-4 FR</v>
          </cell>
          <cell r="J595">
            <v>0.5</v>
          </cell>
          <cell r="K595">
            <v>0.41249999999999998</v>
          </cell>
        </row>
        <row r="596">
          <cell r="A596" t="str">
            <v>421701</v>
          </cell>
          <cell r="B596" t="str">
            <v>MFS STATE 10-4 FR</v>
          </cell>
          <cell r="J596">
            <v>0.60828130000000002</v>
          </cell>
          <cell r="K596">
            <v>0.52755856999999995</v>
          </cell>
        </row>
        <row r="597">
          <cell r="A597" t="str">
            <v>421702</v>
          </cell>
          <cell r="B597" t="str">
            <v>MFS STATE 10-4 DK</v>
          </cell>
          <cell r="J597">
            <v>0.68100000000000005</v>
          </cell>
          <cell r="K597">
            <v>0.59110390000000002</v>
          </cell>
        </row>
        <row r="598">
          <cell r="A598" t="str">
            <v>427601</v>
          </cell>
          <cell r="B598" t="str">
            <v>MFS STLD 36-2 FR D24NC</v>
          </cell>
          <cell r="J598">
            <v>1</v>
          </cell>
          <cell r="K598">
            <v>0.82499999999999996</v>
          </cell>
        </row>
        <row r="599">
          <cell r="A599" t="str">
            <v>531301</v>
          </cell>
          <cell r="B599" t="str">
            <v>HALEY FED 4-5 FR</v>
          </cell>
          <cell r="J599">
            <v>0.63647169999999997</v>
          </cell>
          <cell r="K599">
            <v>0.53045580000000003</v>
          </cell>
        </row>
        <row r="600">
          <cell r="A600" t="str">
            <v>531801</v>
          </cell>
          <cell r="B600" t="str">
            <v>LANSDALE FED 4-8 FR</v>
          </cell>
          <cell r="J600">
            <v>1</v>
          </cell>
          <cell r="K600">
            <v>0.82886755000000001</v>
          </cell>
        </row>
        <row r="601">
          <cell r="A601" t="str">
            <v>531802</v>
          </cell>
          <cell r="B601" t="str">
            <v>LANSDALE FED 4-8 DK</v>
          </cell>
          <cell r="J601">
            <v>0</v>
          </cell>
          <cell r="K601">
            <v>0</v>
          </cell>
        </row>
        <row r="602">
          <cell r="A602" t="str">
            <v>532502</v>
          </cell>
          <cell r="B602" t="str">
            <v>LANSDALE FED 4-5 DK</v>
          </cell>
          <cell r="J602">
            <v>0</v>
          </cell>
          <cell r="K602">
            <v>0</v>
          </cell>
        </row>
        <row r="603">
          <cell r="A603" t="str">
            <v>532701</v>
          </cell>
          <cell r="B603" t="str">
            <v>LANSDALE FED 4-7 FR</v>
          </cell>
          <cell r="J603">
            <v>1</v>
          </cell>
          <cell r="K603">
            <v>0.82886755000000001</v>
          </cell>
        </row>
        <row r="604">
          <cell r="A604" t="str">
            <v>532702</v>
          </cell>
          <cell r="B604" t="str">
            <v>LANSDALE FED 4-7 DK</v>
          </cell>
          <cell r="J604">
            <v>0</v>
          </cell>
          <cell r="K604">
            <v>0</v>
          </cell>
        </row>
        <row r="605">
          <cell r="A605" t="str">
            <v>533601</v>
          </cell>
          <cell r="B605" t="str">
            <v>LANSDALE FEDERAL 10-5 FR</v>
          </cell>
          <cell r="J605">
            <v>0.5625</v>
          </cell>
          <cell r="K605">
            <v>0.46406249999999999</v>
          </cell>
        </row>
        <row r="606">
          <cell r="A606" t="str">
            <v>533602</v>
          </cell>
          <cell r="B606" t="str">
            <v>LANSDALE FEDERAL 10-5 DK (DO NOT USE)</v>
          </cell>
          <cell r="J606">
            <v>0</v>
          </cell>
          <cell r="K606">
            <v>0</v>
          </cell>
        </row>
        <row r="607">
          <cell r="A607" t="str">
            <v>533701</v>
          </cell>
          <cell r="B607" t="str">
            <v>LANSDALE FEDERAL 10-6 FR</v>
          </cell>
          <cell r="J607">
            <v>0.5625</v>
          </cell>
          <cell r="K607">
            <v>0.46406249999999999</v>
          </cell>
        </row>
        <row r="608">
          <cell r="A608" t="str">
            <v>533801</v>
          </cell>
          <cell r="B608" t="str">
            <v>LANSDALE FEDERAL 10-7 FR</v>
          </cell>
          <cell r="J608">
            <v>0.5625</v>
          </cell>
          <cell r="K608">
            <v>0.46406249999999999</v>
          </cell>
        </row>
        <row r="609">
          <cell r="A609" t="str">
            <v>541801</v>
          </cell>
          <cell r="B609" t="str">
            <v>CLIFTON FEDERAL 28-5 FR</v>
          </cell>
          <cell r="J609">
            <v>0.46875</v>
          </cell>
          <cell r="K609">
            <v>0.38085936999999997</v>
          </cell>
        </row>
        <row r="610">
          <cell r="A610" t="str">
            <v>541802</v>
          </cell>
          <cell r="B610" t="str">
            <v>CLIFTON FEDERAL 28-5 DK</v>
          </cell>
          <cell r="J610">
            <v>0.46875</v>
          </cell>
          <cell r="K610">
            <v>0.38085936999999997</v>
          </cell>
        </row>
        <row r="611">
          <cell r="A611" t="str">
            <v>542001</v>
          </cell>
          <cell r="B611" t="str">
            <v>CLIFTON FEDERAL 28-7 FR</v>
          </cell>
          <cell r="J611">
            <v>0.46875</v>
          </cell>
          <cell r="K611">
            <v>0.38085936999999997</v>
          </cell>
        </row>
        <row r="612">
          <cell r="A612" t="str">
            <v>542002</v>
          </cell>
          <cell r="B612" t="str">
            <v>CLIFTON FEDERAL 28-7 DK</v>
          </cell>
          <cell r="J612">
            <v>0.46875</v>
          </cell>
          <cell r="K612">
            <v>0.38085936999999997</v>
          </cell>
        </row>
        <row r="613">
          <cell r="A613" t="str">
            <v>542101</v>
          </cell>
          <cell r="B613" t="str">
            <v>CLIFTON FEDERAL 28-8 FR</v>
          </cell>
          <cell r="J613">
            <v>0.46875</v>
          </cell>
          <cell r="K613">
            <v>0.38085936999999997</v>
          </cell>
        </row>
        <row r="614">
          <cell r="A614" t="str">
            <v>542102</v>
          </cell>
          <cell r="B614" t="str">
            <v>CLIFTON FEDERAL 28-8 DK</v>
          </cell>
          <cell r="J614">
            <v>0.41348380000000001</v>
          </cell>
          <cell r="K614">
            <v>0.32298073999999999</v>
          </cell>
        </row>
        <row r="615">
          <cell r="A615" t="str">
            <v>542201</v>
          </cell>
          <cell r="B615" t="str">
            <v>CLIFTON FEDERAL 34-5 FR</v>
          </cell>
          <cell r="J615">
            <v>0.50364450000000005</v>
          </cell>
          <cell r="K615">
            <v>0.41825456999999999</v>
          </cell>
        </row>
        <row r="616">
          <cell r="A616" t="str">
            <v>542202</v>
          </cell>
          <cell r="B616" t="str">
            <v>CLIFTON FEDERAL 34-5 DK</v>
          </cell>
          <cell r="J616">
            <v>0.50364450000000005</v>
          </cell>
          <cell r="K616">
            <v>0.41825456999999999</v>
          </cell>
        </row>
        <row r="617">
          <cell r="A617" t="str">
            <v>542401</v>
          </cell>
          <cell r="B617" t="str">
            <v>CLIFTON FEDERAL 34-7 FR</v>
          </cell>
          <cell r="J617">
            <v>0.75364500000000001</v>
          </cell>
          <cell r="K617">
            <v>0.61262042999999999</v>
          </cell>
        </row>
        <row r="618">
          <cell r="A618" t="str">
            <v>542402</v>
          </cell>
          <cell r="B618" t="str">
            <v>CLIFTON FEDERAL 34-7 DK</v>
          </cell>
          <cell r="J618">
            <v>0.4705723</v>
          </cell>
          <cell r="K618">
            <v>0.38599771999999999</v>
          </cell>
        </row>
        <row r="619">
          <cell r="A619" t="str">
            <v>542501</v>
          </cell>
          <cell r="B619" t="str">
            <v>CLIFTON FEDERAL 34-8 FR</v>
          </cell>
          <cell r="J619">
            <v>0.75364450000000005</v>
          </cell>
          <cell r="K619">
            <v>0.61262042999999999</v>
          </cell>
        </row>
        <row r="620">
          <cell r="A620" t="str">
            <v>542502</v>
          </cell>
          <cell r="B620" t="str">
            <v>CLIFTON FEDERAL 34-8 DK</v>
          </cell>
          <cell r="J620">
            <v>0.75364450000000005</v>
          </cell>
          <cell r="K620">
            <v>0</v>
          </cell>
        </row>
        <row r="621">
          <cell r="A621" t="str">
            <v>543401</v>
          </cell>
          <cell r="B621" t="str">
            <v>MOUNTAIN FUEL 10-5 FR</v>
          </cell>
          <cell r="J621">
            <v>0.6875</v>
          </cell>
          <cell r="K621">
            <v>0.59489451999999998</v>
          </cell>
        </row>
        <row r="622">
          <cell r="A622" t="str">
            <v>557200</v>
          </cell>
          <cell r="B622" t="str">
            <v>CLIFTON FEDERAL 34-9</v>
          </cell>
          <cell r="J622">
            <v>0</v>
          </cell>
          <cell r="K622">
            <v>0</v>
          </cell>
        </row>
        <row r="623">
          <cell r="A623" t="str">
            <v>622701</v>
          </cell>
          <cell r="B623" t="str">
            <v>BRUFF FEDERAL 10A-18D FR</v>
          </cell>
          <cell r="J623">
            <v>0.19841259999999999</v>
          </cell>
          <cell r="K623">
            <v>0.17361111000000001</v>
          </cell>
        </row>
        <row r="624">
          <cell r="A624" t="str">
            <v>622702</v>
          </cell>
          <cell r="B624" t="str">
            <v>BRUFF FEDERAL 10A-18D DK</v>
          </cell>
          <cell r="J624">
            <v>0.19841259999999999</v>
          </cell>
          <cell r="K624">
            <v>0.17361111000000001</v>
          </cell>
        </row>
        <row r="625">
          <cell r="A625" t="str">
            <v>622801</v>
          </cell>
          <cell r="B625" t="str">
            <v>BRUFF FEDERAL 9A-18D FR</v>
          </cell>
          <cell r="J625">
            <v>0.19841259999999999</v>
          </cell>
          <cell r="K625">
            <v>0.17361111000000001</v>
          </cell>
        </row>
        <row r="626">
          <cell r="A626" t="str">
            <v>622802</v>
          </cell>
          <cell r="B626" t="str">
            <v>BRUFF FEDERAL 9A-18D DK</v>
          </cell>
          <cell r="J626">
            <v>0.19841259999999999</v>
          </cell>
          <cell r="K626">
            <v>0.17361111000000001</v>
          </cell>
        </row>
        <row r="627">
          <cell r="A627" t="str">
            <v>633801</v>
          </cell>
          <cell r="B627" t="str">
            <v>BRUFF FEDERAL 6A-18D</v>
          </cell>
          <cell r="J627">
            <v>0</v>
          </cell>
          <cell r="K627">
            <v>0</v>
          </cell>
        </row>
        <row r="628">
          <cell r="A628" t="str">
            <v>633901</v>
          </cell>
          <cell r="B628" t="str">
            <v>BRUFF FEDERAL 7A-18D FR</v>
          </cell>
          <cell r="J628">
            <v>0</v>
          </cell>
          <cell r="K628">
            <v>0</v>
          </cell>
        </row>
        <row r="629">
          <cell r="A629" t="str">
            <v>018901</v>
          </cell>
          <cell r="B629" t="str">
            <v>BRUFF UNIT 7 FR</v>
          </cell>
          <cell r="J629">
            <v>0.59259260000000002</v>
          </cell>
          <cell r="K629">
            <v>0.49120370000000002</v>
          </cell>
        </row>
        <row r="630">
          <cell r="A630" t="str">
            <v>019601</v>
          </cell>
          <cell r="B630" t="str">
            <v>CHAMPLIN 149 AMOCO C 1 FR</v>
          </cell>
          <cell r="J630">
            <v>0.18554689999999999</v>
          </cell>
          <cell r="K630">
            <v>0.15454102</v>
          </cell>
        </row>
        <row r="631">
          <cell r="A631" t="str">
            <v>019701</v>
          </cell>
          <cell r="B631" t="str">
            <v>CHAMPLIN 149 AMOCO B 1 FR</v>
          </cell>
          <cell r="J631">
            <v>0.22222220000000001</v>
          </cell>
          <cell r="K631">
            <v>0.18420138</v>
          </cell>
        </row>
        <row r="632">
          <cell r="A632" t="str">
            <v>020301</v>
          </cell>
          <cell r="B632" t="str">
            <v>LAWLER FEDERAL 1-30 FR</v>
          </cell>
          <cell r="J632">
            <v>6.2547900000000003E-2</v>
          </cell>
          <cell r="K632">
            <v>5.1602019999999998E-2</v>
          </cell>
        </row>
        <row r="633">
          <cell r="A633" t="str">
            <v>020601</v>
          </cell>
          <cell r="B633" t="str">
            <v>BRUFF UNIT 8 FR</v>
          </cell>
          <cell r="J633">
            <v>0</v>
          </cell>
          <cell r="K633">
            <v>0.49120370000000002</v>
          </cell>
        </row>
        <row r="634">
          <cell r="A634" t="str">
            <v>020714</v>
          </cell>
          <cell r="B634" t="str">
            <v>BRUFF UNIT 1 MORGAN</v>
          </cell>
          <cell r="J634">
            <v>0.53880470000000003</v>
          </cell>
          <cell r="K634">
            <v>0</v>
          </cell>
        </row>
        <row r="635">
          <cell r="A635" t="str">
            <v>020801</v>
          </cell>
          <cell r="B635" t="str">
            <v>BRUFF UNIT 2 FR</v>
          </cell>
          <cell r="J635">
            <v>0.59375</v>
          </cell>
          <cell r="K635">
            <v>0.49453124999999998</v>
          </cell>
        </row>
        <row r="636">
          <cell r="A636" t="str">
            <v>020901</v>
          </cell>
          <cell r="B636" t="str">
            <v>BRUFF UNIT 3 FR</v>
          </cell>
          <cell r="J636">
            <v>0.59375</v>
          </cell>
          <cell r="K636">
            <v>0.49453124999999998</v>
          </cell>
        </row>
        <row r="637">
          <cell r="A637" t="str">
            <v>021101</v>
          </cell>
          <cell r="B637" t="str">
            <v>BRUFF 1A FR</v>
          </cell>
          <cell r="J637">
            <v>0.19841259999999999</v>
          </cell>
          <cell r="K637">
            <v>0.17361111000000001</v>
          </cell>
        </row>
        <row r="638">
          <cell r="A638" t="str">
            <v>021201</v>
          </cell>
          <cell r="B638" t="str">
            <v>BRUFF UNIT 5 FR</v>
          </cell>
          <cell r="J638">
            <v>0.59259260000000002</v>
          </cell>
          <cell r="K638">
            <v>0.49120370000000002</v>
          </cell>
        </row>
        <row r="639">
          <cell r="A639" t="str">
            <v>021301</v>
          </cell>
          <cell r="B639" t="str">
            <v>BRUFF UNIT 9 FR</v>
          </cell>
          <cell r="J639">
            <v>0.59259260000000002</v>
          </cell>
          <cell r="K639">
            <v>0.49120370000000002</v>
          </cell>
        </row>
        <row r="640">
          <cell r="A640" t="str">
            <v>021601</v>
          </cell>
          <cell r="B640" t="str">
            <v>BRUFF UNIT 6 FR</v>
          </cell>
          <cell r="J640">
            <v>0.59259260000000002</v>
          </cell>
          <cell r="K640">
            <v>0.49120370000000002</v>
          </cell>
        </row>
        <row r="641">
          <cell r="A641" t="str">
            <v>021701</v>
          </cell>
          <cell r="B641" t="str">
            <v>BRUFF UNIT 4 FR</v>
          </cell>
          <cell r="J641">
            <v>0.59259260000000002</v>
          </cell>
          <cell r="K641">
            <v>0.49120370000000002</v>
          </cell>
        </row>
        <row r="642">
          <cell r="A642" t="str">
            <v>022901</v>
          </cell>
          <cell r="B642" t="str">
            <v>DONLEY (NCT 2) 1 FR</v>
          </cell>
          <cell r="J642">
            <v>0</v>
          </cell>
          <cell r="K642">
            <v>0</v>
          </cell>
        </row>
        <row r="643">
          <cell r="A643" t="str">
            <v>022902</v>
          </cell>
          <cell r="B643" t="str">
            <v>DONLEY (NCT 2) 1 DK</v>
          </cell>
          <cell r="J643">
            <v>0.4614087</v>
          </cell>
          <cell r="K643">
            <v>0.38989035</v>
          </cell>
        </row>
        <row r="644">
          <cell r="A644" t="str">
            <v>026101</v>
          </cell>
          <cell r="B644" t="str">
            <v>DONLEY (NCT 1) 1 FR</v>
          </cell>
          <cell r="J644">
            <v>2.0969999999999999E-3</v>
          </cell>
          <cell r="K644">
            <v>1.7719000000000001E-3</v>
          </cell>
        </row>
        <row r="645">
          <cell r="A645" t="str">
            <v>026901</v>
          </cell>
          <cell r="B645" t="str">
            <v>WYO 'U' (NCT 1) 1 FR</v>
          </cell>
          <cell r="J645">
            <v>0.5</v>
          </cell>
          <cell r="K645">
            <v>0.42249999999999999</v>
          </cell>
        </row>
        <row r="646">
          <cell r="A646" t="str">
            <v>026902</v>
          </cell>
          <cell r="B646" t="str">
            <v>WYO 'U' (NCT 1) 1 DK (FR PROD)</v>
          </cell>
          <cell r="J646">
            <v>0.5</v>
          </cell>
          <cell r="K646">
            <v>0.42249999999999999</v>
          </cell>
        </row>
        <row r="647">
          <cell r="A647" t="str">
            <v>027001</v>
          </cell>
          <cell r="B647" t="str">
            <v>BRUFF UNIT 10 FR</v>
          </cell>
          <cell r="J647">
            <v>3.5648199999999998E-2</v>
          </cell>
          <cell r="K647">
            <v>3.0122679999999999E-2</v>
          </cell>
        </row>
        <row r="648">
          <cell r="A648" t="str">
            <v>027101</v>
          </cell>
          <cell r="B648" t="str">
            <v>CHAMPLIN 149 AMOCO D 1 FR</v>
          </cell>
          <cell r="J648">
            <v>0.110841</v>
          </cell>
          <cell r="K648">
            <v>9.4304600000000002E-2</v>
          </cell>
        </row>
        <row r="649">
          <cell r="A649" t="str">
            <v>027102</v>
          </cell>
          <cell r="B649" t="str">
            <v>CHAMPLIN 149 AMOCO D 1 DK</v>
          </cell>
          <cell r="J649">
            <v>1.85338E-2</v>
          </cell>
          <cell r="K649">
            <v>0</v>
          </cell>
        </row>
        <row r="650">
          <cell r="A650" t="str">
            <v>037302</v>
          </cell>
          <cell r="B650" t="str">
            <v>WYO 'U' (NCT 2) 1 DK</v>
          </cell>
          <cell r="J650">
            <v>0.48246090000000003</v>
          </cell>
          <cell r="K650">
            <v>0.40767949999999997</v>
          </cell>
        </row>
        <row r="651">
          <cell r="A651" t="str">
            <v>040801</v>
          </cell>
          <cell r="B651" t="str">
            <v>WG MCNAMARA (NCT) W1 FR</v>
          </cell>
          <cell r="J651">
            <v>6.25E-2</v>
          </cell>
          <cell r="K651">
            <v>5.1562499999999997E-2</v>
          </cell>
        </row>
        <row r="652">
          <cell r="A652" t="str">
            <v>040802</v>
          </cell>
          <cell r="B652" t="str">
            <v>WG MCNAMARA (NCT) W1 DK</v>
          </cell>
          <cell r="J652">
            <v>0.53125</v>
          </cell>
          <cell r="K652">
            <v>0.44765624999999998</v>
          </cell>
        </row>
        <row r="653">
          <cell r="A653" t="str">
            <v>042801</v>
          </cell>
          <cell r="B653" t="str">
            <v>AM TRIPP (NCT 1) 1 FR</v>
          </cell>
          <cell r="J653">
            <v>1.3368E-2</v>
          </cell>
          <cell r="K653">
            <v>1.129601E-2</v>
          </cell>
        </row>
        <row r="654">
          <cell r="A654" t="str">
            <v>043601</v>
          </cell>
          <cell r="B654" t="str">
            <v>BERKLEY FED 1 FR</v>
          </cell>
          <cell r="J654">
            <v>0.25</v>
          </cell>
          <cell r="K654">
            <v>0.203125</v>
          </cell>
        </row>
        <row r="655">
          <cell r="A655" t="str">
            <v>043602</v>
          </cell>
          <cell r="B655" t="str">
            <v>BERKLEY FED 1 DK</v>
          </cell>
          <cell r="J655">
            <v>0.25</v>
          </cell>
          <cell r="K655">
            <v>0.203125</v>
          </cell>
        </row>
        <row r="656">
          <cell r="A656" t="str">
            <v>043901</v>
          </cell>
          <cell r="B656" t="str">
            <v>BRUFF FEDERAL 2-26 FR</v>
          </cell>
          <cell r="J656">
            <v>0.12864439999999999</v>
          </cell>
          <cell r="K656">
            <v>0.11161393</v>
          </cell>
        </row>
        <row r="657">
          <cell r="A657" t="str">
            <v>045001</v>
          </cell>
          <cell r="B657" t="str">
            <v>CHAMPLIN 358 AMOCO F 1 FR</v>
          </cell>
          <cell r="J657">
            <v>0.22222220000000001</v>
          </cell>
          <cell r="K657">
            <v>0.18420138</v>
          </cell>
        </row>
        <row r="658">
          <cell r="A658" t="str">
            <v>075401</v>
          </cell>
          <cell r="B658" t="str">
            <v>MATHERLY FED 1-6 FR</v>
          </cell>
          <cell r="J658">
            <v>0</v>
          </cell>
          <cell r="K658">
            <v>0</v>
          </cell>
        </row>
        <row r="659">
          <cell r="A659" t="str">
            <v>075501</v>
          </cell>
          <cell r="B659" t="str">
            <v>GREEN RIVER FEE 1 FR</v>
          </cell>
          <cell r="J659">
            <v>0.4328688</v>
          </cell>
          <cell r="K659">
            <v>0.37876018</v>
          </cell>
        </row>
        <row r="660">
          <cell r="A660" t="str">
            <v>075502</v>
          </cell>
          <cell r="B660" t="str">
            <v>GREEN RIVER FEE 1 DK</v>
          </cell>
          <cell r="J660">
            <v>0</v>
          </cell>
          <cell r="K660">
            <v>0.37876018</v>
          </cell>
        </row>
        <row r="661">
          <cell r="A661" t="str">
            <v>137501</v>
          </cell>
          <cell r="B661" t="str">
            <v>CUMMINGS FEDERAL 8-1 FR</v>
          </cell>
          <cell r="J661">
            <v>0</v>
          </cell>
          <cell r="K661">
            <v>0</v>
          </cell>
        </row>
        <row r="662">
          <cell r="A662" t="str">
            <v>137801</v>
          </cell>
          <cell r="B662" t="str">
            <v>MERWIN STATE 1-32 FR</v>
          </cell>
          <cell r="J662">
            <v>0</v>
          </cell>
          <cell r="K662">
            <v>0</v>
          </cell>
        </row>
        <row r="663">
          <cell r="A663" t="str">
            <v>138001</v>
          </cell>
          <cell r="B663" t="str">
            <v>GOVT UNIT 1-12 #1 FR</v>
          </cell>
          <cell r="J663">
            <v>0.125</v>
          </cell>
          <cell r="K663">
            <v>0.10312499999999999</v>
          </cell>
        </row>
        <row r="664">
          <cell r="A664" t="str">
            <v>138201</v>
          </cell>
          <cell r="B664" t="str">
            <v>LANSBERRY FED 1-30 FR</v>
          </cell>
          <cell r="J664">
            <v>0</v>
          </cell>
          <cell r="K664">
            <v>0</v>
          </cell>
        </row>
        <row r="665">
          <cell r="A665" t="str">
            <v>138202</v>
          </cell>
          <cell r="B665" t="str">
            <v>LANSBERRY FED 1-30 DK</v>
          </cell>
          <cell r="J665">
            <v>0</v>
          </cell>
          <cell r="K665">
            <v>0</v>
          </cell>
        </row>
        <row r="666">
          <cell r="A666" t="str">
            <v>138301</v>
          </cell>
          <cell r="B666" t="str">
            <v>CHAMPLIN 149 AMOCO L 1 FR</v>
          </cell>
          <cell r="J666">
            <v>0.15625</v>
          </cell>
          <cell r="K666">
            <v>0.1301398</v>
          </cell>
        </row>
        <row r="667">
          <cell r="A667" t="str">
            <v>217701</v>
          </cell>
          <cell r="B667" t="str">
            <v>CHAMPLIN 149 AMOCO E 1 FR</v>
          </cell>
          <cell r="J667">
            <v>0</v>
          </cell>
          <cell r="K667">
            <v>1.129601E-2</v>
          </cell>
        </row>
        <row r="668">
          <cell r="A668" t="str">
            <v>368901</v>
          </cell>
          <cell r="B668" t="str">
            <v>CHAMPLIN 358 AMOCO F 2 FR</v>
          </cell>
          <cell r="J668">
            <v>0.22222220000000001</v>
          </cell>
          <cell r="K668">
            <v>0.18420138</v>
          </cell>
        </row>
        <row r="669">
          <cell r="A669" t="str">
            <v>368902</v>
          </cell>
          <cell r="B669" t="str">
            <v>CHAMPLIN 358 AMOCO F 2 DK</v>
          </cell>
          <cell r="J669">
            <v>0</v>
          </cell>
          <cell r="K669">
            <v>0</v>
          </cell>
        </row>
        <row r="670">
          <cell r="A670" t="str">
            <v>370001</v>
          </cell>
          <cell r="B670" t="str">
            <v>CHAMPLIN 149 AMOCO D 2 FR</v>
          </cell>
          <cell r="J670">
            <v>0.110841</v>
          </cell>
          <cell r="K670">
            <v>9.4304600000000002E-2</v>
          </cell>
        </row>
        <row r="671">
          <cell r="A671" t="str">
            <v>370101</v>
          </cell>
          <cell r="B671" t="str">
            <v>WG MCNAMARA (NCT) W2 FR</v>
          </cell>
          <cell r="J671">
            <v>6.25E-2</v>
          </cell>
          <cell r="K671">
            <v>5.1562499999999997E-2</v>
          </cell>
        </row>
        <row r="672">
          <cell r="A672" t="str">
            <v>372401</v>
          </cell>
          <cell r="B672" t="str">
            <v>DONLEY (NCT 1) 2 FR</v>
          </cell>
          <cell r="J672">
            <v>2.0969999999999999E-3</v>
          </cell>
          <cell r="K672">
            <v>1.7719000000000001E-3</v>
          </cell>
        </row>
        <row r="673">
          <cell r="A673" t="str">
            <v>372402</v>
          </cell>
          <cell r="B673" t="str">
            <v>DONLEY (NCT 1) 2 DK</v>
          </cell>
          <cell r="J673">
            <v>0.489454</v>
          </cell>
          <cell r="K673">
            <v>0.41358863000000001</v>
          </cell>
        </row>
        <row r="674">
          <cell r="A674" t="str">
            <v>372501</v>
          </cell>
          <cell r="B674" t="str">
            <v>CHAMPLIN 149 AMOCO B 2 FR</v>
          </cell>
          <cell r="J674">
            <v>0.22222220000000001</v>
          </cell>
          <cell r="K674">
            <v>0.18420138</v>
          </cell>
        </row>
        <row r="675">
          <cell r="A675" t="str">
            <v>372502</v>
          </cell>
          <cell r="B675" t="str">
            <v>CHAMPLIN 149 AMOCO B 2 DK</v>
          </cell>
          <cell r="J675">
            <v>0.1111111</v>
          </cell>
          <cell r="K675">
            <v>0</v>
          </cell>
        </row>
        <row r="676">
          <cell r="A676" t="str">
            <v>374401</v>
          </cell>
          <cell r="B676" t="str">
            <v>CHAMPLIN 149 AMOCO L 2 FR</v>
          </cell>
          <cell r="J676">
            <v>0.1562501</v>
          </cell>
          <cell r="K676">
            <v>0.1301398</v>
          </cell>
        </row>
        <row r="677">
          <cell r="A677" t="str">
            <v>374402</v>
          </cell>
          <cell r="B677" t="str">
            <v>CHAMPLIN 149 L 2 (SEE FR)</v>
          </cell>
          <cell r="J677">
            <v>0.11796710000000001</v>
          </cell>
          <cell r="K677">
            <v>9.8193719999999998E-2</v>
          </cell>
        </row>
        <row r="678">
          <cell r="A678" t="str">
            <v>376202I</v>
          </cell>
          <cell r="B678" t="str">
            <v>MFS STATE 10-2 DK (INJECTION)</v>
          </cell>
          <cell r="J678">
            <v>0</v>
          </cell>
          <cell r="K678">
            <v>0</v>
          </cell>
        </row>
        <row r="679">
          <cell r="A679" t="str">
            <v>378702</v>
          </cell>
          <cell r="B679" t="str">
            <v>BLACKS FORK 26-1 DK</v>
          </cell>
          <cell r="J679">
            <v>0.375</v>
          </cell>
          <cell r="K679">
            <v>0.30937500000000001</v>
          </cell>
        </row>
        <row r="680">
          <cell r="A680" t="str">
            <v>380601</v>
          </cell>
          <cell r="B680" t="str">
            <v>BRUFF UNIT 14 FR</v>
          </cell>
          <cell r="J680">
            <v>0.59375</v>
          </cell>
          <cell r="K680">
            <v>0.49453124999999998</v>
          </cell>
        </row>
        <row r="681">
          <cell r="A681" t="str">
            <v>380602</v>
          </cell>
          <cell r="B681" t="str">
            <v>BRUFF UNIT 14 DK</v>
          </cell>
          <cell r="J681">
            <v>0.1482744</v>
          </cell>
          <cell r="K681">
            <v>0.12703268000000001</v>
          </cell>
        </row>
        <row r="682">
          <cell r="A682" t="str">
            <v>382801</v>
          </cell>
          <cell r="B682" t="str">
            <v>LAWLER FEDERAL 2-32 FR</v>
          </cell>
          <cell r="J682">
            <v>0</v>
          </cell>
          <cell r="K682">
            <v>0</v>
          </cell>
        </row>
        <row r="683">
          <cell r="A683" t="str">
            <v>383301</v>
          </cell>
          <cell r="B683" t="str">
            <v>CUMMINGS FEDERAL 8-2 FR</v>
          </cell>
          <cell r="J683">
            <v>0</v>
          </cell>
          <cell r="K683">
            <v>0</v>
          </cell>
        </row>
        <row r="684">
          <cell r="A684" t="str">
            <v>383401</v>
          </cell>
          <cell r="B684" t="str">
            <v>BRUFF UNIT 12 FR</v>
          </cell>
          <cell r="J684">
            <v>0.59259260000000002</v>
          </cell>
          <cell r="K684">
            <v>0.49120370000000002</v>
          </cell>
        </row>
        <row r="685">
          <cell r="A685" t="str">
            <v>383402</v>
          </cell>
          <cell r="B685" t="str">
            <v>BRUFF UNIT 12 DK</v>
          </cell>
          <cell r="J685">
            <v>0</v>
          </cell>
          <cell r="K685">
            <v>0</v>
          </cell>
        </row>
        <row r="686">
          <cell r="A686" t="str">
            <v>384401</v>
          </cell>
          <cell r="B686" t="str">
            <v>BRUFF UNIT 13 FR</v>
          </cell>
          <cell r="J686">
            <v>0</v>
          </cell>
          <cell r="K686">
            <v>0</v>
          </cell>
        </row>
        <row r="687">
          <cell r="A687" t="str">
            <v>384402</v>
          </cell>
          <cell r="B687" t="str">
            <v>BRUFF UNIT 13 DK</v>
          </cell>
          <cell r="J687">
            <v>0</v>
          </cell>
          <cell r="K687">
            <v>0</v>
          </cell>
        </row>
        <row r="688">
          <cell r="A688" t="str">
            <v>388401</v>
          </cell>
          <cell r="B688" t="str">
            <v>BRUFF UNIT 18 FR</v>
          </cell>
          <cell r="J688">
            <v>0.59259260000000002</v>
          </cell>
          <cell r="K688">
            <v>0.49120370000000002</v>
          </cell>
        </row>
        <row r="689">
          <cell r="A689" t="str">
            <v>388402</v>
          </cell>
          <cell r="B689" t="str">
            <v xml:space="preserve">BRUFF UNIT 18 DK </v>
          </cell>
          <cell r="J689">
            <v>0</v>
          </cell>
          <cell r="K689">
            <v>0</v>
          </cell>
        </row>
        <row r="690">
          <cell r="A690" t="str">
            <v>388501</v>
          </cell>
          <cell r="B690" t="str">
            <v>BRUFF UNIT 19 FR</v>
          </cell>
          <cell r="J690">
            <v>0.59259260000000002</v>
          </cell>
          <cell r="K690">
            <v>0.49120370000000002</v>
          </cell>
        </row>
        <row r="691">
          <cell r="A691" t="str">
            <v>388601</v>
          </cell>
          <cell r="B691" t="str">
            <v>BRUFF UNIT 20 FR</v>
          </cell>
          <cell r="J691">
            <v>0.59259260000000002</v>
          </cell>
          <cell r="K691">
            <v>0.49120370000000002</v>
          </cell>
        </row>
        <row r="692">
          <cell r="A692" t="str">
            <v>388602</v>
          </cell>
          <cell r="B692" t="str">
            <v>BRUFF UNIT 20 DK</v>
          </cell>
          <cell r="J692">
            <v>0</v>
          </cell>
          <cell r="K692">
            <v>0</v>
          </cell>
        </row>
        <row r="693">
          <cell r="A693" t="str">
            <v>388701</v>
          </cell>
          <cell r="B693" t="str">
            <v>BRUFF UNIT 21 FR</v>
          </cell>
          <cell r="J693">
            <v>0.59259260000000002</v>
          </cell>
          <cell r="K693">
            <v>0.49120370000000002</v>
          </cell>
        </row>
        <row r="694">
          <cell r="A694" t="str">
            <v>388702</v>
          </cell>
          <cell r="B694" t="str">
            <v>BRUFF UNIT 21 DK</v>
          </cell>
          <cell r="J694">
            <v>0</v>
          </cell>
          <cell r="K694">
            <v>0</v>
          </cell>
        </row>
        <row r="695">
          <cell r="A695" t="str">
            <v>392301</v>
          </cell>
          <cell r="B695" t="str">
            <v>MATHERLY 2-6 FR</v>
          </cell>
          <cell r="J695">
            <v>0</v>
          </cell>
          <cell r="K695">
            <v>0</v>
          </cell>
        </row>
        <row r="696">
          <cell r="A696" t="str">
            <v>393201</v>
          </cell>
          <cell r="B696" t="str">
            <v>CLIFTON FEDERAL 34-3 FR</v>
          </cell>
          <cell r="J696">
            <v>0.37864100000000001</v>
          </cell>
          <cell r="K696">
            <v>0.31473894000000002</v>
          </cell>
        </row>
        <row r="697">
          <cell r="A697" t="str">
            <v>394001</v>
          </cell>
          <cell r="B697" t="str">
            <v>BRUFF FEDERAL 26-3 FR</v>
          </cell>
          <cell r="J697">
            <v>0.12864400000000001</v>
          </cell>
          <cell r="K697">
            <v>0.11161393</v>
          </cell>
        </row>
        <row r="698">
          <cell r="A698" t="str">
            <v>394002</v>
          </cell>
          <cell r="B698" t="str">
            <v>BRUFF FEDERAL 26-3 DK</v>
          </cell>
          <cell r="J698">
            <v>0.12864439999999999</v>
          </cell>
          <cell r="K698">
            <v>0.11161393</v>
          </cell>
        </row>
        <row r="699">
          <cell r="A699" t="str">
            <v>394101</v>
          </cell>
          <cell r="B699" t="str">
            <v>BRUFF FEDERAL 4-26 FR</v>
          </cell>
          <cell r="J699">
            <v>0.12864439999999999</v>
          </cell>
          <cell r="K699">
            <v>0.11161393</v>
          </cell>
        </row>
        <row r="700">
          <cell r="A700" t="str">
            <v>394102</v>
          </cell>
          <cell r="B700" t="str">
            <v>BRUFF FEDERAL 4-26 DK</v>
          </cell>
          <cell r="J700">
            <v>0.12864439999999999</v>
          </cell>
          <cell r="K700">
            <v>0.11161393</v>
          </cell>
        </row>
        <row r="701">
          <cell r="A701" t="str">
            <v>394501</v>
          </cell>
          <cell r="B701" t="str">
            <v>CHAMPLIN 149 AMOCO C 2 FR</v>
          </cell>
          <cell r="J701">
            <v>0.18554689999999999</v>
          </cell>
          <cell r="K701">
            <v>0.15454102</v>
          </cell>
        </row>
        <row r="702">
          <cell r="A702" t="str">
            <v>394502</v>
          </cell>
          <cell r="B702" t="str">
            <v>CHAMPLIN 149 AMOCO C 2 DK</v>
          </cell>
          <cell r="J702">
            <v>3.7067999999999997E-2</v>
          </cell>
          <cell r="K702">
            <v>2.9818399999999998E-2</v>
          </cell>
        </row>
        <row r="703">
          <cell r="A703" t="str">
            <v>395701</v>
          </cell>
          <cell r="B703" t="str">
            <v>CLIFTON FEDERAL 34-4 FR</v>
          </cell>
          <cell r="J703">
            <v>0.37864100000000001</v>
          </cell>
          <cell r="K703">
            <v>0.31473894000000002</v>
          </cell>
        </row>
        <row r="704">
          <cell r="A704" t="str">
            <v>397001</v>
          </cell>
          <cell r="B704" t="str">
            <v>GREEN RIVER FEE 2 FR</v>
          </cell>
          <cell r="J704">
            <v>0.43290000000000001</v>
          </cell>
          <cell r="K704">
            <v>0.37876018</v>
          </cell>
        </row>
        <row r="705">
          <cell r="A705" t="str">
            <v>397501</v>
          </cell>
          <cell r="B705" t="str">
            <v>LAWLER FEDERAL 2-30 FR</v>
          </cell>
          <cell r="J705">
            <v>6.2547900000000003E-2</v>
          </cell>
          <cell r="K705">
            <v>5.1602019999999998E-2</v>
          </cell>
        </row>
        <row r="706">
          <cell r="A706" t="str">
            <v>397502</v>
          </cell>
          <cell r="B706" t="str">
            <v>LAWLER FEDERAL 2-30 DK</v>
          </cell>
          <cell r="J706">
            <v>0</v>
          </cell>
          <cell r="K706">
            <v>0</v>
          </cell>
        </row>
        <row r="707">
          <cell r="A707" t="str">
            <v>400601</v>
          </cell>
          <cell r="B707" t="str">
            <v>CHAMPLIN 149 AMOCO E 2 FR</v>
          </cell>
          <cell r="J707">
            <v>1.34E-2</v>
          </cell>
          <cell r="K707">
            <v>1.129601E-2</v>
          </cell>
        </row>
        <row r="708">
          <cell r="A708" t="str">
            <v>400602</v>
          </cell>
          <cell r="B708" t="str">
            <v>BRUFF 149 E 2 DK</v>
          </cell>
          <cell r="J708">
            <v>0.12839999999999999</v>
          </cell>
          <cell r="K708">
            <v>0.10912072</v>
          </cell>
        </row>
        <row r="709">
          <cell r="A709" t="str">
            <v>400901</v>
          </cell>
          <cell r="B709" t="str">
            <v>BERKLEY FED 2 FR</v>
          </cell>
          <cell r="J709">
            <v>0.25</v>
          </cell>
          <cell r="K709">
            <v>0.203125</v>
          </cell>
        </row>
        <row r="710">
          <cell r="A710" t="str">
            <v>400902</v>
          </cell>
          <cell r="B710" t="str">
            <v>BERKLEY FED 2 DK</v>
          </cell>
          <cell r="J710">
            <v>0.25</v>
          </cell>
          <cell r="K710">
            <v>0.203125</v>
          </cell>
        </row>
        <row r="711">
          <cell r="A711" t="str">
            <v>401301</v>
          </cell>
          <cell r="B711" t="str">
            <v>BRUFF UNIT 28 FR</v>
          </cell>
          <cell r="J711">
            <v>0.59259260000000002</v>
          </cell>
          <cell r="K711">
            <v>0.49132715999999999</v>
          </cell>
        </row>
        <row r="712">
          <cell r="A712" t="str">
            <v>401701</v>
          </cell>
          <cell r="B712" t="str">
            <v>BRUFF UNIT 22 FR</v>
          </cell>
          <cell r="J712">
            <v>0.59259260000000002</v>
          </cell>
          <cell r="K712">
            <v>0.49120370000000002</v>
          </cell>
        </row>
        <row r="713">
          <cell r="A713" t="str">
            <v>401702</v>
          </cell>
          <cell r="B713" t="str">
            <v>BRUFF UNIT 22 DK</v>
          </cell>
          <cell r="J713">
            <v>0</v>
          </cell>
          <cell r="K713">
            <v>0</v>
          </cell>
        </row>
        <row r="714">
          <cell r="A714" t="str">
            <v>403501</v>
          </cell>
          <cell r="B714" t="str">
            <v>BRUFF FEDERAL 5A FR</v>
          </cell>
          <cell r="J714">
            <v>0.19841300000000001</v>
          </cell>
          <cell r="K714">
            <v>0.17361111000000001</v>
          </cell>
        </row>
        <row r="715">
          <cell r="A715" t="str">
            <v>403502</v>
          </cell>
          <cell r="B715" t="str">
            <v>BRUFF FEDERAL 5A DK</v>
          </cell>
          <cell r="J715">
            <v>0.19841300000000001</v>
          </cell>
          <cell r="K715">
            <v>0.1736</v>
          </cell>
        </row>
        <row r="716">
          <cell r="A716" t="str">
            <v>404501</v>
          </cell>
          <cell r="B716" t="str">
            <v>BRUFF UNIT 25 FR</v>
          </cell>
          <cell r="J716">
            <v>0.59259260000000002</v>
          </cell>
          <cell r="K716">
            <v>0.49132715999999999</v>
          </cell>
        </row>
        <row r="717">
          <cell r="A717" t="str">
            <v>404502</v>
          </cell>
          <cell r="B717" t="str">
            <v>BRUFF UNIT 25 DK</v>
          </cell>
          <cell r="J717">
            <v>0</v>
          </cell>
          <cell r="K717">
            <v>0</v>
          </cell>
        </row>
        <row r="718">
          <cell r="A718" t="str">
            <v>404601</v>
          </cell>
          <cell r="B718" t="str">
            <v>BRUFF UNIT 26 FR</v>
          </cell>
          <cell r="J718">
            <v>0.59259260000000002</v>
          </cell>
          <cell r="K718">
            <v>0.49120370000000002</v>
          </cell>
        </row>
        <row r="719">
          <cell r="A719" t="str">
            <v>404602</v>
          </cell>
          <cell r="B719" t="str">
            <v>BRUFF UNIT 26 DK</v>
          </cell>
          <cell r="J719">
            <v>0</v>
          </cell>
          <cell r="K719">
            <v>0</v>
          </cell>
        </row>
        <row r="720">
          <cell r="A720" t="str">
            <v>404701</v>
          </cell>
          <cell r="B720" t="str">
            <v>BRUFF UNIT 29 FR</v>
          </cell>
          <cell r="J720">
            <v>0.59259260000000002</v>
          </cell>
          <cell r="K720">
            <v>0.49120370000000002</v>
          </cell>
        </row>
        <row r="721">
          <cell r="A721" t="str">
            <v>404702</v>
          </cell>
          <cell r="B721" t="str">
            <v>BRUFF UNIT 29 DK</v>
          </cell>
          <cell r="J721">
            <v>0</v>
          </cell>
          <cell r="K721">
            <v>0</v>
          </cell>
        </row>
        <row r="722">
          <cell r="A722" t="str">
            <v>404801</v>
          </cell>
          <cell r="B722" t="str">
            <v>BRUFF UNIT 31 FR</v>
          </cell>
          <cell r="J722">
            <v>0.59259260000000002</v>
          </cell>
          <cell r="K722">
            <v>0.49120370000000002</v>
          </cell>
        </row>
        <row r="723">
          <cell r="A723" t="str">
            <v>404802</v>
          </cell>
          <cell r="B723" t="str">
            <v>BRUFF UNIT 31 DK (C7)</v>
          </cell>
          <cell r="J723">
            <v>0</v>
          </cell>
          <cell r="K723">
            <v>0</v>
          </cell>
        </row>
        <row r="724">
          <cell r="A724" t="str">
            <v>406001</v>
          </cell>
          <cell r="B724" t="str">
            <v>BRUFF UNIT 24 FR</v>
          </cell>
          <cell r="J724">
            <v>0.59259260000000002</v>
          </cell>
          <cell r="K724">
            <v>0.49120370000000002</v>
          </cell>
        </row>
        <row r="725">
          <cell r="A725" t="str">
            <v>406002</v>
          </cell>
          <cell r="B725" t="str">
            <v>BRUFF UNIT 24 DK</v>
          </cell>
          <cell r="J725">
            <v>0</v>
          </cell>
          <cell r="K725">
            <v>0</v>
          </cell>
        </row>
        <row r="726">
          <cell r="A726" t="str">
            <v>406101</v>
          </cell>
          <cell r="B726" t="str">
            <v>BRUFF UNIT 23 FR</v>
          </cell>
          <cell r="J726">
            <v>0.59259260000000002</v>
          </cell>
          <cell r="K726">
            <v>0.49120370000000002</v>
          </cell>
        </row>
        <row r="727">
          <cell r="A727" t="str">
            <v>406102</v>
          </cell>
          <cell r="B727" t="str">
            <v>BRUFF UNIT 23 DK</v>
          </cell>
          <cell r="J727">
            <v>0</v>
          </cell>
          <cell r="K727">
            <v>0</v>
          </cell>
        </row>
        <row r="728">
          <cell r="A728" t="str">
            <v>406201</v>
          </cell>
          <cell r="B728" t="str">
            <v>BRUFF UNIT 27 FR</v>
          </cell>
          <cell r="J728">
            <v>0.59259260000000002</v>
          </cell>
          <cell r="K728">
            <v>0.49120370000000002</v>
          </cell>
        </row>
        <row r="729">
          <cell r="A729" t="str">
            <v>406202</v>
          </cell>
          <cell r="B729" t="str">
            <v xml:space="preserve">BRUFF UNIT 27 DK </v>
          </cell>
          <cell r="J729">
            <v>0</v>
          </cell>
          <cell r="K729">
            <v>0</v>
          </cell>
        </row>
        <row r="730">
          <cell r="A730" t="str">
            <v>407101</v>
          </cell>
          <cell r="B730" t="str">
            <v>BRUFF FEDERAL 3A FR</v>
          </cell>
          <cell r="J730">
            <v>0.19839999999999999</v>
          </cell>
          <cell r="K730">
            <v>0.17361111000000001</v>
          </cell>
        </row>
        <row r="731">
          <cell r="A731" t="str">
            <v>407102</v>
          </cell>
          <cell r="B731" t="str">
            <v>BRUFF FEDERAL 3A DK</v>
          </cell>
          <cell r="J731">
            <v>0.19839999999999999</v>
          </cell>
          <cell r="K731">
            <v>0.1736</v>
          </cell>
        </row>
        <row r="732">
          <cell r="A732" t="str">
            <v>407201</v>
          </cell>
          <cell r="B732" t="str">
            <v>BRUFF FEDERAL 4A FR</v>
          </cell>
          <cell r="J732">
            <v>0.19839999999999999</v>
          </cell>
          <cell r="K732">
            <v>0.17361111000000001</v>
          </cell>
        </row>
        <row r="733">
          <cell r="A733" t="str">
            <v>407202</v>
          </cell>
          <cell r="B733" t="str">
            <v>BRUFF FEDERAL 4A DK</v>
          </cell>
          <cell r="J733">
            <v>0.19839999999999999</v>
          </cell>
          <cell r="K733">
            <v>0.1736</v>
          </cell>
        </row>
        <row r="734">
          <cell r="A734" t="str">
            <v>407301</v>
          </cell>
          <cell r="B734" t="str">
            <v>BRUFF 149 L-3  FR</v>
          </cell>
          <cell r="J734">
            <v>0.15625</v>
          </cell>
          <cell r="K734">
            <v>0.1301398</v>
          </cell>
        </row>
        <row r="735">
          <cell r="A735" t="str">
            <v>407302</v>
          </cell>
          <cell r="B735" t="str">
            <v>BRUFF 149 L-3  DK</v>
          </cell>
          <cell r="J735">
            <v>0.117967</v>
          </cell>
          <cell r="K735">
            <v>0.1001403</v>
          </cell>
        </row>
        <row r="736">
          <cell r="A736" t="str">
            <v>407401</v>
          </cell>
          <cell r="B736" t="str">
            <v>CHAMPLIN 358 AMOCO F 3 FR</v>
          </cell>
          <cell r="J736">
            <v>0.22222220000000001</v>
          </cell>
          <cell r="K736">
            <v>0.18420138</v>
          </cell>
        </row>
        <row r="737">
          <cell r="A737" t="str">
            <v>407402</v>
          </cell>
          <cell r="B737" t="str">
            <v>CHAMPLIN 358 AMOCO F 3 DK</v>
          </cell>
          <cell r="J737">
            <v>0</v>
          </cell>
          <cell r="K737">
            <v>0</v>
          </cell>
        </row>
        <row r="738">
          <cell r="A738" t="str">
            <v>408101</v>
          </cell>
          <cell r="B738" t="str">
            <v>LAWLER FEDERAL 30-3 FR</v>
          </cell>
          <cell r="J738">
            <v>6.2547900000000003E-2</v>
          </cell>
          <cell r="K738">
            <v>5.1602019999999998E-2</v>
          </cell>
        </row>
        <row r="739">
          <cell r="A739" t="str">
            <v>409602</v>
          </cell>
          <cell r="B739" t="str">
            <v>PANDO FEDERAL 32-4 DK(FR PROD)</v>
          </cell>
          <cell r="J739">
            <v>0</v>
          </cell>
          <cell r="K739">
            <v>0</v>
          </cell>
        </row>
        <row r="740">
          <cell r="A740" t="str">
            <v>413201</v>
          </cell>
          <cell r="B740" t="str">
            <v>BRUFF UNIT 32 FR</v>
          </cell>
          <cell r="J740">
            <v>0.59259260000000002</v>
          </cell>
          <cell r="K740">
            <v>0.49120370000000002</v>
          </cell>
        </row>
        <row r="741">
          <cell r="A741" t="str">
            <v>413202</v>
          </cell>
          <cell r="B741" t="str">
            <v>BRUFF UNIT 32 DK</v>
          </cell>
          <cell r="J741">
            <v>0</v>
          </cell>
          <cell r="K741">
            <v>0</v>
          </cell>
        </row>
        <row r="742">
          <cell r="A742" t="str">
            <v>414301</v>
          </cell>
          <cell r="B742" t="str">
            <v>BRUFF UNIT 33 FR</v>
          </cell>
          <cell r="J742">
            <v>0.59259260000000002</v>
          </cell>
          <cell r="K742">
            <v>0.49120370000000002</v>
          </cell>
        </row>
        <row r="743">
          <cell r="A743" t="str">
            <v>414302</v>
          </cell>
          <cell r="B743" t="str">
            <v>BRUFF UNIT 33 DK</v>
          </cell>
          <cell r="J743">
            <v>0</v>
          </cell>
          <cell r="K743">
            <v>0</v>
          </cell>
        </row>
        <row r="744">
          <cell r="A744" t="str">
            <v>415001</v>
          </cell>
          <cell r="B744" t="str">
            <v>BRUFF UNIT 30 FR</v>
          </cell>
          <cell r="J744">
            <v>0.59259260000000002</v>
          </cell>
          <cell r="K744">
            <v>0.49120370000000002</v>
          </cell>
        </row>
        <row r="745">
          <cell r="A745" t="str">
            <v>415002</v>
          </cell>
          <cell r="B745" t="str">
            <v>BRUFF UNIT 30 DK</v>
          </cell>
          <cell r="J745">
            <v>0</v>
          </cell>
          <cell r="K745">
            <v>0</v>
          </cell>
        </row>
        <row r="746">
          <cell r="A746" t="str">
            <v>415201</v>
          </cell>
          <cell r="B746" t="str">
            <v>GOVT UNIT 1-12 #2  FR</v>
          </cell>
          <cell r="J746">
            <v>0.125</v>
          </cell>
          <cell r="K746">
            <v>0.10312499999999999</v>
          </cell>
        </row>
        <row r="747">
          <cell r="A747" t="str">
            <v>415401</v>
          </cell>
          <cell r="B747" t="str">
            <v>CHAMPLIN 149 AMOCO B 3 FR</v>
          </cell>
          <cell r="J747">
            <v>0.22222220000000001</v>
          </cell>
          <cell r="K747">
            <v>0.18420138</v>
          </cell>
        </row>
        <row r="748">
          <cell r="A748" t="str">
            <v>415402</v>
          </cell>
          <cell r="B748" t="str">
            <v>CHAMPLIN 149 AMOCO B 3 DK</v>
          </cell>
          <cell r="J748">
            <v>0</v>
          </cell>
          <cell r="K748">
            <v>0</v>
          </cell>
        </row>
        <row r="749">
          <cell r="A749" t="str">
            <v>415901</v>
          </cell>
          <cell r="B749" t="str">
            <v>CHAMPLIN 149 AMOCO B 4 FR</v>
          </cell>
          <cell r="J749">
            <v>0.22222220000000001</v>
          </cell>
          <cell r="K749">
            <v>0.18420138</v>
          </cell>
        </row>
        <row r="750">
          <cell r="A750" t="str">
            <v>415902</v>
          </cell>
          <cell r="B750" t="str">
            <v>CHAMPLIN 149 AMOCO B 4 DK  (C7)</v>
          </cell>
          <cell r="J750">
            <v>0.1111111</v>
          </cell>
          <cell r="K750">
            <v>0</v>
          </cell>
        </row>
        <row r="751">
          <cell r="A751" t="str">
            <v>416001</v>
          </cell>
          <cell r="B751" t="str">
            <v>CHAMPLIN 149 AMOCO C 4 FR</v>
          </cell>
          <cell r="J751">
            <v>0.18554689999999999</v>
          </cell>
          <cell r="K751">
            <v>0.15454101000000001</v>
          </cell>
        </row>
        <row r="752">
          <cell r="A752" t="str">
            <v>416101</v>
          </cell>
          <cell r="B752" t="str">
            <v>CHAMPLIN 149 AMOCO D 4 FR</v>
          </cell>
          <cell r="J752">
            <v>0.110842</v>
          </cell>
          <cell r="K752">
            <v>9.4304600000000002E-2</v>
          </cell>
        </row>
        <row r="753">
          <cell r="A753" t="str">
            <v>416102</v>
          </cell>
          <cell r="B753" t="str">
            <v>CHAMPLIN 149 AMOCO D 4 DK</v>
          </cell>
          <cell r="J753">
            <v>1.85338E-2</v>
          </cell>
          <cell r="K753">
            <v>1.4909199999999999E-2</v>
          </cell>
        </row>
        <row r="754">
          <cell r="A754" t="str">
            <v>416201</v>
          </cell>
          <cell r="B754" t="str">
            <v>CHAMPLIN 149 AMOCO E 4 FR</v>
          </cell>
          <cell r="J754">
            <v>0</v>
          </cell>
          <cell r="K754">
            <v>0</v>
          </cell>
        </row>
        <row r="755">
          <cell r="A755" t="str">
            <v>416202</v>
          </cell>
          <cell r="B755" t="str">
            <v>CHAMPLIN 149 AMOCO E 4 DK</v>
          </cell>
          <cell r="J755">
            <v>0.12837699999999999</v>
          </cell>
          <cell r="K755">
            <v>0.10912072</v>
          </cell>
        </row>
        <row r="756">
          <cell r="A756" t="str">
            <v>417401</v>
          </cell>
          <cell r="B756" t="str">
            <v>WG MCNAMARA 4 FR</v>
          </cell>
          <cell r="J756">
            <v>6.25E-2</v>
          </cell>
          <cell r="K756">
            <v>5.1562499999999997E-2</v>
          </cell>
        </row>
        <row r="757">
          <cell r="A757" t="str">
            <v>417402</v>
          </cell>
          <cell r="B757" t="str">
            <v>WG MCNAMARA 4 DK</v>
          </cell>
          <cell r="J757">
            <v>0.53125</v>
          </cell>
          <cell r="K757">
            <v>0.44765624999999998</v>
          </cell>
        </row>
        <row r="758">
          <cell r="A758" t="str">
            <v>420501</v>
          </cell>
          <cell r="B758" t="str">
            <v>CHAMPLIN 149 AMOCO E 3 FR</v>
          </cell>
          <cell r="J758">
            <v>1.3368100000000001E-2</v>
          </cell>
          <cell r="K758">
            <v>1.129601E-2</v>
          </cell>
        </row>
        <row r="759">
          <cell r="A759" t="str">
            <v>420502</v>
          </cell>
          <cell r="B759" t="str">
            <v>CHAMPLIN 149 AMOCO E 3 DK</v>
          </cell>
          <cell r="J759">
            <v>0.12837699999999999</v>
          </cell>
          <cell r="K759">
            <v>0.10912072</v>
          </cell>
        </row>
        <row r="760">
          <cell r="A760" t="str">
            <v>420901</v>
          </cell>
          <cell r="B760" t="str">
            <v>BRUFF UNIT 34 FR</v>
          </cell>
          <cell r="J760">
            <v>0.59375</v>
          </cell>
          <cell r="K760">
            <v>0.49453124999999998</v>
          </cell>
        </row>
        <row r="761">
          <cell r="A761" t="str">
            <v>421301</v>
          </cell>
          <cell r="B761" t="str">
            <v>GREEN RIVER FEE 3 FR D24NC</v>
          </cell>
          <cell r="J761">
            <v>0.43290000000000001</v>
          </cell>
          <cell r="K761">
            <v>0.37876018</v>
          </cell>
        </row>
        <row r="762">
          <cell r="A762" t="str">
            <v>421302</v>
          </cell>
          <cell r="B762" t="str">
            <v>GREEN RIVER FEE 3 DK D24NC</v>
          </cell>
          <cell r="J762">
            <v>0.43290000000000001</v>
          </cell>
          <cell r="K762">
            <v>0.37876018</v>
          </cell>
        </row>
        <row r="763">
          <cell r="A763" t="str">
            <v>421401</v>
          </cell>
          <cell r="B763" t="str">
            <v>GREEN RIVER FEE 4 FR</v>
          </cell>
          <cell r="J763">
            <v>0.43290000000000001</v>
          </cell>
          <cell r="K763">
            <v>0.37876018</v>
          </cell>
        </row>
        <row r="764">
          <cell r="A764" t="str">
            <v>421501</v>
          </cell>
          <cell r="B764" t="str">
            <v>LAWLER FED 30-4 FR</v>
          </cell>
          <cell r="J764">
            <v>6.2547900000000003E-2</v>
          </cell>
          <cell r="K764">
            <v>5.1602019999999998E-2</v>
          </cell>
        </row>
        <row r="765">
          <cell r="A765" t="str">
            <v>421502</v>
          </cell>
          <cell r="B765" t="str">
            <v>LAWLER FED 30-4 DK C100</v>
          </cell>
          <cell r="J765">
            <v>0</v>
          </cell>
          <cell r="K765">
            <v>0</v>
          </cell>
        </row>
        <row r="766">
          <cell r="A766" t="str">
            <v>422401</v>
          </cell>
          <cell r="B766" t="str">
            <v>MOXA 1 FR</v>
          </cell>
          <cell r="J766">
            <v>0</v>
          </cell>
          <cell r="K766">
            <v>0</v>
          </cell>
        </row>
        <row r="767">
          <cell r="A767" t="str">
            <v>422601</v>
          </cell>
          <cell r="B767" t="str">
            <v>CHAMPLIN 149 AMOCO C 3 FR</v>
          </cell>
          <cell r="J767">
            <v>0.18554689999999999</v>
          </cell>
          <cell r="K767">
            <v>0.15454102</v>
          </cell>
        </row>
        <row r="768">
          <cell r="A768" t="str">
            <v>422602</v>
          </cell>
          <cell r="B768" t="str">
            <v>CHAMPLIN 149 AMOCO C 3 DK</v>
          </cell>
          <cell r="J768">
            <v>3.7067999999999997E-2</v>
          </cell>
          <cell r="K768">
            <v>2.9818399999999998E-2</v>
          </cell>
        </row>
        <row r="769">
          <cell r="A769" t="str">
            <v>424101</v>
          </cell>
          <cell r="B769" t="str">
            <v>CHAMPLIN 358 AMOCO F 4 FR</v>
          </cell>
          <cell r="J769">
            <v>0.22222220000000001</v>
          </cell>
          <cell r="K769">
            <v>0.18420138</v>
          </cell>
        </row>
        <row r="770">
          <cell r="A770" t="str">
            <v>424102</v>
          </cell>
          <cell r="B770" t="str">
            <v>CHAMPLIN 358 AMOCO F 4 DK  (C7)</v>
          </cell>
          <cell r="J770">
            <v>0.1111111</v>
          </cell>
          <cell r="K770">
            <v>0</v>
          </cell>
        </row>
        <row r="771">
          <cell r="A771" t="str">
            <v>426101</v>
          </cell>
          <cell r="B771" t="str">
            <v>CHAMPLIN 149 AMOCO D 3 FR</v>
          </cell>
          <cell r="J771">
            <v>0.110842</v>
          </cell>
          <cell r="K771">
            <v>9.4304600000000002E-2</v>
          </cell>
        </row>
        <row r="772">
          <cell r="A772" t="str">
            <v>426102</v>
          </cell>
          <cell r="B772" t="str">
            <v>CHAMPLIN 149 AMOCO D 3 DK</v>
          </cell>
          <cell r="J772">
            <v>1.85338E-2</v>
          </cell>
          <cell r="K772">
            <v>1.4909199999999999E-2</v>
          </cell>
        </row>
        <row r="773">
          <cell r="A773" t="str">
            <v>427001</v>
          </cell>
          <cell r="B773" t="str">
            <v>BRUFF UNIT 35 FR</v>
          </cell>
          <cell r="J773">
            <v>3.5647999999999999E-2</v>
          </cell>
          <cell r="K773">
            <v>3.0122679999999999E-2</v>
          </cell>
        </row>
        <row r="774">
          <cell r="A774" t="str">
            <v>427002</v>
          </cell>
          <cell r="B774" t="str">
            <v>BRUFF UNIT 35 DK D24NC</v>
          </cell>
          <cell r="J774">
            <v>0</v>
          </cell>
          <cell r="K774">
            <v>0</v>
          </cell>
        </row>
        <row r="775">
          <cell r="A775" t="str">
            <v>427101</v>
          </cell>
          <cell r="B775" t="str">
            <v>BRUFF UNIT 37 FR</v>
          </cell>
          <cell r="J775">
            <v>3.5647999999999999E-2</v>
          </cell>
          <cell r="K775">
            <v>3.0122679999999999E-2</v>
          </cell>
        </row>
        <row r="776">
          <cell r="A776" t="str">
            <v>427102</v>
          </cell>
          <cell r="B776" t="str">
            <v>BRUFF UNIT 37 DK</v>
          </cell>
          <cell r="J776">
            <v>0</v>
          </cell>
          <cell r="K776">
            <v>0.28019835999999998</v>
          </cell>
        </row>
        <row r="777">
          <cell r="A777" t="str">
            <v>427201</v>
          </cell>
          <cell r="B777" t="str">
            <v>BRUFF UNIT 38 FR</v>
          </cell>
          <cell r="J777">
            <v>3.5647999999999999E-2</v>
          </cell>
          <cell r="K777">
            <v>3.0122679999999999E-2</v>
          </cell>
        </row>
        <row r="778">
          <cell r="A778" t="str">
            <v>427202</v>
          </cell>
          <cell r="B778" t="str">
            <v>BRUFF UNIT 38 DK</v>
          </cell>
          <cell r="J778">
            <v>0</v>
          </cell>
          <cell r="K778">
            <v>0</v>
          </cell>
        </row>
        <row r="779">
          <cell r="A779" t="str">
            <v>440901</v>
          </cell>
          <cell r="B779" t="str">
            <v>BLACKS FORK 26-2 FR  (C7)</v>
          </cell>
          <cell r="J779">
            <v>0</v>
          </cell>
          <cell r="K779">
            <v>0</v>
          </cell>
        </row>
        <row r="780">
          <cell r="A780" t="str">
            <v>440902</v>
          </cell>
          <cell r="B780" t="str">
            <v>BLACKS FORK 26-2 DK D24NC</v>
          </cell>
          <cell r="J780">
            <v>0.375</v>
          </cell>
          <cell r="K780">
            <v>0.30937500000000001</v>
          </cell>
        </row>
        <row r="781">
          <cell r="A781" t="str">
            <v>445001</v>
          </cell>
          <cell r="B781" t="str">
            <v>BERKLEY FED 3 FR</v>
          </cell>
          <cell r="J781">
            <v>0.25</v>
          </cell>
          <cell r="K781">
            <v>0.203125</v>
          </cell>
        </row>
        <row r="782">
          <cell r="A782" t="str">
            <v>445002</v>
          </cell>
          <cell r="B782" t="str">
            <v>BERKLEY FED 3 DK</v>
          </cell>
          <cell r="J782">
            <v>0.25</v>
          </cell>
          <cell r="K782">
            <v>0.203125</v>
          </cell>
        </row>
        <row r="783">
          <cell r="A783" t="str">
            <v>488701</v>
          </cell>
          <cell r="B783" t="str">
            <v>PORTER HOLLOW 12-3 (SEE DK)</v>
          </cell>
          <cell r="J783">
            <v>0.125</v>
          </cell>
          <cell r="K783">
            <v>0.10312499999999999</v>
          </cell>
        </row>
        <row r="784">
          <cell r="A784" t="str">
            <v>488702</v>
          </cell>
          <cell r="B784" t="str">
            <v>PORTER HOLLOW 12-3 DK</v>
          </cell>
          <cell r="J784">
            <v>0</v>
          </cell>
          <cell r="K784">
            <v>0</v>
          </cell>
        </row>
        <row r="785">
          <cell r="A785" t="str">
            <v>488801</v>
          </cell>
          <cell r="B785" t="str">
            <v>PORTER HOLLOW 12-4 FR</v>
          </cell>
          <cell r="J785">
            <v>0.125</v>
          </cell>
          <cell r="K785">
            <v>0.10312499999999999</v>
          </cell>
        </row>
        <row r="786">
          <cell r="A786" t="str">
            <v>488802</v>
          </cell>
          <cell r="B786" t="str">
            <v>PORTER HOLLOW 12-4 DK</v>
          </cell>
          <cell r="J786">
            <v>0</v>
          </cell>
          <cell r="K786">
            <v>0</v>
          </cell>
        </row>
        <row r="787">
          <cell r="A787" t="str">
            <v>492001</v>
          </cell>
          <cell r="B787" t="str">
            <v>AM TRIPP (NCT-1) 2 FR</v>
          </cell>
          <cell r="J787">
            <v>0</v>
          </cell>
          <cell r="K787">
            <v>0</v>
          </cell>
        </row>
        <row r="788">
          <cell r="A788" t="str">
            <v>492002</v>
          </cell>
          <cell r="B788" t="str">
            <v>AM TRIPP (NCT-1) 2 DK</v>
          </cell>
          <cell r="J788">
            <v>0.46002700000000002</v>
          </cell>
          <cell r="K788">
            <v>0.41880980000000001</v>
          </cell>
        </row>
        <row r="789">
          <cell r="A789" t="str">
            <v>497401</v>
          </cell>
          <cell r="B789" t="str">
            <v>BRUFF UNIT 36 FR</v>
          </cell>
          <cell r="J789">
            <v>0</v>
          </cell>
          <cell r="K789">
            <v>0</v>
          </cell>
        </row>
        <row r="790">
          <cell r="A790" t="str">
            <v>497402</v>
          </cell>
          <cell r="B790" t="str">
            <v>BRUFF UNIT 36 DK</v>
          </cell>
          <cell r="J790">
            <v>0.39340560000000002</v>
          </cell>
          <cell r="K790">
            <v>0.3378583</v>
          </cell>
        </row>
        <row r="791">
          <cell r="A791" t="str">
            <v>497501</v>
          </cell>
          <cell r="B791" t="str">
            <v>BRUFF UNIT 39 FR</v>
          </cell>
          <cell r="J791">
            <v>3.5648100000000002E-2</v>
          </cell>
          <cell r="K791">
            <v>3.0122679999999999E-2</v>
          </cell>
        </row>
        <row r="792">
          <cell r="A792" t="str">
            <v>497502</v>
          </cell>
          <cell r="B792" t="str">
            <v>BRUFF UNIT 39 DK</v>
          </cell>
          <cell r="J792">
            <v>0</v>
          </cell>
          <cell r="K792">
            <v>0</v>
          </cell>
        </row>
        <row r="793">
          <cell r="A793" t="str">
            <v>503201</v>
          </cell>
          <cell r="B793" t="str">
            <v>AM TRIPP (NCT-1) 3 FR</v>
          </cell>
          <cell r="J793">
            <v>1.3368100000000001E-2</v>
          </cell>
          <cell r="K793">
            <v>1.1296E-2</v>
          </cell>
        </row>
        <row r="794">
          <cell r="A794" t="str">
            <v>503202</v>
          </cell>
          <cell r="B794" t="str">
            <v>AM TRIPP (NCT-1) 3 DK</v>
          </cell>
          <cell r="J794">
            <v>0</v>
          </cell>
          <cell r="K794">
            <v>0</v>
          </cell>
        </row>
        <row r="795">
          <cell r="A795" t="str">
            <v>503301</v>
          </cell>
          <cell r="B795" t="str">
            <v>AM TRIPP (NCT-1) 4 FR</v>
          </cell>
          <cell r="J795">
            <v>0</v>
          </cell>
          <cell r="K795">
            <v>0</v>
          </cell>
        </row>
        <row r="796">
          <cell r="A796" t="str">
            <v>503302</v>
          </cell>
          <cell r="B796" t="str">
            <v>AM TRIPP (NCT-1) 4 DK</v>
          </cell>
          <cell r="J796">
            <v>0.46002710000000002</v>
          </cell>
          <cell r="K796">
            <v>0.40013451999999999</v>
          </cell>
        </row>
        <row r="797">
          <cell r="A797" t="str">
            <v>503501</v>
          </cell>
          <cell r="B797" t="str">
            <v>BERKLEY FED 4 FR</v>
          </cell>
          <cell r="J797">
            <v>0.25</v>
          </cell>
          <cell r="K797">
            <v>0.203125</v>
          </cell>
        </row>
        <row r="798">
          <cell r="A798" t="str">
            <v>503502</v>
          </cell>
          <cell r="B798" t="str">
            <v>BERKLEY FED 4 DK</v>
          </cell>
          <cell r="J798">
            <v>0.25</v>
          </cell>
          <cell r="K798">
            <v>0</v>
          </cell>
        </row>
        <row r="799">
          <cell r="A799" t="str">
            <v>504301</v>
          </cell>
          <cell r="B799" t="str">
            <v>WG MCNAMARA 3 FR</v>
          </cell>
          <cell r="J799">
            <v>6.25E-2</v>
          </cell>
          <cell r="K799">
            <v>5.1562499999999997E-2</v>
          </cell>
        </row>
        <row r="800">
          <cell r="A800" t="str">
            <v>504302</v>
          </cell>
          <cell r="B800" t="str">
            <v>WG MCNAMARA 3 DK</v>
          </cell>
          <cell r="J800">
            <v>0.53125</v>
          </cell>
          <cell r="K800">
            <v>0.44765624999999998</v>
          </cell>
        </row>
        <row r="801">
          <cell r="A801" t="str">
            <v>504401</v>
          </cell>
          <cell r="B801" t="str">
            <v>DONLEY NCT-1 4 FR</v>
          </cell>
          <cell r="J801">
            <v>2.0969999999999999E-3</v>
          </cell>
          <cell r="K801">
            <v>1.77192E-3</v>
          </cell>
        </row>
        <row r="802">
          <cell r="A802" t="str">
            <v>504402</v>
          </cell>
          <cell r="B802" t="str">
            <v>DONLEY (NCT 1) 4 DK</v>
          </cell>
          <cell r="J802">
            <v>0.489454</v>
          </cell>
          <cell r="K802">
            <v>0.41358888999999999</v>
          </cell>
        </row>
        <row r="803">
          <cell r="A803" t="str">
            <v>504601</v>
          </cell>
          <cell r="B803" t="str">
            <v>WYO 'U' (NCT 1) 5 FR</v>
          </cell>
          <cell r="J803">
            <v>1.1140000000000001E-2</v>
          </cell>
          <cell r="K803">
            <v>9.4133399999999992E-3</v>
          </cell>
        </row>
        <row r="804">
          <cell r="A804" t="str">
            <v>506701</v>
          </cell>
          <cell r="B804" t="str">
            <v>DONLEY (NCT 2) 3 FR</v>
          </cell>
          <cell r="J804">
            <v>0</v>
          </cell>
          <cell r="K804">
            <v>0</v>
          </cell>
        </row>
        <row r="805">
          <cell r="A805" t="str">
            <v>506702</v>
          </cell>
          <cell r="B805" t="str">
            <v>DONLEY (NCT 2) 3 DK</v>
          </cell>
          <cell r="J805">
            <v>0</v>
          </cell>
          <cell r="K805">
            <v>0</v>
          </cell>
        </row>
        <row r="806">
          <cell r="A806" t="str">
            <v>506801</v>
          </cell>
          <cell r="B806" t="str">
            <v>DONLEY (NCT 2) 2 FR</v>
          </cell>
          <cell r="J806">
            <v>0</v>
          </cell>
          <cell r="K806">
            <v>0</v>
          </cell>
        </row>
        <row r="807">
          <cell r="A807" t="str">
            <v>506802</v>
          </cell>
          <cell r="B807" t="str">
            <v>DONLEY (NCT 2) 2 DK</v>
          </cell>
          <cell r="J807">
            <v>0</v>
          </cell>
          <cell r="K807">
            <v>0</v>
          </cell>
        </row>
        <row r="808">
          <cell r="A808" t="str">
            <v>506901</v>
          </cell>
          <cell r="B808" t="str">
            <v>DONLEY (NCT 2) 4 FR</v>
          </cell>
          <cell r="J808">
            <v>0</v>
          </cell>
          <cell r="K808">
            <v>0</v>
          </cell>
        </row>
        <row r="809">
          <cell r="A809" t="str">
            <v>511001</v>
          </cell>
          <cell r="B809" t="str">
            <v>BRUFF 21-15 FR</v>
          </cell>
          <cell r="J809">
            <v>0.15625</v>
          </cell>
          <cell r="K809">
            <v>0.1301398</v>
          </cell>
        </row>
        <row r="810">
          <cell r="A810" t="str">
            <v>512501</v>
          </cell>
          <cell r="B810" t="str">
            <v>BRUFF UNIT 539-16E FR</v>
          </cell>
          <cell r="J810">
            <v>0.59375</v>
          </cell>
          <cell r="K810">
            <v>0.49453124999999998</v>
          </cell>
        </row>
        <row r="811">
          <cell r="A811" t="str">
            <v>512502</v>
          </cell>
          <cell r="B811" t="str">
            <v>BRUFF UNIT 539-16E DK</v>
          </cell>
          <cell r="J811">
            <v>0.17202999999999999</v>
          </cell>
          <cell r="K811">
            <v>0.14778585999999999</v>
          </cell>
        </row>
        <row r="812">
          <cell r="A812" t="str">
            <v>512801</v>
          </cell>
          <cell r="B812" t="str">
            <v>TRIPP 14-7 FR</v>
          </cell>
          <cell r="J812">
            <v>6.6841000000000001E-3</v>
          </cell>
          <cell r="K812">
            <v>5.6480000000000002E-3</v>
          </cell>
        </row>
        <row r="813">
          <cell r="A813" t="str">
            <v>512802</v>
          </cell>
          <cell r="B813" t="str">
            <v>TRIPP 14-7 DK</v>
          </cell>
          <cell r="J813">
            <v>0.23001340000000001</v>
          </cell>
          <cell r="K813">
            <v>0.20006726</v>
          </cell>
        </row>
        <row r="814">
          <cell r="A814" t="str">
            <v>512901</v>
          </cell>
          <cell r="B814" t="str">
            <v>CHAMPLIN BORDER 3-7 FR</v>
          </cell>
          <cell r="J814">
            <v>3.125E-2</v>
          </cell>
          <cell r="K814">
            <v>0</v>
          </cell>
        </row>
        <row r="815">
          <cell r="A815" t="str">
            <v>513001</v>
          </cell>
          <cell r="B815" t="str">
            <v>BRUFF UNIT 43 FR</v>
          </cell>
          <cell r="J815">
            <v>0.59259260000000002</v>
          </cell>
          <cell r="K815">
            <v>0.49120372000000001</v>
          </cell>
        </row>
        <row r="816">
          <cell r="A816" t="str">
            <v>513002</v>
          </cell>
          <cell r="B816" t="str">
            <v>BRUFF UNIT 43 DK (C7)</v>
          </cell>
          <cell r="J816">
            <v>0</v>
          </cell>
          <cell r="K816">
            <v>0</v>
          </cell>
        </row>
        <row r="817">
          <cell r="A817" t="str">
            <v>513101</v>
          </cell>
          <cell r="B817" t="str">
            <v>BRUFF UNIT 41 FR</v>
          </cell>
          <cell r="J817">
            <v>0.59259260000000002</v>
          </cell>
          <cell r="K817">
            <v>0.49120372000000001</v>
          </cell>
        </row>
        <row r="818">
          <cell r="A818" t="str">
            <v>513102</v>
          </cell>
          <cell r="B818" t="str">
            <v>BRUFF UNIT 41 DK</v>
          </cell>
          <cell r="J818">
            <v>0</v>
          </cell>
          <cell r="K818">
            <v>0</v>
          </cell>
        </row>
        <row r="819">
          <cell r="A819" t="str">
            <v>513201</v>
          </cell>
          <cell r="B819" t="str">
            <v>BRUFF UNIT 42 FR</v>
          </cell>
          <cell r="J819">
            <v>0.59259260000000002</v>
          </cell>
          <cell r="K819">
            <v>0.49120372000000001</v>
          </cell>
        </row>
        <row r="820">
          <cell r="A820" t="str">
            <v>513202</v>
          </cell>
          <cell r="B820" t="str">
            <v>BRUFF UNIT 42 DK (C7)</v>
          </cell>
          <cell r="J820">
            <v>0</v>
          </cell>
          <cell r="K820">
            <v>0</v>
          </cell>
        </row>
        <row r="821">
          <cell r="A821" t="str">
            <v>513701</v>
          </cell>
          <cell r="B821" t="str">
            <v>FABIAN DITCH 531-09E FR</v>
          </cell>
          <cell r="J821">
            <v>0.18554689999999999</v>
          </cell>
          <cell r="K821">
            <v>0.15454102</v>
          </cell>
        </row>
        <row r="822">
          <cell r="A822" t="str">
            <v>514001</v>
          </cell>
          <cell r="B822" t="str">
            <v>STATE OF WYOMING 24-6D FR</v>
          </cell>
          <cell r="J822">
            <v>2.33942E-2</v>
          </cell>
          <cell r="K822">
            <v>1.9768020000000001E-2</v>
          </cell>
        </row>
        <row r="823">
          <cell r="A823" t="str">
            <v>516301</v>
          </cell>
          <cell r="B823" t="str">
            <v>DONLEY 26-10 FR</v>
          </cell>
          <cell r="J823">
            <v>1.88725E-2</v>
          </cell>
          <cell r="K823">
            <v>1.594727E-2</v>
          </cell>
        </row>
        <row r="824">
          <cell r="A824" t="str">
            <v>516401</v>
          </cell>
          <cell r="B824" t="str">
            <v>STATE OF WYOMING 24-09 FR</v>
          </cell>
          <cell r="J824">
            <v>5.5700999999999997E-3</v>
          </cell>
          <cell r="K824">
            <v>4.7066699999999996E-3</v>
          </cell>
        </row>
        <row r="825">
          <cell r="A825" t="str">
            <v>516501</v>
          </cell>
          <cell r="B825" t="str">
            <v>KOBUS 631-15E FR</v>
          </cell>
          <cell r="J825">
            <v>0.22222220000000001</v>
          </cell>
          <cell r="K825">
            <v>0.18420138999999999</v>
          </cell>
        </row>
        <row r="826">
          <cell r="A826" t="str">
            <v>516502</v>
          </cell>
          <cell r="B826" t="str">
            <v>KOBUS 631-15E DK</v>
          </cell>
          <cell r="J826">
            <v>0.390625</v>
          </cell>
          <cell r="K826">
            <v>0.32445311999999998</v>
          </cell>
        </row>
        <row r="827">
          <cell r="A827" t="str">
            <v>517101</v>
          </cell>
          <cell r="B827" t="str">
            <v>MCNAMARA 34-6 FR</v>
          </cell>
          <cell r="J827">
            <v>3.7934000000000002E-2</v>
          </cell>
          <cell r="K827">
            <v>3.1429249999999999E-2</v>
          </cell>
        </row>
        <row r="828">
          <cell r="A828" t="str">
            <v>517102</v>
          </cell>
          <cell r="B828" t="str">
            <v>MCNAMARA 34-6 DK</v>
          </cell>
          <cell r="J828">
            <v>0.32981369999999999</v>
          </cell>
          <cell r="K828">
            <v>0.27823320000000001</v>
          </cell>
        </row>
        <row r="829">
          <cell r="A829" t="str">
            <v>517201</v>
          </cell>
          <cell r="B829" t="str">
            <v>MCNAMARA 34-9 FR</v>
          </cell>
          <cell r="J829">
            <v>3.125E-2</v>
          </cell>
          <cell r="K829">
            <v>2.5781249999999999E-2</v>
          </cell>
        </row>
        <row r="830">
          <cell r="A830" t="str">
            <v>517202</v>
          </cell>
          <cell r="B830" t="str">
            <v>MCNAMARA 34-9 DK</v>
          </cell>
          <cell r="J830">
            <v>0.265625</v>
          </cell>
          <cell r="K830">
            <v>0.22382811999999999</v>
          </cell>
        </row>
        <row r="831">
          <cell r="A831" t="str">
            <v>519202</v>
          </cell>
          <cell r="B831" t="str">
            <v>BRUFF UNIT 47 DK</v>
          </cell>
          <cell r="J831">
            <v>0</v>
          </cell>
          <cell r="K831">
            <v>0</v>
          </cell>
        </row>
        <row r="832">
          <cell r="A832" t="str">
            <v>519301</v>
          </cell>
          <cell r="B832" t="str">
            <v>BRUFF UNIT 46 FR</v>
          </cell>
          <cell r="J832">
            <v>0</v>
          </cell>
          <cell r="K832">
            <v>0</v>
          </cell>
        </row>
        <row r="833">
          <cell r="A833" t="str">
            <v>519302</v>
          </cell>
          <cell r="B833" t="str">
            <v>BRUFF UNIT 46 DK</v>
          </cell>
          <cell r="J833">
            <v>0</v>
          </cell>
          <cell r="K833">
            <v>0</v>
          </cell>
        </row>
        <row r="834">
          <cell r="A834" t="str">
            <v>519901</v>
          </cell>
          <cell r="B834" t="str">
            <v>TRIPP 14-5 FR</v>
          </cell>
          <cell r="J834">
            <v>0</v>
          </cell>
          <cell r="K834">
            <v>0</v>
          </cell>
        </row>
        <row r="835">
          <cell r="A835" t="str">
            <v>523001</v>
          </cell>
          <cell r="B835" t="str">
            <v>FABIAN DITCH BORDER 523-07E FR</v>
          </cell>
          <cell r="J835">
            <v>0.535103</v>
          </cell>
          <cell r="K835">
            <v>0.44859447000000002</v>
          </cell>
        </row>
        <row r="836">
          <cell r="A836" t="str">
            <v>526601</v>
          </cell>
          <cell r="B836" t="str">
            <v>HAGOOD FED 12-5 FR</v>
          </cell>
          <cell r="J836">
            <v>0.46875</v>
          </cell>
          <cell r="K836">
            <v>0.39296874999999998</v>
          </cell>
        </row>
        <row r="837">
          <cell r="A837" t="str">
            <v>526602</v>
          </cell>
          <cell r="B837" t="str">
            <v>HAGOOD FED 12-5 DK</v>
          </cell>
          <cell r="J837">
            <v>0.46875</v>
          </cell>
          <cell r="K837">
            <v>0.39296874999999998</v>
          </cell>
        </row>
        <row r="838">
          <cell r="A838" t="str">
            <v>526801</v>
          </cell>
          <cell r="B838" t="str">
            <v>CHAMPLIN BORDER 35-05 FR</v>
          </cell>
          <cell r="J838">
            <v>1.0485E-3</v>
          </cell>
          <cell r="K838">
            <v>8.8595999999999998E-4</v>
          </cell>
        </row>
        <row r="839">
          <cell r="A839" t="str">
            <v>526802</v>
          </cell>
          <cell r="B839" t="str">
            <v>CHAMPLIN BORDER 35-05 DK</v>
          </cell>
          <cell r="J839">
            <v>0.24472720000000001</v>
          </cell>
          <cell r="K839">
            <v>0</v>
          </cell>
        </row>
        <row r="840">
          <cell r="A840" t="str">
            <v>527001</v>
          </cell>
          <cell r="B840" t="str">
            <v>FABIAN DITCH 559-27E FR</v>
          </cell>
          <cell r="J840">
            <v>1.3368E-2</v>
          </cell>
          <cell r="K840">
            <v>1.129601E-2</v>
          </cell>
        </row>
        <row r="841">
          <cell r="A841" t="str">
            <v>527002</v>
          </cell>
          <cell r="B841" t="str">
            <v>FABIAN DITCH 559-27E DK</v>
          </cell>
          <cell r="J841">
            <v>0.42086489999999999</v>
          </cell>
          <cell r="K841">
            <v>0.35101738999999998</v>
          </cell>
        </row>
        <row r="842">
          <cell r="A842" t="str">
            <v>527102</v>
          </cell>
          <cell r="B842" t="str">
            <v>STATE OF WYOMING 36-9D DK</v>
          </cell>
          <cell r="J842">
            <v>0</v>
          </cell>
          <cell r="K842">
            <v>0</v>
          </cell>
        </row>
        <row r="843">
          <cell r="A843" t="str">
            <v>527201</v>
          </cell>
          <cell r="B843" t="str">
            <v>CHAMPLIN BORDER 35-06 FR</v>
          </cell>
          <cell r="J843">
            <v>3.125E-2</v>
          </cell>
          <cell r="K843">
            <v>2.5781249999999999E-2</v>
          </cell>
        </row>
        <row r="844">
          <cell r="A844" t="str">
            <v>527202</v>
          </cell>
          <cell r="B844" t="str">
            <v>CHAMPLIN BORDER 35-06 DK</v>
          </cell>
          <cell r="J844">
            <v>0.265625</v>
          </cell>
          <cell r="K844">
            <v>0.22382811999999999</v>
          </cell>
        </row>
        <row r="845">
          <cell r="A845" t="str">
            <v>527301</v>
          </cell>
          <cell r="B845" t="str">
            <v>FABIAN DITCH BORDER 565-33E FR</v>
          </cell>
          <cell r="J845">
            <v>0.44254019999999999</v>
          </cell>
          <cell r="K845">
            <v>0</v>
          </cell>
        </row>
        <row r="846">
          <cell r="A846" t="str">
            <v>528201</v>
          </cell>
          <cell r="B846" t="str">
            <v>CHAMPLIN 358B 6-29 FR</v>
          </cell>
          <cell r="J846">
            <v>0.25</v>
          </cell>
          <cell r="K846">
            <v>0.20624999999999999</v>
          </cell>
        </row>
        <row r="847">
          <cell r="A847" t="str">
            <v>528202</v>
          </cell>
          <cell r="B847" t="str">
            <v>CHAMPLIN 358B 6-29 DK</v>
          </cell>
          <cell r="J847">
            <v>0.25</v>
          </cell>
          <cell r="K847">
            <v>0.20624999999999999</v>
          </cell>
        </row>
        <row r="848">
          <cell r="A848" t="str">
            <v>528401</v>
          </cell>
          <cell r="B848" t="str">
            <v>KOBUS 618-09E FR</v>
          </cell>
          <cell r="J848">
            <v>0.22222</v>
          </cell>
          <cell r="K848">
            <v>0.18420138999999999</v>
          </cell>
        </row>
        <row r="849">
          <cell r="A849" t="str">
            <v>528402</v>
          </cell>
          <cell r="B849" t="str">
            <v>KOBUS 618-09E DK</v>
          </cell>
          <cell r="J849">
            <v>0.390625</v>
          </cell>
          <cell r="K849">
            <v>0</v>
          </cell>
        </row>
        <row r="850">
          <cell r="A850" t="str">
            <v>528901</v>
          </cell>
          <cell r="B850" t="str">
            <v>FABIAN DITCH 533-09E FR</v>
          </cell>
          <cell r="J850">
            <v>0.18554689999999999</v>
          </cell>
          <cell r="K850">
            <v>0.15454102</v>
          </cell>
        </row>
        <row r="851">
          <cell r="A851" t="str">
            <v>529001</v>
          </cell>
          <cell r="B851" t="str">
            <v>DONLEY 26-07 FR</v>
          </cell>
          <cell r="J851">
            <v>7.7324999999999998E-3</v>
          </cell>
          <cell r="K851">
            <v>0</v>
          </cell>
        </row>
        <row r="852">
          <cell r="A852" t="str">
            <v>529002</v>
          </cell>
          <cell r="B852" t="str">
            <v>DONLEY 26-07 DK</v>
          </cell>
          <cell r="J852">
            <v>0</v>
          </cell>
          <cell r="K852">
            <v>0</v>
          </cell>
        </row>
        <row r="853">
          <cell r="A853" t="str">
            <v>529101</v>
          </cell>
          <cell r="B853" t="str">
            <v>FABIAN DITCH 550-21E FR</v>
          </cell>
          <cell r="J853">
            <v>0</v>
          </cell>
          <cell r="K853">
            <v>0</v>
          </cell>
        </row>
        <row r="854">
          <cell r="A854" t="str">
            <v>529601</v>
          </cell>
          <cell r="B854" t="str">
            <v>BRUFF UNIT 545-21E FR</v>
          </cell>
          <cell r="J854">
            <v>0</v>
          </cell>
          <cell r="K854">
            <v>0</v>
          </cell>
        </row>
        <row r="855">
          <cell r="A855" t="str">
            <v>529701</v>
          </cell>
          <cell r="B855" t="str">
            <v>WYO 'U' (NCT 1) 4 FR</v>
          </cell>
          <cell r="J855">
            <v>1.1140000000000001E-2</v>
          </cell>
          <cell r="K855">
            <v>9.4132999999999994E-3</v>
          </cell>
        </row>
        <row r="856">
          <cell r="A856" t="str">
            <v>529702</v>
          </cell>
          <cell r="B856" t="str">
            <v>WYO 'U' (NCT 1) 4 DK</v>
          </cell>
          <cell r="J856">
            <v>0</v>
          </cell>
          <cell r="K856">
            <v>0</v>
          </cell>
        </row>
        <row r="857">
          <cell r="A857" t="str">
            <v>530001</v>
          </cell>
          <cell r="B857" t="str">
            <v>CHAMPLIN 149 J6 FR</v>
          </cell>
          <cell r="J857">
            <v>6.6839999999999998E-3</v>
          </cell>
          <cell r="K857">
            <v>5.6480000000000002E-3</v>
          </cell>
        </row>
        <row r="858">
          <cell r="A858" t="str">
            <v>530002</v>
          </cell>
          <cell r="B858" t="str">
            <v>CHAMPLIN 149 J6 DK</v>
          </cell>
          <cell r="J858">
            <v>0.23001360000000001</v>
          </cell>
          <cell r="K858">
            <v>0.20006726</v>
          </cell>
        </row>
        <row r="859">
          <cell r="A859" t="str">
            <v>531302</v>
          </cell>
          <cell r="B859" t="str">
            <v>HALEY FED 4-5 DK</v>
          </cell>
          <cell r="J859">
            <v>0.63647169999999997</v>
          </cell>
          <cell r="K859">
            <v>0.53045580000000003</v>
          </cell>
        </row>
        <row r="860">
          <cell r="A860" t="str">
            <v>531901</v>
          </cell>
          <cell r="B860" t="str">
            <v>HAGOOD FED 12-6 FR</v>
          </cell>
          <cell r="J860">
            <v>0</v>
          </cell>
          <cell r="K860">
            <v>0</v>
          </cell>
        </row>
        <row r="861">
          <cell r="A861" t="str">
            <v>532001</v>
          </cell>
          <cell r="B861" t="str">
            <v>HAGOOD FED 12-7 FR</v>
          </cell>
          <cell r="J861">
            <v>0</v>
          </cell>
          <cell r="K861">
            <v>0</v>
          </cell>
        </row>
        <row r="862">
          <cell r="A862" t="str">
            <v>532101</v>
          </cell>
          <cell r="B862" t="str">
            <v>HAGOOD FED 12-8 FR</v>
          </cell>
          <cell r="J862">
            <v>0</v>
          </cell>
          <cell r="K862">
            <v>0</v>
          </cell>
        </row>
        <row r="863">
          <cell r="A863" t="str">
            <v>532201</v>
          </cell>
          <cell r="B863" t="str">
            <v>HALEY FED 4-6 FR</v>
          </cell>
          <cell r="J863">
            <v>0.63647169999999997</v>
          </cell>
          <cell r="K863">
            <v>0.53045580000000003</v>
          </cell>
        </row>
        <row r="864">
          <cell r="A864" t="str">
            <v>532301</v>
          </cell>
          <cell r="B864" t="str">
            <v>HALEY FED 4-7 FR</v>
          </cell>
          <cell r="J864">
            <v>0.63647169999999997</v>
          </cell>
          <cell r="K864">
            <v>0.53045580000000003</v>
          </cell>
        </row>
        <row r="865">
          <cell r="A865" t="str">
            <v>532401</v>
          </cell>
          <cell r="B865" t="str">
            <v>HALEY FED 4-8 FR</v>
          </cell>
          <cell r="J865">
            <v>0.63647169999999997</v>
          </cell>
          <cell r="K865">
            <v>0.53045580000000003</v>
          </cell>
        </row>
        <row r="866">
          <cell r="A866" t="str">
            <v>532501</v>
          </cell>
          <cell r="B866" t="str">
            <v>LANSDALE FED 4-5 FR</v>
          </cell>
          <cell r="J866">
            <v>1</v>
          </cell>
          <cell r="K866">
            <v>0.82886755000000001</v>
          </cell>
        </row>
        <row r="867">
          <cell r="A867" t="str">
            <v>532601</v>
          </cell>
          <cell r="B867" t="str">
            <v>LANSDALE FED 4-6 FR</v>
          </cell>
          <cell r="J867">
            <v>0</v>
          </cell>
          <cell r="K867">
            <v>0</v>
          </cell>
        </row>
        <row r="868">
          <cell r="A868" t="str">
            <v>533501</v>
          </cell>
          <cell r="B868" t="str">
            <v>LANSDALE 28-7 FR</v>
          </cell>
          <cell r="J868">
            <v>0</v>
          </cell>
          <cell r="K868">
            <v>0</v>
          </cell>
        </row>
        <row r="869">
          <cell r="A869" t="str">
            <v>533901</v>
          </cell>
          <cell r="B869" t="str">
            <v>LANSDALE FEDERAL 10-8 FR</v>
          </cell>
          <cell r="J869">
            <v>0.5625</v>
          </cell>
          <cell r="K869">
            <v>0.46406249999999999</v>
          </cell>
        </row>
        <row r="870">
          <cell r="A870" t="str">
            <v>534001</v>
          </cell>
          <cell r="B870" t="str">
            <v>LANSDALE 28-5 FR</v>
          </cell>
          <cell r="J870">
            <v>0</v>
          </cell>
          <cell r="K870">
            <v>0</v>
          </cell>
        </row>
        <row r="871">
          <cell r="A871" t="str">
            <v>534101</v>
          </cell>
          <cell r="B871" t="str">
            <v>LANSDALE 28-6 FR</v>
          </cell>
          <cell r="J871">
            <v>0</v>
          </cell>
          <cell r="K871">
            <v>0</v>
          </cell>
        </row>
        <row r="872">
          <cell r="A872" t="str">
            <v>535601</v>
          </cell>
          <cell r="B872" t="str">
            <v>WILSON RANCH UNIT 5-08 FR</v>
          </cell>
          <cell r="J872">
            <v>0.1948242</v>
          </cell>
          <cell r="K872">
            <v>0.16203735</v>
          </cell>
        </row>
        <row r="873">
          <cell r="A873" t="str">
            <v>539101</v>
          </cell>
          <cell r="B873" t="str">
            <v>CHAMPLIN 186F 5-05 FR</v>
          </cell>
          <cell r="J873">
            <v>0</v>
          </cell>
          <cell r="K873">
            <v>0</v>
          </cell>
        </row>
        <row r="874">
          <cell r="A874" t="str">
            <v>539201</v>
          </cell>
          <cell r="B874" t="str">
            <v>CHAMPLIN 288 FR</v>
          </cell>
          <cell r="J874">
            <v>0</v>
          </cell>
          <cell r="K874">
            <v>0</v>
          </cell>
        </row>
        <row r="875">
          <cell r="A875" t="str">
            <v>541202</v>
          </cell>
          <cell r="B875" t="str">
            <v>GRANGER 8-2 DK</v>
          </cell>
          <cell r="J875">
            <v>0</v>
          </cell>
          <cell r="K875">
            <v>0</v>
          </cell>
        </row>
        <row r="876">
          <cell r="A876" t="str">
            <v>541901</v>
          </cell>
          <cell r="B876" t="str">
            <v>CLIFTON FEDERAL 28-6 FR</v>
          </cell>
          <cell r="J876">
            <v>0</v>
          </cell>
          <cell r="K876">
            <v>0</v>
          </cell>
        </row>
        <row r="877">
          <cell r="A877" t="str">
            <v>541902</v>
          </cell>
          <cell r="B877" t="str">
            <v>CLIFTON FEDERAL 28-6 DK</v>
          </cell>
          <cell r="J877">
            <v>0</v>
          </cell>
          <cell r="K877">
            <v>0</v>
          </cell>
        </row>
        <row r="878">
          <cell r="A878" t="str">
            <v>542301</v>
          </cell>
          <cell r="B878" t="str">
            <v>CLIFTON FEDERAL 34-6 FR</v>
          </cell>
          <cell r="J878">
            <v>0.875</v>
          </cell>
          <cell r="K878">
            <v>0.71967952999999996</v>
          </cell>
        </row>
        <row r="879">
          <cell r="A879" t="str">
            <v>542302</v>
          </cell>
          <cell r="B879" t="str">
            <v>CLIFTON FEDERAL 34-6 DK</v>
          </cell>
          <cell r="J879">
            <v>0.875</v>
          </cell>
          <cell r="K879">
            <v>0.71967952999999996</v>
          </cell>
        </row>
        <row r="880">
          <cell r="A880" t="str">
            <v>542901</v>
          </cell>
          <cell r="B880" t="str">
            <v>PANDO FEDERAL 32-5 FR</v>
          </cell>
          <cell r="J880">
            <v>0</v>
          </cell>
          <cell r="K880">
            <v>0</v>
          </cell>
        </row>
        <row r="881">
          <cell r="A881" t="str">
            <v>542902</v>
          </cell>
          <cell r="B881" t="str">
            <v>PANDO FEDERAL 32-5 DK</v>
          </cell>
          <cell r="J881">
            <v>0</v>
          </cell>
          <cell r="K881">
            <v>0</v>
          </cell>
        </row>
        <row r="882">
          <cell r="A882" t="str">
            <v>543001</v>
          </cell>
          <cell r="B882" t="str">
            <v>PANDO FEDERAL 32-6 FR</v>
          </cell>
          <cell r="J882">
            <v>0</v>
          </cell>
          <cell r="K882">
            <v>0</v>
          </cell>
        </row>
        <row r="883">
          <cell r="A883" t="str">
            <v>543002</v>
          </cell>
          <cell r="B883" t="str">
            <v>PANDO FEDERAL 32-6 DK</v>
          </cell>
          <cell r="J883">
            <v>0</v>
          </cell>
          <cell r="K883">
            <v>0</v>
          </cell>
        </row>
        <row r="884">
          <cell r="A884" t="str">
            <v>543101</v>
          </cell>
          <cell r="B884" t="str">
            <v>PANDO FEDERAL 32-7 FR</v>
          </cell>
          <cell r="J884">
            <v>0</v>
          </cell>
          <cell r="K884">
            <v>0</v>
          </cell>
        </row>
        <row r="885">
          <cell r="A885" t="str">
            <v>543102</v>
          </cell>
          <cell r="B885" t="str">
            <v>PANDO FEDERAL 32-7 DK</v>
          </cell>
          <cell r="J885">
            <v>0</v>
          </cell>
          <cell r="K885">
            <v>0</v>
          </cell>
        </row>
        <row r="886">
          <cell r="A886" t="str">
            <v>543201</v>
          </cell>
          <cell r="B886" t="str">
            <v>PANDO FEDERAL 32-8 FR</v>
          </cell>
          <cell r="J886">
            <v>1</v>
          </cell>
          <cell r="K886">
            <v>0.82499999999999996</v>
          </cell>
        </row>
        <row r="887">
          <cell r="A887" t="str">
            <v>543202</v>
          </cell>
          <cell r="B887" t="str">
            <v>PANDO FEDERAL 32-8 DK</v>
          </cell>
          <cell r="J887">
            <v>1</v>
          </cell>
          <cell r="K887">
            <v>0.82499999999999996</v>
          </cell>
        </row>
        <row r="888">
          <cell r="A888" t="str">
            <v>543402</v>
          </cell>
          <cell r="B888" t="str">
            <v>MOUNTAIN FUEL 10-5 DK</v>
          </cell>
          <cell r="J888">
            <v>0</v>
          </cell>
          <cell r="K888">
            <v>0</v>
          </cell>
        </row>
        <row r="889">
          <cell r="A889" t="str">
            <v>543601</v>
          </cell>
          <cell r="B889" t="str">
            <v>BRUFF UNIT 48 FR</v>
          </cell>
          <cell r="J889">
            <v>0.59259260000000002</v>
          </cell>
          <cell r="K889">
            <v>0.49120370000000002</v>
          </cell>
        </row>
        <row r="890">
          <cell r="A890" t="str">
            <v>543602</v>
          </cell>
          <cell r="B890" t="str">
            <v>BRUFF UNIT 48 DK</v>
          </cell>
          <cell r="J890">
            <v>0.59259260000000002</v>
          </cell>
          <cell r="K890">
            <v>0.47384134999999999</v>
          </cell>
        </row>
        <row r="891">
          <cell r="A891" t="str">
            <v>543701</v>
          </cell>
          <cell r="B891" t="str">
            <v>BRUFF UNIT 49 FR</v>
          </cell>
          <cell r="J891">
            <v>0</v>
          </cell>
          <cell r="K891">
            <v>0</v>
          </cell>
        </row>
        <row r="892">
          <cell r="A892" t="str">
            <v>543702</v>
          </cell>
          <cell r="B892" t="str">
            <v>BRUFF UNIT 49 DK</v>
          </cell>
          <cell r="J892">
            <v>0</v>
          </cell>
          <cell r="K892">
            <v>0</v>
          </cell>
        </row>
        <row r="893">
          <cell r="A893" t="str">
            <v>543801</v>
          </cell>
          <cell r="B893" t="str">
            <v>BRUFF UNIT 50 FR</v>
          </cell>
          <cell r="J893">
            <v>0.86666659999999995</v>
          </cell>
          <cell r="K893">
            <v>0.72416667000000001</v>
          </cell>
        </row>
        <row r="894">
          <cell r="A894" t="str">
            <v>543802</v>
          </cell>
          <cell r="B894" t="str">
            <v>BRUFF UNIT 50 DK</v>
          </cell>
          <cell r="J894">
            <v>0</v>
          </cell>
          <cell r="K894">
            <v>0</v>
          </cell>
        </row>
        <row r="895">
          <cell r="A895" t="str">
            <v>543901</v>
          </cell>
          <cell r="B895" t="str">
            <v>BRUFF UNIT 51 FR</v>
          </cell>
          <cell r="J895">
            <v>1</v>
          </cell>
          <cell r="K895">
            <v>0.83749998999999997</v>
          </cell>
        </row>
        <row r="896">
          <cell r="A896" t="str">
            <v>543902</v>
          </cell>
          <cell r="B896" t="str">
            <v>BRUFF UNIT 51 DK</v>
          </cell>
          <cell r="J896">
            <v>0.59259260000000002</v>
          </cell>
          <cell r="K896">
            <v>0.47384134999999999</v>
          </cell>
        </row>
        <row r="897">
          <cell r="A897" t="str">
            <v>547301</v>
          </cell>
          <cell r="B897" t="str">
            <v>FABIAN DITCH 549-21E FR</v>
          </cell>
          <cell r="J897">
            <v>0.1108413</v>
          </cell>
          <cell r="K897">
            <v>9.246277E-2</v>
          </cell>
        </row>
        <row r="898">
          <cell r="A898" t="str">
            <v>547302</v>
          </cell>
          <cell r="B898" t="str">
            <v>FABIAN DITCH 549-21E DK</v>
          </cell>
          <cell r="J898">
            <v>0.36594339999999997</v>
          </cell>
          <cell r="K898">
            <v>0.30437941000000002</v>
          </cell>
        </row>
        <row r="899">
          <cell r="A899" t="str">
            <v>547401</v>
          </cell>
          <cell r="B899" t="str">
            <v>KOBUS 606-03E FR</v>
          </cell>
          <cell r="J899">
            <v>0</v>
          </cell>
          <cell r="K899">
            <v>0</v>
          </cell>
        </row>
        <row r="900">
          <cell r="A900" t="str">
            <v>547402</v>
          </cell>
          <cell r="B900" t="str">
            <v>KOBUS 606-03E DK</v>
          </cell>
          <cell r="J900">
            <v>0.390625</v>
          </cell>
          <cell r="K900">
            <v>0.32226561999999997</v>
          </cell>
        </row>
        <row r="901">
          <cell r="A901" t="str">
            <v>556901</v>
          </cell>
          <cell r="B901" t="str">
            <v>FABIAN DITCH 558-27E FR</v>
          </cell>
          <cell r="J901">
            <v>1.3368E-2</v>
          </cell>
          <cell r="K901">
            <v>1.1296E-2</v>
          </cell>
        </row>
        <row r="902">
          <cell r="A902" t="str">
            <v>556902</v>
          </cell>
          <cell r="B902" t="str">
            <v>FABIAN DITCH 558-27E DK</v>
          </cell>
          <cell r="J902">
            <v>0.12837750000000001</v>
          </cell>
          <cell r="K902">
            <v>0.10881014999999999</v>
          </cell>
        </row>
        <row r="903">
          <cell r="A903" t="str">
            <v>560301</v>
          </cell>
          <cell r="B903" t="str">
            <v>KOBUS 645-15E FR</v>
          </cell>
          <cell r="J903">
            <v>0.222222</v>
          </cell>
          <cell r="K903">
            <v>0.18420138999999999</v>
          </cell>
        </row>
        <row r="904">
          <cell r="A904" t="str">
            <v>560302</v>
          </cell>
          <cell r="B904" t="str">
            <v>KOBUS 645-15E DK</v>
          </cell>
          <cell r="J904">
            <v>0</v>
          </cell>
          <cell r="K904">
            <v>0</v>
          </cell>
        </row>
        <row r="905">
          <cell r="A905" t="str">
            <v>561001</v>
          </cell>
          <cell r="B905" t="str">
            <v>KOBUS 649-11E FR</v>
          </cell>
          <cell r="J905">
            <v>0</v>
          </cell>
          <cell r="K905">
            <v>0</v>
          </cell>
        </row>
        <row r="906">
          <cell r="A906" t="str">
            <v>561002</v>
          </cell>
          <cell r="B906" t="str">
            <v>KOBUS 649-11E DK</v>
          </cell>
          <cell r="J906">
            <v>0.31066470000000002</v>
          </cell>
          <cell r="K906">
            <v>0.25969914999999999</v>
          </cell>
        </row>
        <row r="907">
          <cell r="A907" t="str">
            <v>561101</v>
          </cell>
          <cell r="B907" t="str">
            <v>BRUFF UNIT 614-09E FR</v>
          </cell>
          <cell r="J907">
            <v>0.22222</v>
          </cell>
          <cell r="K907">
            <v>0.18420138</v>
          </cell>
        </row>
        <row r="908">
          <cell r="A908" t="str">
            <v>561102</v>
          </cell>
          <cell r="B908" t="str">
            <v>BRUFF UNIT 614-09E DK</v>
          </cell>
          <cell r="J908">
            <v>0</v>
          </cell>
          <cell r="K908">
            <v>0</v>
          </cell>
        </row>
        <row r="909">
          <cell r="A909" t="str">
            <v>561401</v>
          </cell>
          <cell r="B909" t="str">
            <v>BRUFF UNIT 52 FR</v>
          </cell>
          <cell r="J909">
            <v>1</v>
          </cell>
          <cell r="K909">
            <v>0.83749998999999997</v>
          </cell>
        </row>
        <row r="910">
          <cell r="A910" t="str">
            <v>561501</v>
          </cell>
          <cell r="B910" t="str">
            <v>BRUFF UNIT 53 FR</v>
          </cell>
          <cell r="J910">
            <v>1</v>
          </cell>
          <cell r="K910">
            <v>0.83750000000000002</v>
          </cell>
        </row>
        <row r="911">
          <cell r="A911" t="str">
            <v>561601</v>
          </cell>
          <cell r="B911" t="str">
            <v>BRUFF UNIT 54 FR</v>
          </cell>
          <cell r="J911">
            <v>1</v>
          </cell>
          <cell r="K911">
            <v>0.83750000999999996</v>
          </cell>
        </row>
        <row r="912">
          <cell r="A912" t="str">
            <v>561701</v>
          </cell>
          <cell r="B912" t="str">
            <v>BRUFF UNIT 55 FR</v>
          </cell>
          <cell r="J912">
            <v>0.59259260000000002</v>
          </cell>
          <cell r="K912">
            <v>0.49120371000000002</v>
          </cell>
        </row>
        <row r="913">
          <cell r="A913" t="str">
            <v>561702</v>
          </cell>
          <cell r="B913" t="str">
            <v>BRUFF UNIT 55 DK</v>
          </cell>
          <cell r="J913">
            <v>0.59259260000000002</v>
          </cell>
          <cell r="K913">
            <v>0.47384134999999999</v>
          </cell>
        </row>
        <row r="914">
          <cell r="A914" t="str">
            <v>561801</v>
          </cell>
          <cell r="B914" t="str">
            <v>BRUFF UNIT 56 FR</v>
          </cell>
          <cell r="J914">
            <v>1</v>
          </cell>
          <cell r="K914">
            <v>0.83749998999999997</v>
          </cell>
        </row>
        <row r="915">
          <cell r="A915" t="str">
            <v>561802</v>
          </cell>
          <cell r="B915" t="str">
            <v>BRUFF UNIT 56 DK</v>
          </cell>
          <cell r="J915">
            <v>1</v>
          </cell>
          <cell r="K915">
            <v>0.84087838000000004</v>
          </cell>
        </row>
        <row r="916">
          <cell r="A916" t="str">
            <v>562001</v>
          </cell>
          <cell r="B916" t="str">
            <v>FABIAN DITCH 580-13E FR</v>
          </cell>
          <cell r="J916">
            <v>0</v>
          </cell>
          <cell r="K916">
            <v>0</v>
          </cell>
        </row>
        <row r="917">
          <cell r="A917" t="str">
            <v>562002</v>
          </cell>
          <cell r="B917" t="str">
            <v>FABIAN DITCH 580-13E DK</v>
          </cell>
          <cell r="J917">
            <v>0.33835799999999999</v>
          </cell>
          <cell r="K917">
            <v>0.29012316999999999</v>
          </cell>
        </row>
        <row r="918">
          <cell r="A918" t="str">
            <v>570501</v>
          </cell>
          <cell r="B918" t="str">
            <v>KOBUS 616-09E FR</v>
          </cell>
          <cell r="J918">
            <v>0.22222</v>
          </cell>
          <cell r="K918">
            <v>0.18420138</v>
          </cell>
        </row>
        <row r="919">
          <cell r="A919" t="str">
            <v>570502</v>
          </cell>
          <cell r="B919" t="str">
            <v>KOBUS 616-09E DK</v>
          </cell>
          <cell r="J919">
            <v>0.46132450000000003</v>
          </cell>
          <cell r="K919">
            <v>0.38059267000000002</v>
          </cell>
        </row>
        <row r="920">
          <cell r="A920" t="str">
            <v>573302</v>
          </cell>
          <cell r="B920" t="str">
            <v>FABIAN DITCH 568-13E DK</v>
          </cell>
          <cell r="J920">
            <v>0</v>
          </cell>
          <cell r="K920">
            <v>0</v>
          </cell>
        </row>
        <row r="921">
          <cell r="A921" t="str">
            <v>573401</v>
          </cell>
          <cell r="B921" t="str">
            <v>KOBUS 630-15E FR</v>
          </cell>
          <cell r="J921">
            <v>0.222222</v>
          </cell>
          <cell r="K921">
            <v>0.18420138999999999</v>
          </cell>
        </row>
        <row r="922">
          <cell r="A922" t="str">
            <v>573402</v>
          </cell>
          <cell r="B922" t="str">
            <v>KOBUS 630-15E DK</v>
          </cell>
          <cell r="J922">
            <v>0.1953125</v>
          </cell>
          <cell r="K922">
            <v>0.16222655999999999</v>
          </cell>
        </row>
        <row r="923">
          <cell r="A923" t="str">
            <v>576001</v>
          </cell>
          <cell r="B923" t="str">
            <v>KOBUS 617-09E FR</v>
          </cell>
          <cell r="J923">
            <v>0.222222</v>
          </cell>
          <cell r="K923">
            <v>0.18420138</v>
          </cell>
        </row>
        <row r="924">
          <cell r="A924" t="str">
            <v>576002</v>
          </cell>
          <cell r="B924" t="str">
            <v>KOBUS 617-09E DK</v>
          </cell>
          <cell r="J924">
            <v>0.23066220000000001</v>
          </cell>
          <cell r="K924">
            <v>0.19029634000000001</v>
          </cell>
        </row>
        <row r="925">
          <cell r="A925" t="str">
            <v>585000</v>
          </cell>
          <cell r="B925" t="str">
            <v>BRUFF UNIT 57</v>
          </cell>
          <cell r="J925">
            <v>0</v>
          </cell>
          <cell r="K925">
            <v>0</v>
          </cell>
        </row>
        <row r="926">
          <cell r="A926" t="str">
            <v>585100</v>
          </cell>
          <cell r="B926" t="str">
            <v>BRUFF UNIT 68</v>
          </cell>
          <cell r="J926">
            <v>0</v>
          </cell>
          <cell r="K926">
            <v>0</v>
          </cell>
        </row>
        <row r="927">
          <cell r="A927" t="str">
            <v>586700</v>
          </cell>
          <cell r="B927" t="str">
            <v>BRUFF UNIT 63</v>
          </cell>
          <cell r="J927">
            <v>0</v>
          </cell>
          <cell r="K927">
            <v>0</v>
          </cell>
        </row>
        <row r="928">
          <cell r="A928" t="str">
            <v>586701</v>
          </cell>
          <cell r="B928" t="str">
            <v>BRUFF UNIT 63 FR</v>
          </cell>
          <cell r="J928">
            <v>0.59259260000000002</v>
          </cell>
          <cell r="K928">
            <v>0.49120370000000002</v>
          </cell>
        </row>
        <row r="929">
          <cell r="A929" t="str">
            <v>586702</v>
          </cell>
          <cell r="B929" t="str">
            <v>BRUFF UNIT 63 DK</v>
          </cell>
          <cell r="J929">
            <v>0</v>
          </cell>
          <cell r="K929">
            <v>0</v>
          </cell>
        </row>
        <row r="930">
          <cell r="A930" t="str">
            <v>586800</v>
          </cell>
          <cell r="B930" t="str">
            <v>BRUFF UNIT 71</v>
          </cell>
          <cell r="J930">
            <v>0</v>
          </cell>
          <cell r="K930">
            <v>0</v>
          </cell>
        </row>
        <row r="931">
          <cell r="A931" t="str">
            <v>586801</v>
          </cell>
          <cell r="B931" t="str">
            <v>BRUFF UNIT 71 FR</v>
          </cell>
          <cell r="J931">
            <v>0.59259300000000004</v>
          </cell>
          <cell r="K931">
            <v>0.49120371000000002</v>
          </cell>
        </row>
        <row r="932">
          <cell r="A932" t="str">
            <v>586802</v>
          </cell>
          <cell r="B932" t="str">
            <v>BRUFF UNIT 71 DK</v>
          </cell>
          <cell r="J932">
            <v>0.44473380000000001</v>
          </cell>
          <cell r="K932">
            <v>0.36906839000000002</v>
          </cell>
        </row>
        <row r="933">
          <cell r="A933" t="str">
            <v>587101</v>
          </cell>
          <cell r="B933" t="str">
            <v>WYO 'U' (NCT 1) 2 FR</v>
          </cell>
          <cell r="J933">
            <v>0</v>
          </cell>
          <cell r="K933">
            <v>0</v>
          </cell>
        </row>
        <row r="934">
          <cell r="A934" t="str">
            <v>587102</v>
          </cell>
          <cell r="B934" t="str">
            <v>WYO 'U' (NCT 1) 2 DK</v>
          </cell>
          <cell r="J934">
            <v>0</v>
          </cell>
          <cell r="K934">
            <v>0</v>
          </cell>
        </row>
        <row r="935">
          <cell r="A935" t="str">
            <v>587201</v>
          </cell>
          <cell r="B935" t="str">
            <v>WYO 'U' (NCT 1) 3 FR</v>
          </cell>
          <cell r="J935">
            <v>0</v>
          </cell>
          <cell r="K935">
            <v>0</v>
          </cell>
        </row>
        <row r="936">
          <cell r="A936" t="str">
            <v>587301</v>
          </cell>
          <cell r="B936" t="str">
            <v>DONLEY (NCT 1) 3 FR</v>
          </cell>
          <cell r="J936">
            <v>0</v>
          </cell>
          <cell r="K936">
            <v>1.77191E-3</v>
          </cell>
        </row>
        <row r="937">
          <cell r="A937" t="str">
            <v>598600</v>
          </cell>
          <cell r="B937" t="str">
            <v>BRUFF UNIT 58</v>
          </cell>
          <cell r="J937">
            <v>0</v>
          </cell>
          <cell r="K937">
            <v>0</v>
          </cell>
        </row>
        <row r="938">
          <cell r="A938" t="str">
            <v>598700</v>
          </cell>
          <cell r="B938" t="str">
            <v>BRUFF UNIT 59</v>
          </cell>
          <cell r="J938">
            <v>0</v>
          </cell>
          <cell r="K938">
            <v>0</v>
          </cell>
        </row>
        <row r="939">
          <cell r="A939" t="str">
            <v>598800</v>
          </cell>
          <cell r="B939" t="str">
            <v>BRUFF UNIT 60</v>
          </cell>
          <cell r="J939">
            <v>0</v>
          </cell>
          <cell r="K939">
            <v>0</v>
          </cell>
        </row>
        <row r="940">
          <cell r="A940" t="str">
            <v>598900</v>
          </cell>
          <cell r="B940" t="str">
            <v>BRUFF UNIT 64</v>
          </cell>
          <cell r="J940">
            <v>0</v>
          </cell>
          <cell r="K940">
            <v>0</v>
          </cell>
        </row>
        <row r="941">
          <cell r="A941" t="str">
            <v>640402</v>
          </cell>
          <cell r="B941" t="str">
            <v>OUTER BLACKS F0RK 1-27</v>
          </cell>
          <cell r="J941">
            <v>7.03125E-2</v>
          </cell>
          <cell r="K941">
            <v>5.800781E-2</v>
          </cell>
        </row>
        <row r="942">
          <cell r="A942" t="str">
            <v>043808</v>
          </cell>
          <cell r="B942" t="str">
            <v>BUG 9 DES CR</v>
          </cell>
          <cell r="J942">
            <v>0</v>
          </cell>
          <cell r="K942">
            <v>0</v>
          </cell>
        </row>
        <row r="943">
          <cell r="A943" t="str">
            <v>151008</v>
          </cell>
          <cell r="B943" t="str">
            <v>BUG 12 (WATER DISPOSAL) DES CR</v>
          </cell>
          <cell r="J943">
            <v>0</v>
          </cell>
          <cell r="K943">
            <v>0</v>
          </cell>
        </row>
        <row r="944">
          <cell r="A944" t="str">
            <v>151013</v>
          </cell>
          <cell r="B944" t="str">
            <v>BUG 12 ISMAY</v>
          </cell>
          <cell r="J944">
            <v>0</v>
          </cell>
          <cell r="K944">
            <v>0</v>
          </cell>
        </row>
        <row r="945">
          <cell r="A945" t="str">
            <v>167908</v>
          </cell>
          <cell r="B945" t="str">
            <v>BUG 2 DES CR</v>
          </cell>
          <cell r="J945">
            <v>0</v>
          </cell>
          <cell r="K945">
            <v>0</v>
          </cell>
        </row>
        <row r="946">
          <cell r="A946" t="str">
            <v>168008</v>
          </cell>
          <cell r="B946" t="str">
            <v>BUG 4 DES CR</v>
          </cell>
          <cell r="J946">
            <v>0</v>
          </cell>
          <cell r="K946">
            <v>0</v>
          </cell>
        </row>
        <row r="947">
          <cell r="A947" t="str">
            <v>168108</v>
          </cell>
          <cell r="B947" t="str">
            <v>BUG 14 DES CR</v>
          </cell>
          <cell r="J947">
            <v>0</v>
          </cell>
          <cell r="K947">
            <v>0</v>
          </cell>
        </row>
        <row r="948">
          <cell r="A948" t="str">
            <v>168208</v>
          </cell>
          <cell r="B948" t="str">
            <v>BUG 10 DES CR</v>
          </cell>
          <cell r="J948">
            <v>0</v>
          </cell>
          <cell r="K948">
            <v>0</v>
          </cell>
        </row>
        <row r="949">
          <cell r="A949" t="str">
            <v>168308</v>
          </cell>
          <cell r="B949" t="str">
            <v>BUG 17 DES CR</v>
          </cell>
          <cell r="J949">
            <v>0</v>
          </cell>
          <cell r="K949">
            <v>0</v>
          </cell>
        </row>
        <row r="950">
          <cell r="A950" t="str">
            <v>168408</v>
          </cell>
          <cell r="B950" t="str">
            <v>BUG 6 DES CR</v>
          </cell>
          <cell r="J950">
            <v>0</v>
          </cell>
          <cell r="K950">
            <v>0</v>
          </cell>
        </row>
        <row r="951">
          <cell r="A951" t="str">
            <v>168508</v>
          </cell>
          <cell r="B951" t="str">
            <v>BUG 16 DES CR (ISMAY PRODUCER)</v>
          </cell>
          <cell r="J951">
            <v>0</v>
          </cell>
          <cell r="K951">
            <v>0</v>
          </cell>
        </row>
        <row r="952">
          <cell r="A952" t="str">
            <v>168513</v>
          </cell>
          <cell r="B952" t="str">
            <v>BUG 16 ISMAY</v>
          </cell>
          <cell r="J952">
            <v>0</v>
          </cell>
          <cell r="K952">
            <v>0</v>
          </cell>
        </row>
        <row r="953">
          <cell r="A953" t="str">
            <v>227808</v>
          </cell>
          <cell r="B953" t="str">
            <v>BUG 15 DES CR</v>
          </cell>
          <cell r="J953">
            <v>0</v>
          </cell>
          <cell r="K953">
            <v>0</v>
          </cell>
        </row>
        <row r="954">
          <cell r="A954" t="str">
            <v>227908</v>
          </cell>
          <cell r="B954" t="str">
            <v>BUG 13 DES CR</v>
          </cell>
          <cell r="J954">
            <v>0</v>
          </cell>
          <cell r="K954">
            <v>0</v>
          </cell>
        </row>
        <row r="955">
          <cell r="A955" t="str">
            <v>298408</v>
          </cell>
          <cell r="B955" t="str">
            <v>BUG 8 DES CR</v>
          </cell>
          <cell r="J955">
            <v>0</v>
          </cell>
          <cell r="K955">
            <v>0</v>
          </cell>
        </row>
        <row r="956">
          <cell r="A956" t="str">
            <v>301908</v>
          </cell>
          <cell r="B956" t="str">
            <v>FEDERAL CONNELLY 1 DES CR</v>
          </cell>
          <cell r="J956">
            <v>0</v>
          </cell>
          <cell r="K956">
            <v>0</v>
          </cell>
        </row>
        <row r="957">
          <cell r="A957" t="str">
            <v>018302</v>
          </cell>
          <cell r="B957" t="str">
            <v>BUTCHERKNIFE SPR 1 DK</v>
          </cell>
          <cell r="J957">
            <v>0.68800799999999995</v>
          </cell>
          <cell r="K957">
            <v>0</v>
          </cell>
        </row>
        <row r="958">
          <cell r="A958" t="str">
            <v>018314</v>
          </cell>
          <cell r="B958" t="str">
            <v>BUTCHERKNIFE SPR 1 MORGAN</v>
          </cell>
          <cell r="J958">
            <v>0.72917900000000002</v>
          </cell>
          <cell r="K958">
            <v>0</v>
          </cell>
        </row>
        <row r="959">
          <cell r="A959" t="str">
            <v>018414</v>
          </cell>
          <cell r="B959" t="str">
            <v>BUTCHERKNIFE SPR 2 MORGAN</v>
          </cell>
          <cell r="J959">
            <v>0.86355199999999999</v>
          </cell>
          <cell r="K959">
            <v>0</v>
          </cell>
        </row>
        <row r="960">
          <cell r="A960" t="str">
            <v>018502</v>
          </cell>
          <cell r="B960" t="str">
            <v>BUTCHERKNIFE SPR 6 DK</v>
          </cell>
          <cell r="J960">
            <v>0.68800799999999995</v>
          </cell>
          <cell r="K960">
            <v>0.56632455000000004</v>
          </cell>
        </row>
        <row r="961">
          <cell r="A961" t="str">
            <v>023102</v>
          </cell>
          <cell r="B961" t="str">
            <v>BUTCHERKNIFE SPR 5 DK</v>
          </cell>
          <cell r="J961">
            <v>0</v>
          </cell>
          <cell r="K961">
            <v>0.56632455000000004</v>
          </cell>
        </row>
        <row r="962">
          <cell r="A962" t="str">
            <v>023114</v>
          </cell>
          <cell r="B962" t="str">
            <v>BUTCHERKNIFE SPR 5 MORGAN</v>
          </cell>
          <cell r="J962">
            <v>0.68800799999999995</v>
          </cell>
          <cell r="K962">
            <v>0</v>
          </cell>
        </row>
        <row r="963">
          <cell r="A963" t="str">
            <v>038002</v>
          </cell>
          <cell r="B963" t="str">
            <v>BUTCHERKNIFE SPR 4 DK</v>
          </cell>
          <cell r="J963">
            <v>0.68800799999999995</v>
          </cell>
          <cell r="K963">
            <v>0</v>
          </cell>
        </row>
        <row r="964">
          <cell r="A964" t="str">
            <v>038014</v>
          </cell>
          <cell r="B964" t="str">
            <v>BUTCHERKNIFE SPR 4 MORGAN</v>
          </cell>
          <cell r="J964">
            <v>0.74112900000000004</v>
          </cell>
          <cell r="K964">
            <v>0</v>
          </cell>
        </row>
        <row r="965">
          <cell r="A965" t="str">
            <v>144202</v>
          </cell>
          <cell r="B965" t="str">
            <v>BUTCHERKNIFE SPR 8 DK</v>
          </cell>
          <cell r="J965">
            <v>0</v>
          </cell>
          <cell r="K965">
            <v>0</v>
          </cell>
        </row>
        <row r="966">
          <cell r="A966" t="str">
            <v>183402</v>
          </cell>
          <cell r="B966" t="str">
            <v>BUTCHERKNIFE SPR 9 DK</v>
          </cell>
          <cell r="J966">
            <v>0</v>
          </cell>
          <cell r="K966">
            <v>0</v>
          </cell>
        </row>
        <row r="967">
          <cell r="A967" t="str">
            <v>023203</v>
          </cell>
          <cell r="B967" t="str">
            <v>CANYON CREEK UNIT 3 MESA</v>
          </cell>
          <cell r="J967">
            <v>0.7062967</v>
          </cell>
          <cell r="K967">
            <v>0.59183651000000004</v>
          </cell>
        </row>
        <row r="968">
          <cell r="A968" t="str">
            <v>023303</v>
          </cell>
          <cell r="B968" t="str">
            <v>CANYON CREEK UNIT 4 MESA</v>
          </cell>
          <cell r="J968">
            <v>0.7062967</v>
          </cell>
          <cell r="K968">
            <v>0.59183651000000004</v>
          </cell>
        </row>
        <row r="969">
          <cell r="A969" t="str">
            <v>023403</v>
          </cell>
          <cell r="B969" t="str">
            <v>CANYON CREEK UNIT 5 MESA</v>
          </cell>
          <cell r="J969">
            <v>0</v>
          </cell>
          <cell r="K969">
            <v>0.59183651000000004</v>
          </cell>
        </row>
        <row r="970">
          <cell r="A970" t="str">
            <v>023465</v>
          </cell>
          <cell r="B970" t="str">
            <v>CANYON CREEK UNIT 5 UP MESA</v>
          </cell>
          <cell r="J970">
            <v>0.7062967</v>
          </cell>
          <cell r="K970">
            <v>0.59183651000000004</v>
          </cell>
        </row>
        <row r="971">
          <cell r="A971" t="str">
            <v>023503</v>
          </cell>
          <cell r="B971" t="str">
            <v>CANYON CREEK UNIT 6 MESA</v>
          </cell>
          <cell r="J971">
            <v>0.7062967</v>
          </cell>
          <cell r="K971">
            <v>0.59183651000000004</v>
          </cell>
        </row>
        <row r="972">
          <cell r="A972" t="str">
            <v>023603</v>
          </cell>
          <cell r="B972" t="str">
            <v>CANYON CREEK UNIT 7 MESA</v>
          </cell>
          <cell r="J972">
            <v>0.7062967</v>
          </cell>
          <cell r="K972">
            <v>0.59183651000000004</v>
          </cell>
        </row>
        <row r="973">
          <cell r="A973" t="str">
            <v>023703</v>
          </cell>
          <cell r="B973" t="str">
            <v>CANYON CREEK UNIT 8 MESA</v>
          </cell>
          <cell r="J973">
            <v>0.7062967</v>
          </cell>
          <cell r="K973">
            <v>0.59183651000000004</v>
          </cell>
        </row>
        <row r="974">
          <cell r="A974" t="str">
            <v>023803</v>
          </cell>
          <cell r="B974" t="str">
            <v>CANYON CREEK UNIT 9 MESA</v>
          </cell>
          <cell r="J974">
            <v>0.7062967</v>
          </cell>
          <cell r="K974">
            <v>0.59183651000000004</v>
          </cell>
        </row>
        <row r="975">
          <cell r="A975" t="str">
            <v>023903</v>
          </cell>
          <cell r="B975" t="str">
            <v>CANYON CREEK UNIT 10 MESA</v>
          </cell>
          <cell r="J975">
            <v>0.7062967</v>
          </cell>
          <cell r="K975">
            <v>0.59183651000000004</v>
          </cell>
        </row>
        <row r="976">
          <cell r="A976" t="str">
            <v>023965</v>
          </cell>
          <cell r="B976" t="str">
            <v>CANYON CREEK 10 UPPER MESA</v>
          </cell>
          <cell r="J976">
            <v>0</v>
          </cell>
          <cell r="K976">
            <v>0</v>
          </cell>
        </row>
        <row r="977">
          <cell r="A977" t="str">
            <v>024003</v>
          </cell>
          <cell r="B977" t="str">
            <v>CANYON CREEK UNIT 11 MESA</v>
          </cell>
          <cell r="J977">
            <v>0.7062967</v>
          </cell>
          <cell r="K977">
            <v>0.59183651000000004</v>
          </cell>
        </row>
        <row r="978">
          <cell r="A978" t="str">
            <v>024042</v>
          </cell>
          <cell r="B978" t="str">
            <v>CANYON CREEK UNIT 11 CC/TR</v>
          </cell>
          <cell r="J978">
            <v>0.7062967</v>
          </cell>
          <cell r="K978">
            <v>0.59183651000000004</v>
          </cell>
        </row>
        <row r="979">
          <cell r="A979" t="str">
            <v>024065</v>
          </cell>
          <cell r="B979" t="str">
            <v>CANYON CREEK 11 UPPER MESA</v>
          </cell>
          <cell r="J979">
            <v>0</v>
          </cell>
          <cell r="K979">
            <v>0</v>
          </cell>
        </row>
        <row r="980">
          <cell r="A980" t="str">
            <v>024103</v>
          </cell>
          <cell r="B980" t="str">
            <v>CANYON CREEK UNIT 12 MESA</v>
          </cell>
          <cell r="J980">
            <v>0.7062967</v>
          </cell>
          <cell r="K980">
            <v>0.59183651000000004</v>
          </cell>
        </row>
        <row r="981">
          <cell r="A981" t="str">
            <v>024117</v>
          </cell>
          <cell r="B981" t="str">
            <v>CANYON CREEK UNIT 12 ALMOND</v>
          </cell>
          <cell r="J981">
            <v>0.7062967</v>
          </cell>
          <cell r="K981">
            <v>0.59183651000000004</v>
          </cell>
        </row>
        <row r="982">
          <cell r="A982" t="str">
            <v>024203</v>
          </cell>
          <cell r="B982" t="str">
            <v>CANYON CREEK UNIT 13 MESA</v>
          </cell>
          <cell r="J982">
            <v>0</v>
          </cell>
          <cell r="K982">
            <v>0.59183651000000004</v>
          </cell>
        </row>
        <row r="983">
          <cell r="A983" t="str">
            <v>024265</v>
          </cell>
          <cell r="B983" t="str">
            <v>CANYON CREEK 13 UPPER MESA</v>
          </cell>
          <cell r="J983">
            <v>0.7062967</v>
          </cell>
          <cell r="K983">
            <v>0.59183660000000005</v>
          </cell>
        </row>
        <row r="984">
          <cell r="A984" t="str">
            <v>024303</v>
          </cell>
          <cell r="B984" t="str">
            <v>CANYON CREEK UNIT 14 MESA</v>
          </cell>
          <cell r="J984">
            <v>0.7062967</v>
          </cell>
          <cell r="K984">
            <v>0.59183651000000004</v>
          </cell>
        </row>
        <row r="985">
          <cell r="A985" t="str">
            <v>024365</v>
          </cell>
          <cell r="B985" t="str">
            <v>CANYON CREEK 14 UPPER MESA</v>
          </cell>
          <cell r="J985">
            <v>0.7062967</v>
          </cell>
          <cell r="K985">
            <v>0.59183660000000005</v>
          </cell>
        </row>
        <row r="986">
          <cell r="A986" t="str">
            <v>024403</v>
          </cell>
          <cell r="B986" t="str">
            <v>CANYON CREEK UNIT 15 MESA</v>
          </cell>
          <cell r="J986">
            <v>0.7062967</v>
          </cell>
          <cell r="K986">
            <v>0.59183651000000004</v>
          </cell>
        </row>
        <row r="987">
          <cell r="A987" t="str">
            <v>024503</v>
          </cell>
          <cell r="B987" t="str">
            <v>CANYON CREEK UNIT 16 MESA</v>
          </cell>
          <cell r="J987">
            <v>0.7062967</v>
          </cell>
          <cell r="K987">
            <v>0.59183651000000004</v>
          </cell>
        </row>
        <row r="988">
          <cell r="A988" t="str">
            <v>024565</v>
          </cell>
          <cell r="B988" t="str">
            <v>CANYON CREEK UNIT 16 UP MESA</v>
          </cell>
          <cell r="J988">
            <v>0.7062967</v>
          </cell>
          <cell r="K988">
            <v>0.59183651000000004</v>
          </cell>
        </row>
        <row r="989">
          <cell r="A989" t="str">
            <v>024603</v>
          </cell>
          <cell r="B989" t="str">
            <v>CANYON CREEK UNIT 17 MESA</v>
          </cell>
          <cell r="J989">
            <v>0.7062967</v>
          </cell>
          <cell r="K989">
            <v>0.59183651000000004</v>
          </cell>
        </row>
        <row r="990">
          <cell r="A990" t="str">
            <v>024703</v>
          </cell>
          <cell r="B990" t="str">
            <v>CANYON CREEK UNIT 18 MESA</v>
          </cell>
          <cell r="J990">
            <v>0.7062967</v>
          </cell>
          <cell r="K990">
            <v>0.59183651000000004</v>
          </cell>
        </row>
        <row r="991">
          <cell r="A991" t="str">
            <v>024803</v>
          </cell>
          <cell r="B991" t="str">
            <v>CANYON CREEK UNIT 19 MESA</v>
          </cell>
          <cell r="J991">
            <v>0.7062967</v>
          </cell>
          <cell r="K991">
            <v>0.59183651000000004</v>
          </cell>
        </row>
        <row r="992">
          <cell r="A992" t="str">
            <v>024865</v>
          </cell>
          <cell r="B992" t="str">
            <v>CANYON CREEK 19 UPPER MESA</v>
          </cell>
          <cell r="J992">
            <v>0</v>
          </cell>
          <cell r="K992">
            <v>0.59183660000000005</v>
          </cell>
        </row>
        <row r="993">
          <cell r="A993" t="str">
            <v>024903</v>
          </cell>
          <cell r="B993" t="str">
            <v>CANYON CREEK UNIT 22 MESA</v>
          </cell>
          <cell r="J993">
            <v>0.7062967</v>
          </cell>
          <cell r="K993">
            <v>0.59183651000000004</v>
          </cell>
        </row>
        <row r="994">
          <cell r="A994" t="str">
            <v>025003</v>
          </cell>
          <cell r="B994" t="str">
            <v>CANYON CREEK UNIT 23 MESA</v>
          </cell>
          <cell r="J994">
            <v>0.7062967</v>
          </cell>
          <cell r="K994">
            <v>0.59183651000000004</v>
          </cell>
        </row>
        <row r="995">
          <cell r="A995" t="str">
            <v>025103</v>
          </cell>
          <cell r="B995" t="str">
            <v>CANYON CREEK UNIT 24 MESA</v>
          </cell>
          <cell r="J995">
            <v>0.7062967</v>
          </cell>
          <cell r="K995">
            <v>0.59183651000000004</v>
          </cell>
        </row>
        <row r="996">
          <cell r="A996" t="str">
            <v>025203</v>
          </cell>
          <cell r="B996" t="str">
            <v>CANYON CREEK UNIT 25 MESA</v>
          </cell>
          <cell r="J996">
            <v>0.7062967</v>
          </cell>
          <cell r="K996">
            <v>0.59183651000000004</v>
          </cell>
        </row>
        <row r="997">
          <cell r="A997" t="str">
            <v>025265</v>
          </cell>
          <cell r="B997" t="str">
            <v>CANYON CREEK 25 UPPER MESA</v>
          </cell>
          <cell r="J997">
            <v>0.7062967</v>
          </cell>
          <cell r="K997">
            <v>0.59183660000000005</v>
          </cell>
        </row>
        <row r="998">
          <cell r="A998" t="str">
            <v>025303</v>
          </cell>
          <cell r="B998" t="str">
            <v>CANYON CREEK UNIT 26 MESA</v>
          </cell>
          <cell r="J998">
            <v>0.7062967</v>
          </cell>
          <cell r="K998">
            <v>0.59183651000000004</v>
          </cell>
        </row>
        <row r="999">
          <cell r="A999" t="str">
            <v>025365</v>
          </cell>
          <cell r="B999" t="str">
            <v>CANYON CREEK UNIT 26 UPR MESA</v>
          </cell>
          <cell r="J999">
            <v>0.7062967</v>
          </cell>
          <cell r="K999">
            <v>0.59183651000000004</v>
          </cell>
        </row>
        <row r="1000">
          <cell r="A1000" t="str">
            <v>025403</v>
          </cell>
          <cell r="B1000" t="str">
            <v>CANYON CREEK UNIT 27 MESA</v>
          </cell>
          <cell r="J1000">
            <v>0.7062967</v>
          </cell>
          <cell r="K1000">
            <v>0.59183651000000004</v>
          </cell>
        </row>
        <row r="1001">
          <cell r="A1001" t="str">
            <v>025503</v>
          </cell>
          <cell r="B1001" t="str">
            <v>CANYON CREEK UNIT 28 MESA</v>
          </cell>
          <cell r="J1001">
            <v>0.7062967</v>
          </cell>
          <cell r="K1001">
            <v>0.59183651000000004</v>
          </cell>
        </row>
        <row r="1002">
          <cell r="A1002" t="str">
            <v>025603</v>
          </cell>
          <cell r="B1002" t="str">
            <v>CANYON CREEK UNIT 29 MESA</v>
          </cell>
          <cell r="J1002">
            <v>0.7062967</v>
          </cell>
          <cell r="K1002">
            <v>0.59183651000000004</v>
          </cell>
        </row>
        <row r="1003">
          <cell r="A1003" t="str">
            <v>025803</v>
          </cell>
          <cell r="B1003" t="str">
            <v>CANYON CREEK UNIT 30 MESA</v>
          </cell>
          <cell r="J1003">
            <v>0</v>
          </cell>
          <cell r="K1003">
            <v>0.59183651000000004</v>
          </cell>
        </row>
        <row r="1004">
          <cell r="A1004" t="str">
            <v>025903</v>
          </cell>
          <cell r="B1004" t="str">
            <v>CANYON CREEK UNIT 31 MESA</v>
          </cell>
          <cell r="J1004">
            <v>0</v>
          </cell>
          <cell r="K1004">
            <v>0.59183651000000004</v>
          </cell>
        </row>
        <row r="1005">
          <cell r="A1005" t="str">
            <v>026304</v>
          </cell>
          <cell r="B1005" t="str">
            <v>CANYON CREEK FEDERAL 2-19 WAS</v>
          </cell>
          <cell r="J1005">
            <v>0</v>
          </cell>
          <cell r="K1005">
            <v>0</v>
          </cell>
        </row>
        <row r="1006">
          <cell r="A1006" t="str">
            <v>208303</v>
          </cell>
          <cell r="B1006" t="str">
            <v>CANYON CREEK UNIT 33 MESA</v>
          </cell>
          <cell r="J1006">
            <v>0.7062967</v>
          </cell>
          <cell r="K1006">
            <v>0.59183651000000004</v>
          </cell>
        </row>
        <row r="1007">
          <cell r="A1007" t="str">
            <v>208365</v>
          </cell>
          <cell r="B1007" t="str">
            <v>CANYON CREEK 33 UPPER MESA</v>
          </cell>
          <cell r="J1007">
            <v>0.7062967</v>
          </cell>
          <cell r="K1007">
            <v>0.59183660000000005</v>
          </cell>
        </row>
        <row r="1008">
          <cell r="A1008" t="str">
            <v>211703</v>
          </cell>
          <cell r="B1008" t="str">
            <v>CANYON CREEK UNIT 32 MESA</v>
          </cell>
          <cell r="J1008">
            <v>0.7062967</v>
          </cell>
          <cell r="K1008">
            <v>0.59183651000000004</v>
          </cell>
        </row>
        <row r="1009">
          <cell r="A1009" t="str">
            <v>211743</v>
          </cell>
          <cell r="B1009" t="str">
            <v>CANYON CREEK UNIT 32 CC/AL</v>
          </cell>
          <cell r="J1009">
            <v>0.7062967</v>
          </cell>
          <cell r="K1009">
            <v>0</v>
          </cell>
        </row>
        <row r="1010">
          <cell r="A1010" t="str">
            <v>486303</v>
          </cell>
          <cell r="B1010" t="str">
            <v>CANYON CREEK UNIT 37 MESA</v>
          </cell>
          <cell r="J1010">
            <v>0.7062967</v>
          </cell>
          <cell r="K1010">
            <v>0.59183651000000004</v>
          </cell>
        </row>
        <row r="1011">
          <cell r="A1011" t="str">
            <v>491503</v>
          </cell>
          <cell r="B1011" t="str">
            <v>CANYON CREEK UNIT 35 MESA</v>
          </cell>
          <cell r="J1011">
            <v>0.7062967</v>
          </cell>
          <cell r="K1011">
            <v>0.59183651000000004</v>
          </cell>
        </row>
        <row r="1012">
          <cell r="A1012" t="str">
            <v>491603</v>
          </cell>
          <cell r="B1012" t="str">
            <v>CANYON CREEK UNIT 36 MESA</v>
          </cell>
          <cell r="J1012">
            <v>1</v>
          </cell>
          <cell r="K1012">
            <v>0.83760986000000004</v>
          </cell>
        </row>
        <row r="1013">
          <cell r="A1013" t="str">
            <v>491703</v>
          </cell>
          <cell r="B1013" t="str">
            <v>CANYON CREEK UNIT 38 MESA</v>
          </cell>
          <cell r="J1013">
            <v>0.7062967</v>
          </cell>
          <cell r="K1013">
            <v>0.59183651000000004</v>
          </cell>
        </row>
        <row r="1014">
          <cell r="A1014" t="str">
            <v>491803</v>
          </cell>
          <cell r="B1014" t="str">
            <v>CANYON CREEK UNIT 39 MESA</v>
          </cell>
          <cell r="J1014">
            <v>0.7062967</v>
          </cell>
          <cell r="K1014">
            <v>0.59183651000000004</v>
          </cell>
        </row>
        <row r="1015">
          <cell r="A1015" t="str">
            <v>491865</v>
          </cell>
          <cell r="B1015" t="str">
            <v>CANYON CREEK 39 UPPER MESA</v>
          </cell>
          <cell r="J1015">
            <v>0.7062967</v>
          </cell>
          <cell r="K1015">
            <v>0.59183660000000005</v>
          </cell>
        </row>
        <row r="1016">
          <cell r="A1016" t="str">
            <v>498501</v>
          </cell>
          <cell r="B1016" t="str">
            <v>CANYON CREEK UNIT 34R FR (C7)</v>
          </cell>
          <cell r="J1016">
            <v>0</v>
          </cell>
          <cell r="K1016">
            <v>0</v>
          </cell>
        </row>
        <row r="1017">
          <cell r="A1017" t="str">
            <v>498502</v>
          </cell>
          <cell r="B1017" t="str">
            <v>CANYON CREEK UNIT 34R DK (C7)</v>
          </cell>
          <cell r="J1017">
            <v>0</v>
          </cell>
          <cell r="K1017">
            <v>0</v>
          </cell>
        </row>
        <row r="1018">
          <cell r="A1018" t="str">
            <v>498516</v>
          </cell>
          <cell r="B1018" t="str">
            <v>CANYON CREEK UNIT 34R BAX  (C7)</v>
          </cell>
          <cell r="J1018">
            <v>0</v>
          </cell>
          <cell r="K1018">
            <v>0</v>
          </cell>
        </row>
        <row r="1019">
          <cell r="A1019" t="str">
            <v>498601</v>
          </cell>
          <cell r="B1019" t="str">
            <v>CANYON CREEK UNIT 41 FR  (C7)</v>
          </cell>
          <cell r="J1019">
            <v>0</v>
          </cell>
          <cell r="K1019">
            <v>0</v>
          </cell>
        </row>
        <row r="1020">
          <cell r="A1020" t="str">
            <v>498602</v>
          </cell>
          <cell r="B1020" t="str">
            <v>CANYON CREEK UNIT 41 DK</v>
          </cell>
          <cell r="J1020">
            <v>0</v>
          </cell>
          <cell r="K1020">
            <v>0</v>
          </cell>
        </row>
        <row r="1021">
          <cell r="A1021" t="str">
            <v>498616</v>
          </cell>
          <cell r="B1021" t="str">
            <v>CANYON CREEK UNIT 41 BAX (C7)</v>
          </cell>
          <cell r="J1021">
            <v>0</v>
          </cell>
          <cell r="K1021">
            <v>0</v>
          </cell>
        </row>
        <row r="1022">
          <cell r="A1022" t="str">
            <v>505302</v>
          </cell>
          <cell r="B1022" t="str">
            <v>CANYON CREEK UNIT 40Q DK</v>
          </cell>
          <cell r="J1022">
            <v>0</v>
          </cell>
          <cell r="K1022">
            <v>0</v>
          </cell>
        </row>
        <row r="1023">
          <cell r="A1023" t="str">
            <v>505303</v>
          </cell>
          <cell r="B1023" t="str">
            <v>CANYON CREEK UNIT 40 W MESA</v>
          </cell>
          <cell r="J1023">
            <v>0.7062967</v>
          </cell>
          <cell r="K1023">
            <v>0.59183651000000004</v>
          </cell>
        </row>
        <row r="1024">
          <cell r="A1024" t="str">
            <v>505402</v>
          </cell>
          <cell r="B1024" t="str">
            <v>CANYON CREEK UNIT 44 DK</v>
          </cell>
          <cell r="J1024">
            <v>0</v>
          </cell>
          <cell r="K1024">
            <v>0</v>
          </cell>
        </row>
        <row r="1025">
          <cell r="A1025" t="str">
            <v>505403</v>
          </cell>
          <cell r="B1025" t="str">
            <v>CANYON CREEK UNIT 44 W MESA</v>
          </cell>
          <cell r="J1025">
            <v>0.7062967</v>
          </cell>
          <cell r="K1025">
            <v>0.59183651000000004</v>
          </cell>
        </row>
        <row r="1026">
          <cell r="A1026" t="str">
            <v>510601</v>
          </cell>
          <cell r="B1026" t="str">
            <v>CANYON CREEK UNIT 45 FR C7</v>
          </cell>
          <cell r="J1026">
            <v>0</v>
          </cell>
          <cell r="K1026">
            <v>0</v>
          </cell>
        </row>
        <row r="1027">
          <cell r="A1027" t="str">
            <v>510602</v>
          </cell>
          <cell r="B1027" t="str">
            <v>CANYON CREEK UNIT 45 DK C7</v>
          </cell>
          <cell r="J1027">
            <v>0</v>
          </cell>
          <cell r="K1027">
            <v>0</v>
          </cell>
        </row>
        <row r="1028">
          <cell r="A1028" t="str">
            <v>510616</v>
          </cell>
          <cell r="B1028" t="str">
            <v>CANYON CREEK UNIT 45 BAX C7</v>
          </cell>
          <cell r="J1028">
            <v>0</v>
          </cell>
          <cell r="K1028">
            <v>0</v>
          </cell>
        </row>
        <row r="1029">
          <cell r="A1029" t="str">
            <v>510701</v>
          </cell>
          <cell r="B1029" t="str">
            <v>CANYON CREEK UNIT 46 FR C7</v>
          </cell>
          <cell r="J1029">
            <v>0</v>
          </cell>
          <cell r="K1029">
            <v>0</v>
          </cell>
        </row>
        <row r="1030">
          <cell r="A1030" t="str">
            <v>510702</v>
          </cell>
          <cell r="B1030" t="str">
            <v>CANYON CREEK UNIT 46 DK C7</v>
          </cell>
          <cell r="J1030">
            <v>0</v>
          </cell>
          <cell r="K1030">
            <v>0</v>
          </cell>
        </row>
        <row r="1031">
          <cell r="A1031" t="str">
            <v>510703</v>
          </cell>
          <cell r="B1031" t="str">
            <v xml:space="preserve">CANYON CREEK UNIT 46 MESA </v>
          </cell>
          <cell r="J1031">
            <v>0.7062967</v>
          </cell>
          <cell r="K1031">
            <v>0.59183660000000005</v>
          </cell>
        </row>
        <row r="1032">
          <cell r="A1032" t="str">
            <v>510716</v>
          </cell>
          <cell r="B1032" t="str">
            <v>CANYON CREEK UNIT 46 BAX C7</v>
          </cell>
          <cell r="J1032">
            <v>0</v>
          </cell>
          <cell r="K1032">
            <v>0</v>
          </cell>
        </row>
        <row r="1033">
          <cell r="A1033" t="str">
            <v>511801</v>
          </cell>
          <cell r="B1033" t="str">
            <v>CANYON CREEK UNIT 47Q FR  (C7)</v>
          </cell>
          <cell r="J1033">
            <v>0</v>
          </cell>
          <cell r="K1033">
            <v>0</v>
          </cell>
        </row>
        <row r="1034">
          <cell r="A1034" t="str">
            <v>511802</v>
          </cell>
          <cell r="B1034" t="str">
            <v>CANYON CREEK UNIT 47Q DK  (C7)</v>
          </cell>
          <cell r="J1034">
            <v>0</v>
          </cell>
          <cell r="K1034">
            <v>0</v>
          </cell>
        </row>
        <row r="1035">
          <cell r="A1035" t="str">
            <v>511816</v>
          </cell>
          <cell r="B1035" t="str">
            <v>CANYON CREEK UNIT 47Q BAX  (C7)</v>
          </cell>
          <cell r="J1035">
            <v>0</v>
          </cell>
          <cell r="K1035">
            <v>0</v>
          </cell>
        </row>
        <row r="1036">
          <cell r="A1036" t="str">
            <v>511902</v>
          </cell>
          <cell r="B1036" t="str">
            <v>CANYON CREEK 48 DO NOT USE</v>
          </cell>
          <cell r="J1036">
            <v>0</v>
          </cell>
          <cell r="K1036">
            <v>0</v>
          </cell>
        </row>
        <row r="1037">
          <cell r="A1037" t="str">
            <v>512002</v>
          </cell>
          <cell r="B1037" t="str">
            <v>CANYON CREEK 49 DK</v>
          </cell>
          <cell r="J1037">
            <v>0</v>
          </cell>
          <cell r="K1037">
            <v>0</v>
          </cell>
        </row>
        <row r="1038">
          <cell r="A1038" t="str">
            <v>512003</v>
          </cell>
          <cell r="B1038" t="str">
            <v>CANYON CREEK 49 MESA</v>
          </cell>
          <cell r="J1038">
            <v>0.7062967</v>
          </cell>
          <cell r="K1038">
            <v>0.59183660000000005</v>
          </cell>
        </row>
        <row r="1039">
          <cell r="A1039" t="str">
            <v>513302</v>
          </cell>
          <cell r="B1039" t="str">
            <v>CANYON CREEK 39Q DK</v>
          </cell>
          <cell r="J1039">
            <v>0</v>
          </cell>
          <cell r="K1039">
            <v>0</v>
          </cell>
        </row>
        <row r="1040">
          <cell r="A1040" t="str">
            <v>513402</v>
          </cell>
          <cell r="B1040" t="str">
            <v>CANYON CREEK 36Q DK</v>
          </cell>
          <cell r="J1040">
            <v>0</v>
          </cell>
          <cell r="K1040">
            <v>0</v>
          </cell>
        </row>
        <row r="1041">
          <cell r="A1041" t="str">
            <v>513503</v>
          </cell>
          <cell r="B1041" t="str">
            <v>CANYON CREEK 41W MESA</v>
          </cell>
          <cell r="J1041">
            <v>0</v>
          </cell>
          <cell r="K1041">
            <v>0</v>
          </cell>
        </row>
        <row r="1042">
          <cell r="A1042" t="str">
            <v>515503</v>
          </cell>
          <cell r="B1042" t="str">
            <v>CANYON CREEK UNIT 57W MESA</v>
          </cell>
          <cell r="J1042">
            <v>0</v>
          </cell>
          <cell r="K1042">
            <v>0</v>
          </cell>
        </row>
        <row r="1043">
          <cell r="A1043" t="str">
            <v>515603</v>
          </cell>
          <cell r="B1043" t="str">
            <v>CANYON CREEK 50W DO NOT USE</v>
          </cell>
          <cell r="J1043">
            <v>0</v>
          </cell>
          <cell r="K1043">
            <v>0</v>
          </cell>
        </row>
        <row r="1044">
          <cell r="A1044" t="str">
            <v>515703</v>
          </cell>
          <cell r="B1044" t="str">
            <v>CANYON CREEK 51W DO NOT USE</v>
          </cell>
          <cell r="J1044">
            <v>0</v>
          </cell>
          <cell r="K1044">
            <v>0</v>
          </cell>
        </row>
        <row r="1045">
          <cell r="A1045" t="str">
            <v>515803</v>
          </cell>
          <cell r="B1045" t="str">
            <v>CANYON CREEK UNIT 52W MESA</v>
          </cell>
          <cell r="J1045">
            <v>0</v>
          </cell>
          <cell r="K1045">
            <v>0</v>
          </cell>
        </row>
        <row r="1046">
          <cell r="A1046" t="str">
            <v>515903</v>
          </cell>
          <cell r="B1046" t="str">
            <v>CANYON CREEK UNIT 53W MESA</v>
          </cell>
          <cell r="J1046">
            <v>0</v>
          </cell>
          <cell r="K1046">
            <v>0</v>
          </cell>
        </row>
        <row r="1047">
          <cell r="A1047" t="str">
            <v>516003</v>
          </cell>
          <cell r="B1047" t="str">
            <v>CANYON CREEK UNIT 54W MESA</v>
          </cell>
          <cell r="J1047">
            <v>0</v>
          </cell>
          <cell r="K1047">
            <v>0</v>
          </cell>
        </row>
        <row r="1048">
          <cell r="A1048" t="str">
            <v>516103</v>
          </cell>
          <cell r="B1048" t="str">
            <v>CANYON CREEK UNIT 55W MESA</v>
          </cell>
          <cell r="J1048">
            <v>0</v>
          </cell>
          <cell r="K1048">
            <v>0</v>
          </cell>
        </row>
        <row r="1049">
          <cell r="A1049" t="str">
            <v>516203</v>
          </cell>
          <cell r="B1049" t="str">
            <v>CANYON CREEK UNIT 56W MESA</v>
          </cell>
          <cell r="J1049">
            <v>0</v>
          </cell>
          <cell r="K1049">
            <v>0</v>
          </cell>
        </row>
        <row r="1050">
          <cell r="A1050" t="str">
            <v>516902</v>
          </cell>
          <cell r="B1050" t="str">
            <v>CANYON CREEK 50W DO NOT USE</v>
          </cell>
          <cell r="J1050">
            <v>0</v>
          </cell>
          <cell r="K1050">
            <v>0</v>
          </cell>
        </row>
        <row r="1051">
          <cell r="A1051" t="str">
            <v>517002</v>
          </cell>
          <cell r="B1051" t="str">
            <v>CANYON CREEK UNIT 54W DK</v>
          </cell>
          <cell r="J1051">
            <v>0</v>
          </cell>
          <cell r="K1051">
            <v>0</v>
          </cell>
        </row>
        <row r="1052">
          <cell r="A1052" t="str">
            <v>518001</v>
          </cell>
          <cell r="B1052" t="str">
            <v>CANYON CREEK 61Q FR (C7)</v>
          </cell>
          <cell r="J1052">
            <v>0</v>
          </cell>
          <cell r="K1052">
            <v>0</v>
          </cell>
        </row>
        <row r="1053">
          <cell r="A1053" t="str">
            <v>518002</v>
          </cell>
          <cell r="B1053" t="str">
            <v>CANYON CREEK 61Q DK</v>
          </cell>
          <cell r="J1053">
            <v>0</v>
          </cell>
          <cell r="K1053">
            <v>0</v>
          </cell>
        </row>
        <row r="1054">
          <cell r="A1054" t="str">
            <v>518016</v>
          </cell>
          <cell r="B1054" t="str">
            <v>CANYON CREEK 61Q BAX (C7)</v>
          </cell>
          <cell r="J1054">
            <v>0</v>
          </cell>
          <cell r="K1054">
            <v>0</v>
          </cell>
        </row>
        <row r="1055">
          <cell r="A1055" t="str">
            <v>518102</v>
          </cell>
          <cell r="B1055" t="str">
            <v>CANYON CREEK 62Q (DO NOT USE)</v>
          </cell>
          <cell r="J1055">
            <v>0</v>
          </cell>
          <cell r="K1055">
            <v>0</v>
          </cell>
        </row>
        <row r="1056">
          <cell r="A1056" t="str">
            <v>518116</v>
          </cell>
          <cell r="B1056" t="str">
            <v>CANYON CREEK 62H BAX (C7)</v>
          </cell>
          <cell r="J1056">
            <v>0</v>
          </cell>
          <cell r="K1056">
            <v>0</v>
          </cell>
        </row>
        <row r="1057">
          <cell r="A1057" t="str">
            <v>518202</v>
          </cell>
          <cell r="B1057" t="str">
            <v>CANYON CREEK 63Q DK C7</v>
          </cell>
          <cell r="J1057">
            <v>0</v>
          </cell>
          <cell r="K1057">
            <v>0</v>
          </cell>
        </row>
        <row r="1058">
          <cell r="A1058" t="str">
            <v>518203</v>
          </cell>
          <cell r="B1058" t="str">
            <v>CANYON CREEK UNIT 63 MESA</v>
          </cell>
          <cell r="J1058">
            <v>0.7062967</v>
          </cell>
          <cell r="K1058">
            <v>0.59183651000000004</v>
          </cell>
        </row>
        <row r="1059">
          <cell r="A1059" t="str">
            <v>518303</v>
          </cell>
          <cell r="B1059" t="str">
            <v>CANYON CREEK 64 MESA</v>
          </cell>
          <cell r="J1059">
            <v>0</v>
          </cell>
          <cell r="K1059">
            <v>0</v>
          </cell>
        </row>
        <row r="1060">
          <cell r="A1060" t="str">
            <v>520501</v>
          </cell>
          <cell r="B1060" t="str">
            <v>CANYON CREEK UNIT 16C-09J FR (C7)</v>
          </cell>
          <cell r="J1060">
            <v>0</v>
          </cell>
          <cell r="K1060">
            <v>0</v>
          </cell>
        </row>
        <row r="1061">
          <cell r="A1061" t="str">
            <v>520503</v>
          </cell>
          <cell r="B1061" t="str">
            <v>CANYON CREEK UNIT 16C-09J MESA</v>
          </cell>
          <cell r="J1061">
            <v>0.7062967</v>
          </cell>
          <cell r="K1061">
            <v>0.59183651000000004</v>
          </cell>
        </row>
        <row r="1062">
          <cell r="A1062" t="str">
            <v>520516</v>
          </cell>
          <cell r="B1062" t="str">
            <v>CANYON CREEK UNIT 16C-09J BAX  (C7)</v>
          </cell>
          <cell r="J1062">
            <v>0</v>
          </cell>
          <cell r="K1062">
            <v>0</v>
          </cell>
        </row>
        <row r="1063">
          <cell r="A1063" t="str">
            <v>520603</v>
          </cell>
          <cell r="B1063" t="str">
            <v>CANYON CREEK UNIT 05B-03W MESA</v>
          </cell>
          <cell r="J1063">
            <v>0.7062967</v>
          </cell>
          <cell r="K1063">
            <v>0.59183651000000004</v>
          </cell>
        </row>
        <row r="1064">
          <cell r="A1064" t="str">
            <v>520703</v>
          </cell>
          <cell r="B1064" t="str">
            <v>CANYON CREEK UNIT 06A-09W MESA</v>
          </cell>
          <cell r="J1064">
            <v>0.7062967</v>
          </cell>
          <cell r="K1064">
            <v>0.59183651000000004</v>
          </cell>
        </row>
        <row r="1065">
          <cell r="A1065" t="str">
            <v>520803</v>
          </cell>
          <cell r="B1065" t="str">
            <v>CANYON CREEK UNIT 08C-35W MESA</v>
          </cell>
          <cell r="J1065">
            <v>0</v>
          </cell>
          <cell r="K1065">
            <v>0</v>
          </cell>
        </row>
        <row r="1066">
          <cell r="A1066" t="str">
            <v>520903</v>
          </cell>
          <cell r="B1066" t="str">
            <v>CANYON CREEK UNIT 08D-26W MESA</v>
          </cell>
          <cell r="J1066">
            <v>0</v>
          </cell>
          <cell r="K1066">
            <v>0</v>
          </cell>
        </row>
        <row r="1067">
          <cell r="A1067" t="str">
            <v>521003</v>
          </cell>
          <cell r="B1067" t="str">
            <v>CANYON CREEK UNIT 09B-33W MESA</v>
          </cell>
          <cell r="J1067">
            <v>0</v>
          </cell>
          <cell r="K1067">
            <v>0</v>
          </cell>
        </row>
        <row r="1068">
          <cell r="A1068" t="str">
            <v>521101</v>
          </cell>
          <cell r="B1068" t="str">
            <v>CANYON CREEK UNIT 10C-35J FR (C7)</v>
          </cell>
          <cell r="J1068">
            <v>0</v>
          </cell>
          <cell r="K1068">
            <v>0</v>
          </cell>
        </row>
        <row r="1069">
          <cell r="A1069" t="str">
            <v>521103</v>
          </cell>
          <cell r="B1069" t="str">
            <v>CANYON CREEK UNIT 10C-35J MESA</v>
          </cell>
          <cell r="J1069">
            <v>0.7062967</v>
          </cell>
          <cell r="K1069">
            <v>0.59183651000000004</v>
          </cell>
        </row>
        <row r="1070">
          <cell r="A1070" t="str">
            <v>521116</v>
          </cell>
          <cell r="B1070" t="str">
            <v>CANYON CREEK UNIT 10C-35J BAX (C7)</v>
          </cell>
          <cell r="J1070">
            <v>0</v>
          </cell>
          <cell r="K1070">
            <v>0</v>
          </cell>
        </row>
        <row r="1071">
          <cell r="A1071" t="str">
            <v>521203</v>
          </cell>
          <cell r="B1071" t="str">
            <v>CANYON CREEK UNIT 11C-34W MESA</v>
          </cell>
          <cell r="J1071">
            <v>0.7062967</v>
          </cell>
          <cell r="K1071">
            <v>0.59183651000000004</v>
          </cell>
        </row>
        <row r="1072">
          <cell r="A1072" t="str">
            <v>521303</v>
          </cell>
          <cell r="B1072" t="str">
            <v>CANYON CREEK UNIT 13C-15W MESA</v>
          </cell>
          <cell r="J1072">
            <v>0.7062967</v>
          </cell>
          <cell r="K1072">
            <v>0.59183651000000004</v>
          </cell>
        </row>
        <row r="1073">
          <cell r="A1073" t="str">
            <v>521403</v>
          </cell>
          <cell r="B1073" t="str">
            <v>CANYON CREEK UNIT 14A-04W MESA</v>
          </cell>
          <cell r="J1073">
            <v>0.7062967</v>
          </cell>
          <cell r="K1073">
            <v>0.59183651000000004</v>
          </cell>
        </row>
        <row r="1074">
          <cell r="A1074" t="str">
            <v>521503</v>
          </cell>
          <cell r="B1074" t="str">
            <v>CANYON CREEK UNIT 03B-35W MESA</v>
          </cell>
          <cell r="J1074">
            <v>0</v>
          </cell>
          <cell r="K1074">
            <v>0</v>
          </cell>
        </row>
        <row r="1075">
          <cell r="A1075" t="str">
            <v>521603</v>
          </cell>
          <cell r="B1075" t="str">
            <v>CANYON CREEK UNIT 60W MESA</v>
          </cell>
          <cell r="J1075">
            <v>0</v>
          </cell>
          <cell r="K1075">
            <v>0</v>
          </cell>
        </row>
        <row r="1076">
          <cell r="A1076" t="str">
            <v>521703</v>
          </cell>
          <cell r="B1076" t="str">
            <v>CANYON CREEK UNIT 58W MESA</v>
          </cell>
          <cell r="J1076">
            <v>0</v>
          </cell>
          <cell r="K1076">
            <v>0</v>
          </cell>
        </row>
        <row r="1077">
          <cell r="A1077" t="str">
            <v>521803</v>
          </cell>
          <cell r="B1077" t="str">
            <v>CANYON CREEK UNIT 59W MESA</v>
          </cell>
          <cell r="J1077">
            <v>0</v>
          </cell>
          <cell r="K1077">
            <v>0</v>
          </cell>
        </row>
        <row r="1078">
          <cell r="A1078" t="str">
            <v>521903</v>
          </cell>
          <cell r="B1078" t="str">
            <v>CANYON CREEK UNIT 71 MESA</v>
          </cell>
          <cell r="J1078">
            <v>0.7062967</v>
          </cell>
          <cell r="K1078">
            <v>0.59183660000000005</v>
          </cell>
        </row>
        <row r="1079">
          <cell r="A1079" t="str">
            <v>522003</v>
          </cell>
          <cell r="B1079" t="str">
            <v>CANYON CREEK UNIT 65 MESA</v>
          </cell>
          <cell r="J1079">
            <v>0</v>
          </cell>
          <cell r="K1079">
            <v>0</v>
          </cell>
        </row>
        <row r="1080">
          <cell r="A1080" t="str">
            <v>522103</v>
          </cell>
          <cell r="B1080" t="str">
            <v>CANYON CREEK UNIT 66 MESA</v>
          </cell>
          <cell r="J1080">
            <v>0</v>
          </cell>
          <cell r="K1080">
            <v>0</v>
          </cell>
        </row>
        <row r="1081">
          <cell r="A1081" t="str">
            <v>522203</v>
          </cell>
          <cell r="B1081" t="str">
            <v>CANYON CREEK UNIT 67 MESA</v>
          </cell>
          <cell r="J1081">
            <v>0</v>
          </cell>
          <cell r="K1081">
            <v>0</v>
          </cell>
        </row>
        <row r="1082">
          <cell r="A1082" t="str">
            <v>522303</v>
          </cell>
          <cell r="B1082" t="str">
            <v>CANYON CREEK UNIT 68 MESA</v>
          </cell>
          <cell r="J1082">
            <v>0.7062967</v>
          </cell>
          <cell r="K1082">
            <v>0.59183660000000005</v>
          </cell>
        </row>
        <row r="1083">
          <cell r="A1083" t="str">
            <v>522403</v>
          </cell>
          <cell r="B1083" t="str">
            <v>CANYON CREEK UNIT 69 MESA</v>
          </cell>
          <cell r="J1083">
            <v>0.7062967</v>
          </cell>
          <cell r="K1083">
            <v>0.59183660000000005</v>
          </cell>
        </row>
        <row r="1084">
          <cell r="A1084" t="str">
            <v>522503</v>
          </cell>
          <cell r="B1084" t="str">
            <v>CANYON CREEK UNIT 70 MESA</v>
          </cell>
          <cell r="J1084">
            <v>0.7062967</v>
          </cell>
          <cell r="K1084">
            <v>0.59183660000000005</v>
          </cell>
        </row>
        <row r="1085">
          <cell r="A1085" t="str">
            <v>526901</v>
          </cell>
          <cell r="B1085" t="str">
            <v>CANYON CREEK 74Q FR</v>
          </cell>
          <cell r="J1085">
            <v>0.7062967</v>
          </cell>
          <cell r="K1085">
            <v>0</v>
          </cell>
        </row>
        <row r="1086">
          <cell r="A1086" t="str">
            <v>526902</v>
          </cell>
          <cell r="B1086" t="str">
            <v>CANYON CREEK 74Q DK</v>
          </cell>
          <cell r="J1086">
            <v>0</v>
          </cell>
          <cell r="K1086">
            <v>0</v>
          </cell>
        </row>
        <row r="1087">
          <cell r="A1087" t="str">
            <v>526916</v>
          </cell>
          <cell r="B1087" t="str">
            <v xml:space="preserve">CANYON CREEK 74Q BAX </v>
          </cell>
          <cell r="J1087">
            <v>0</v>
          </cell>
          <cell r="K1087">
            <v>0</v>
          </cell>
        </row>
        <row r="1088">
          <cell r="A1088" t="str">
            <v>545116</v>
          </cell>
          <cell r="B1088" t="str">
            <v>CANYON CREEK UNIT 79H BAX (C7)</v>
          </cell>
          <cell r="J1088">
            <v>0</v>
          </cell>
          <cell r="K1088">
            <v>0</v>
          </cell>
        </row>
        <row r="1089">
          <cell r="A1089" t="str">
            <v>560516</v>
          </cell>
          <cell r="B1089" t="str">
            <v>WHISKEY CANYON 3 BAX</v>
          </cell>
          <cell r="J1089">
            <v>0</v>
          </cell>
          <cell r="K1089">
            <v>0</v>
          </cell>
        </row>
        <row r="1090">
          <cell r="A1090" t="str">
            <v>588603</v>
          </cell>
          <cell r="B1090" t="str">
            <v>CANYON CREEK 2D-4W MESA</v>
          </cell>
          <cell r="J1090">
            <v>0.7062967</v>
          </cell>
          <cell r="K1090">
            <v>0.59183651000000004</v>
          </cell>
        </row>
        <row r="1091">
          <cell r="A1091" t="str">
            <v>588703</v>
          </cell>
          <cell r="B1091" t="str">
            <v>CANYON CREEK UNIT 45 MESA</v>
          </cell>
          <cell r="J1091">
            <v>0.7062967</v>
          </cell>
          <cell r="K1091">
            <v>0.59183651000000004</v>
          </cell>
        </row>
        <row r="1092">
          <cell r="A1092" t="str">
            <v>588903</v>
          </cell>
          <cell r="B1092" t="str">
            <v>CANYON CREEK 13B-4D MESA</v>
          </cell>
          <cell r="J1092">
            <v>0.7062967</v>
          </cell>
          <cell r="K1092">
            <v>0.59183651000000004</v>
          </cell>
        </row>
        <row r="1093">
          <cell r="A1093" t="str">
            <v>589003</v>
          </cell>
          <cell r="B1093" t="str">
            <v>CANYON CREEK 2A-9D MESA</v>
          </cell>
          <cell r="J1093">
            <v>0.7062967</v>
          </cell>
          <cell r="K1093">
            <v>0.59183651000000004</v>
          </cell>
        </row>
        <row r="1094">
          <cell r="A1094" t="str">
            <v>589203</v>
          </cell>
          <cell r="B1094" t="str">
            <v>CANYON CREEK 11B-4D MESA</v>
          </cell>
          <cell r="J1094">
            <v>0.7062967</v>
          </cell>
          <cell r="K1094">
            <v>0.59183651000000004</v>
          </cell>
        </row>
        <row r="1095">
          <cell r="A1095" t="str">
            <v>595303</v>
          </cell>
          <cell r="B1095" t="str">
            <v>CANYON CREEK UNIT 42 MESA</v>
          </cell>
          <cell r="J1095">
            <v>0.7062967</v>
          </cell>
          <cell r="K1095">
            <v>0.59183660000000005</v>
          </cell>
        </row>
        <row r="1096">
          <cell r="A1096" t="str">
            <v>595403</v>
          </cell>
          <cell r="B1096" t="str">
            <v>CANYON CREEK 2A-25D MESA</v>
          </cell>
          <cell r="J1096">
            <v>0.7062967</v>
          </cell>
          <cell r="K1096">
            <v>0.59183660000000005</v>
          </cell>
        </row>
        <row r="1097">
          <cell r="A1097" t="str">
            <v>595503</v>
          </cell>
          <cell r="B1097" t="str">
            <v>CANYON CREEK UNIT 51 MESA</v>
          </cell>
          <cell r="J1097">
            <v>0.7062967</v>
          </cell>
          <cell r="K1097">
            <v>0.59183660000000005</v>
          </cell>
        </row>
        <row r="1098">
          <cell r="A1098" t="str">
            <v>595603</v>
          </cell>
          <cell r="B1098" t="str">
            <v>CANYON CREEK UNIT 43 MESA</v>
          </cell>
          <cell r="J1098">
            <v>0.7062967</v>
          </cell>
          <cell r="K1098">
            <v>0.59183660000000005</v>
          </cell>
        </row>
        <row r="1099">
          <cell r="A1099" t="str">
            <v>595703</v>
          </cell>
          <cell r="B1099" t="str">
            <v>CANYON CREEK 11D-25D MESA</v>
          </cell>
          <cell r="J1099">
            <v>0.70630000000000004</v>
          </cell>
          <cell r="K1099">
            <v>0.59183660000000005</v>
          </cell>
        </row>
        <row r="1100">
          <cell r="A1100" t="str">
            <v>595803</v>
          </cell>
          <cell r="B1100" t="str">
            <v>CANYON CREEK 8C-25D MESA</v>
          </cell>
          <cell r="J1100">
            <v>0.7062967</v>
          </cell>
          <cell r="K1100">
            <v>0.59183660000000005</v>
          </cell>
        </row>
        <row r="1101">
          <cell r="A1101" t="str">
            <v>595903</v>
          </cell>
          <cell r="B1101" t="str">
            <v>CANYON CREEK 7B-25W MESA</v>
          </cell>
          <cell r="J1101">
            <v>0.7062967</v>
          </cell>
          <cell r="K1101">
            <v>0.59183660000000005</v>
          </cell>
        </row>
        <row r="1102">
          <cell r="A1102" t="str">
            <v>596003</v>
          </cell>
          <cell r="B1102" t="str">
            <v>CANYON CREEK 50 MESA</v>
          </cell>
          <cell r="J1102">
            <v>0.7062967</v>
          </cell>
          <cell r="K1102">
            <v>0.59183660000000005</v>
          </cell>
        </row>
        <row r="1103">
          <cell r="A1103" t="str">
            <v>596103</v>
          </cell>
          <cell r="B1103" t="str">
            <v>CANYON CREEK UNIT 48 MESA</v>
          </cell>
          <cell r="J1103">
            <v>0.7062967</v>
          </cell>
          <cell r="K1103">
            <v>0.59183660000000005</v>
          </cell>
        </row>
        <row r="1104">
          <cell r="A1104" t="str">
            <v>596203</v>
          </cell>
          <cell r="B1104" t="str">
            <v>CANYON CREEK 3A-25D MESA</v>
          </cell>
          <cell r="J1104">
            <v>0.7062967</v>
          </cell>
          <cell r="K1104">
            <v>0.59183660000000005</v>
          </cell>
        </row>
        <row r="1105">
          <cell r="A1105" t="str">
            <v>600103</v>
          </cell>
          <cell r="B1105" t="str">
            <v>CANYON CREEK UNIT 72 MESA</v>
          </cell>
          <cell r="J1105">
            <v>0.7062967</v>
          </cell>
          <cell r="K1105">
            <v>0.59183660000000005</v>
          </cell>
        </row>
        <row r="1106">
          <cell r="A1106" t="str">
            <v>600203</v>
          </cell>
          <cell r="B1106" t="str">
            <v>CANYON CREEK UNIT 73 MESA</v>
          </cell>
          <cell r="J1106">
            <v>0.7062967</v>
          </cell>
          <cell r="K1106">
            <v>0.59183660000000005</v>
          </cell>
        </row>
        <row r="1107">
          <cell r="A1107" t="str">
            <v>600303</v>
          </cell>
          <cell r="B1107" t="str">
            <v>CANYON CREEK UNIT 74 MESA</v>
          </cell>
          <cell r="J1107">
            <v>0</v>
          </cell>
          <cell r="K1107">
            <v>0</v>
          </cell>
        </row>
        <row r="1108">
          <cell r="A1108" t="str">
            <v>600503</v>
          </cell>
          <cell r="B1108" t="str">
            <v>CANYON CREEK 10-15 MESA</v>
          </cell>
          <cell r="J1108">
            <v>0</v>
          </cell>
          <cell r="K1108">
            <v>0</v>
          </cell>
        </row>
        <row r="1109">
          <cell r="A1109" t="str">
            <v>611403</v>
          </cell>
          <cell r="B1109" t="str">
            <v>CANYON CREEK UNIT 118 MESA</v>
          </cell>
          <cell r="J1109">
            <v>0.7062967</v>
          </cell>
          <cell r="K1109">
            <v>0.59183660000000005</v>
          </cell>
        </row>
        <row r="1110">
          <cell r="A1110" t="str">
            <v>611503</v>
          </cell>
          <cell r="B1110" t="str">
            <v>CANYON CREEK UNIT 119 MESA</v>
          </cell>
          <cell r="J1110">
            <v>0.7062967</v>
          </cell>
          <cell r="K1110">
            <v>0.59183660000000005</v>
          </cell>
        </row>
        <row r="1111">
          <cell r="A1111" t="str">
            <v>611603</v>
          </cell>
          <cell r="B1111" t="str">
            <v>CANYON CREEK UNIT 161 MESA</v>
          </cell>
          <cell r="J1111">
            <v>0</v>
          </cell>
          <cell r="K1111">
            <v>0</v>
          </cell>
        </row>
        <row r="1112">
          <cell r="A1112" t="str">
            <v>611703</v>
          </cell>
          <cell r="B1112" t="str">
            <v>CANYON CREEK UNIT 162 MESA</v>
          </cell>
          <cell r="J1112">
            <v>0.7062967</v>
          </cell>
          <cell r="K1112">
            <v>0.59183660000000005</v>
          </cell>
        </row>
        <row r="1113">
          <cell r="A1113" t="str">
            <v>611803</v>
          </cell>
          <cell r="B1113" t="str">
            <v>CANYON CREEK UNIT 163 MESA</v>
          </cell>
          <cell r="J1113">
            <v>0.7062967</v>
          </cell>
          <cell r="K1113">
            <v>0.59183660000000005</v>
          </cell>
        </row>
        <row r="1114">
          <cell r="A1114" t="str">
            <v>611903</v>
          </cell>
          <cell r="B1114" t="str">
            <v>CANYON CREEK UNIT 174 MESA</v>
          </cell>
          <cell r="J1114">
            <v>0</v>
          </cell>
          <cell r="K1114">
            <v>0</v>
          </cell>
        </row>
        <row r="1115">
          <cell r="A1115" t="str">
            <v>612003</v>
          </cell>
          <cell r="B1115" t="str">
            <v>CANYON CREEK UNIT 178 MESA</v>
          </cell>
          <cell r="J1115">
            <v>0</v>
          </cell>
          <cell r="K1115">
            <v>0</v>
          </cell>
        </row>
        <row r="1116">
          <cell r="A1116" t="str">
            <v>614003</v>
          </cell>
          <cell r="B1116" t="str">
            <v>CANYON CREEK UNIT 160 MESA</v>
          </cell>
          <cell r="J1116">
            <v>0</v>
          </cell>
          <cell r="K1116">
            <v>0</v>
          </cell>
        </row>
        <row r="1117">
          <cell r="A1117" t="str">
            <v>615403</v>
          </cell>
          <cell r="B1117" t="str">
            <v>CANYON CREEK UNIT 115 MESA</v>
          </cell>
          <cell r="J1117">
            <v>0.7062967</v>
          </cell>
          <cell r="K1117">
            <v>0.59183660000000005</v>
          </cell>
        </row>
        <row r="1118">
          <cell r="A1118" t="str">
            <v>615503</v>
          </cell>
          <cell r="B1118" t="str">
            <v>CANYON CREEK UNIT 112 MESA</v>
          </cell>
          <cell r="J1118">
            <v>0.7062967</v>
          </cell>
          <cell r="K1118">
            <v>0.59183660000000005</v>
          </cell>
        </row>
        <row r="1119">
          <cell r="A1119" t="str">
            <v>615603</v>
          </cell>
          <cell r="B1119" t="str">
            <v>CANYON CREEK UNIT 113 MESA</v>
          </cell>
          <cell r="J1119">
            <v>0.7062967</v>
          </cell>
          <cell r="K1119">
            <v>0.59183660000000005</v>
          </cell>
        </row>
        <row r="1120">
          <cell r="A1120" t="str">
            <v>615703</v>
          </cell>
          <cell r="B1120" t="str">
            <v>CANYON CREEK UNIT 114 MESA</v>
          </cell>
          <cell r="J1120">
            <v>0.7062967</v>
          </cell>
          <cell r="K1120">
            <v>0.59183660000000005</v>
          </cell>
        </row>
        <row r="1121">
          <cell r="A1121" t="str">
            <v>615803</v>
          </cell>
          <cell r="B1121" t="str">
            <v>CANYON CREEK UNIT 116 MESA</v>
          </cell>
          <cell r="J1121">
            <v>0.7062967</v>
          </cell>
          <cell r="K1121">
            <v>0.59183660000000005</v>
          </cell>
        </row>
        <row r="1122">
          <cell r="A1122" t="str">
            <v>615903</v>
          </cell>
          <cell r="B1122" t="str">
            <v>CANYON CREEK UNIT 117 MESA</v>
          </cell>
          <cell r="J1122">
            <v>0.7062967</v>
          </cell>
          <cell r="K1122">
            <v>0.59183660000000005</v>
          </cell>
        </row>
        <row r="1123">
          <cell r="A1123" t="str">
            <v>616003</v>
          </cell>
          <cell r="B1123" t="str">
            <v>CANYON CREEK UNIT 124 MESA</v>
          </cell>
          <cell r="J1123">
            <v>0.7062967</v>
          </cell>
          <cell r="K1123">
            <v>0.59183660000000005</v>
          </cell>
        </row>
        <row r="1124">
          <cell r="A1124" t="str">
            <v>616103</v>
          </cell>
          <cell r="B1124" t="str">
            <v>CANYON CREEK UNIT 125 MESA</v>
          </cell>
          <cell r="J1124">
            <v>0.7062967</v>
          </cell>
          <cell r="K1124">
            <v>0.59183660000000005</v>
          </cell>
        </row>
        <row r="1125">
          <cell r="A1125" t="str">
            <v>616203</v>
          </cell>
          <cell r="B1125" t="str">
            <v>CANYON CREEK UNIT 129 MESA</v>
          </cell>
          <cell r="J1125">
            <v>0.7062967</v>
          </cell>
          <cell r="K1125">
            <v>0.59183660000000005</v>
          </cell>
        </row>
        <row r="1126">
          <cell r="A1126" t="str">
            <v>616303</v>
          </cell>
          <cell r="B1126" t="str">
            <v>CANYON CREEK UNIT 130 MESA</v>
          </cell>
          <cell r="J1126">
            <v>0.7062967</v>
          </cell>
          <cell r="K1126">
            <v>0.59183660000000005</v>
          </cell>
        </row>
        <row r="1127">
          <cell r="A1127" t="str">
            <v>616403</v>
          </cell>
          <cell r="B1127" t="str">
            <v>CANYON CREEK UNIT 84 MESA D24NC</v>
          </cell>
          <cell r="J1127">
            <v>0.7062967</v>
          </cell>
          <cell r="K1127">
            <v>0.59183660000000005</v>
          </cell>
        </row>
        <row r="1128">
          <cell r="A1128" t="str">
            <v>616503</v>
          </cell>
          <cell r="B1128" t="str">
            <v>CANYON CREEK UNIT 95 MESA</v>
          </cell>
          <cell r="J1128">
            <v>0.7062967</v>
          </cell>
          <cell r="K1128">
            <v>0.59183660000000005</v>
          </cell>
        </row>
        <row r="1129">
          <cell r="A1129" t="str">
            <v>616603</v>
          </cell>
          <cell r="B1129" t="str">
            <v>CANYON CREEK UNIT 96 MESA</v>
          </cell>
          <cell r="J1129">
            <v>0.7062967</v>
          </cell>
          <cell r="K1129">
            <v>0.59183660000000005</v>
          </cell>
        </row>
        <row r="1130">
          <cell r="A1130" t="str">
            <v>616703</v>
          </cell>
          <cell r="B1130" t="str">
            <v>CANYON CREEK UNIT 97 MESA</v>
          </cell>
          <cell r="J1130">
            <v>0.7062967</v>
          </cell>
          <cell r="K1130">
            <v>0.59183660000000005</v>
          </cell>
        </row>
        <row r="1131">
          <cell r="A1131" t="str">
            <v>616803</v>
          </cell>
          <cell r="B1131" t="str">
            <v>CANYON CREEK UNIT 197 MESA</v>
          </cell>
          <cell r="J1131">
            <v>0.7062967</v>
          </cell>
          <cell r="K1131">
            <v>0.59183660000000005</v>
          </cell>
        </row>
        <row r="1132">
          <cell r="A1132" t="str">
            <v>616903</v>
          </cell>
          <cell r="B1132" t="str">
            <v>CANYON CREEK UNIT 110 MESA</v>
          </cell>
          <cell r="J1132">
            <v>0.7062967</v>
          </cell>
          <cell r="K1132">
            <v>0.59183660000000005</v>
          </cell>
        </row>
        <row r="1133">
          <cell r="A1133" t="str">
            <v>617203</v>
          </cell>
          <cell r="B1133" t="str">
            <v>CANYON CREEK UNIT 80 MESA</v>
          </cell>
          <cell r="J1133">
            <v>0.7062967</v>
          </cell>
          <cell r="K1133">
            <v>0.59183660000000005</v>
          </cell>
        </row>
        <row r="1134">
          <cell r="A1134" t="str">
            <v>617303</v>
          </cell>
          <cell r="B1134" t="str">
            <v>CANYON CREEK UNIT 126 MESA</v>
          </cell>
          <cell r="J1134">
            <v>0.7062967</v>
          </cell>
          <cell r="K1134">
            <v>0.59183660000000005</v>
          </cell>
        </row>
        <row r="1135">
          <cell r="A1135" t="str">
            <v>617403</v>
          </cell>
          <cell r="B1135" t="str">
            <v>CANYON CREEK UNIT 216 MESA</v>
          </cell>
          <cell r="J1135">
            <v>0.7062967</v>
          </cell>
          <cell r="K1135">
            <v>0.59183660000000005</v>
          </cell>
        </row>
        <row r="1136">
          <cell r="A1136" t="str">
            <v>617503</v>
          </cell>
          <cell r="B1136" t="str">
            <v>CANYON CREEK UNIT 75 MESA</v>
          </cell>
          <cell r="J1136">
            <v>0.7062967</v>
          </cell>
          <cell r="K1136">
            <v>0.59183660000000005</v>
          </cell>
        </row>
        <row r="1137">
          <cell r="A1137" t="str">
            <v>622903</v>
          </cell>
          <cell r="B1137" t="str">
            <v>CANYON CREEK 13-31 MESA C7</v>
          </cell>
          <cell r="J1137">
            <v>0</v>
          </cell>
          <cell r="K1137">
            <v>0</v>
          </cell>
        </row>
        <row r="1138">
          <cell r="A1138" t="str">
            <v>623403</v>
          </cell>
          <cell r="B1138" t="str">
            <v>CANYON CREEK UNIT 82 MESA</v>
          </cell>
          <cell r="J1138">
            <v>0</v>
          </cell>
          <cell r="K1138">
            <v>0</v>
          </cell>
        </row>
        <row r="1139">
          <cell r="A1139" t="str">
            <v>623503</v>
          </cell>
          <cell r="B1139" t="str">
            <v>CANYON CREEK UNIT 122 MESA</v>
          </cell>
          <cell r="J1139">
            <v>0.7062967</v>
          </cell>
          <cell r="K1139">
            <v>0.59183660000000005</v>
          </cell>
        </row>
        <row r="1140">
          <cell r="A1140" t="str">
            <v>623603</v>
          </cell>
          <cell r="B1140" t="str">
            <v>CANYON CREEK UNIT 79 MESA</v>
          </cell>
          <cell r="J1140">
            <v>0</v>
          </cell>
          <cell r="K1140">
            <v>0</v>
          </cell>
        </row>
        <row r="1141">
          <cell r="A1141" t="str">
            <v>623703</v>
          </cell>
          <cell r="B1141" t="str">
            <v>CANYON CREEK UNIT 83 MESA</v>
          </cell>
          <cell r="J1141">
            <v>0</v>
          </cell>
          <cell r="K1141">
            <v>0</v>
          </cell>
        </row>
        <row r="1142">
          <cell r="A1142" t="str">
            <v>623803</v>
          </cell>
          <cell r="B1142" t="str">
            <v>CANYON CREEK UNIT 98 MESA</v>
          </cell>
          <cell r="J1142">
            <v>0.7062967</v>
          </cell>
          <cell r="K1142">
            <v>0.59183660000000005</v>
          </cell>
        </row>
        <row r="1143">
          <cell r="A1143" t="str">
            <v>623903</v>
          </cell>
          <cell r="B1143" t="str">
            <v>CANYON CREEK UNIT 99 MESA</v>
          </cell>
          <cell r="J1143">
            <v>0.7062967</v>
          </cell>
          <cell r="K1143">
            <v>0.59183660000000005</v>
          </cell>
        </row>
        <row r="1144">
          <cell r="A1144" t="str">
            <v>624003</v>
          </cell>
          <cell r="B1144" t="str">
            <v>CANYON CREEK UNIT 107 MESA</v>
          </cell>
          <cell r="J1144">
            <v>0.7062967</v>
          </cell>
          <cell r="K1144">
            <v>0.59183660000000005</v>
          </cell>
        </row>
        <row r="1145">
          <cell r="A1145" t="str">
            <v>624103</v>
          </cell>
          <cell r="B1145" t="str">
            <v>CANYON CREEK UNIT 108 MESA</v>
          </cell>
          <cell r="J1145">
            <v>0.7062967</v>
          </cell>
          <cell r="K1145">
            <v>0.59183660000000005</v>
          </cell>
        </row>
        <row r="1146">
          <cell r="A1146" t="str">
            <v>624203</v>
          </cell>
          <cell r="B1146" t="str">
            <v>CANYON CREEK UNIT 121 MESA</v>
          </cell>
          <cell r="J1146">
            <v>0.7062967</v>
          </cell>
          <cell r="K1146">
            <v>0.59183660000000005</v>
          </cell>
        </row>
        <row r="1147">
          <cell r="A1147" t="str">
            <v>624303</v>
          </cell>
          <cell r="B1147" t="str">
            <v>CANYON CREEK UNIT 123 MESA</v>
          </cell>
          <cell r="J1147">
            <v>0.7062967</v>
          </cell>
          <cell r="K1147">
            <v>0.59183660000000005</v>
          </cell>
        </row>
        <row r="1148">
          <cell r="A1148" t="str">
            <v>624403</v>
          </cell>
          <cell r="B1148" t="str">
            <v>CANYON CREEK UNIT 219 MESA D24NC</v>
          </cell>
          <cell r="J1148">
            <v>0.7062967</v>
          </cell>
          <cell r="K1148">
            <v>0.59183660000000005</v>
          </cell>
        </row>
        <row r="1149">
          <cell r="A1149" t="str">
            <v>624503</v>
          </cell>
          <cell r="B1149" t="str">
            <v>CANYON CREEK UNIT 102 MESA</v>
          </cell>
          <cell r="J1149">
            <v>0</v>
          </cell>
          <cell r="K1149">
            <v>0</v>
          </cell>
        </row>
        <row r="1150">
          <cell r="A1150" t="str">
            <v>624603</v>
          </cell>
          <cell r="B1150" t="str">
            <v>CANYON CREEK UNIT 104 MESA</v>
          </cell>
          <cell r="J1150">
            <v>0</v>
          </cell>
          <cell r="K1150">
            <v>0</v>
          </cell>
        </row>
        <row r="1151">
          <cell r="A1151" t="str">
            <v>624703</v>
          </cell>
          <cell r="B1151" t="str">
            <v>CANYON CREEK UNIT 106 MESA</v>
          </cell>
          <cell r="J1151">
            <v>0</v>
          </cell>
          <cell r="K1151">
            <v>0</v>
          </cell>
        </row>
        <row r="1152">
          <cell r="A1152" t="str">
            <v>624803</v>
          </cell>
          <cell r="B1152" t="str">
            <v>CANYON CREEK UNIT 217 MESA</v>
          </cell>
          <cell r="J1152">
            <v>0</v>
          </cell>
          <cell r="K1152">
            <v>0</v>
          </cell>
        </row>
        <row r="1153">
          <cell r="A1153" t="str">
            <v>624903</v>
          </cell>
          <cell r="B1153" t="str">
            <v>CANYON CREEK UNIT 100 MESA</v>
          </cell>
          <cell r="J1153">
            <v>0</v>
          </cell>
          <cell r="K1153">
            <v>0</v>
          </cell>
        </row>
        <row r="1154">
          <cell r="A1154" t="str">
            <v>625003</v>
          </cell>
          <cell r="B1154" t="str">
            <v>CANYON CREEK UNIT 103 MESA</v>
          </cell>
          <cell r="J1154">
            <v>0</v>
          </cell>
          <cell r="K1154">
            <v>0</v>
          </cell>
        </row>
        <row r="1155">
          <cell r="A1155" t="str">
            <v>625103</v>
          </cell>
          <cell r="B1155" t="str">
            <v>CANYON CREEK UNIT 105 MESA</v>
          </cell>
          <cell r="J1155">
            <v>0</v>
          </cell>
          <cell r="K1155">
            <v>0</v>
          </cell>
        </row>
        <row r="1156">
          <cell r="A1156" t="str">
            <v>625203</v>
          </cell>
          <cell r="B1156" t="str">
            <v>CANYON CREEK UNIT 81 MESA</v>
          </cell>
          <cell r="J1156">
            <v>0</v>
          </cell>
          <cell r="K1156">
            <v>0</v>
          </cell>
        </row>
        <row r="1157">
          <cell r="A1157" t="str">
            <v>625303</v>
          </cell>
          <cell r="B1157" t="str">
            <v>CANYON CREEK UNIT 109 MESA</v>
          </cell>
          <cell r="J1157">
            <v>0</v>
          </cell>
          <cell r="K1157">
            <v>0</v>
          </cell>
        </row>
        <row r="1158">
          <cell r="A1158" t="str">
            <v>625403</v>
          </cell>
          <cell r="B1158" t="str">
            <v>CANYON CREEK UNIT 111 MESA</v>
          </cell>
          <cell r="J1158">
            <v>0</v>
          </cell>
          <cell r="K1158">
            <v>0</v>
          </cell>
        </row>
        <row r="1159">
          <cell r="A1159" t="str">
            <v>625503</v>
          </cell>
          <cell r="B1159" t="str">
            <v>CANYON CREEK UNIT 127 MESA</v>
          </cell>
          <cell r="J1159">
            <v>0</v>
          </cell>
          <cell r="K1159">
            <v>0</v>
          </cell>
        </row>
        <row r="1160">
          <cell r="A1160" t="str">
            <v>625603</v>
          </cell>
          <cell r="B1160" t="str">
            <v>CANYON CREEK UNIT 128 MESA</v>
          </cell>
          <cell r="J1160">
            <v>0</v>
          </cell>
          <cell r="K1160">
            <v>0</v>
          </cell>
        </row>
        <row r="1161">
          <cell r="A1161" t="str">
            <v>625703</v>
          </cell>
          <cell r="B1161" t="str">
            <v>CANYON CREEK UNIT 76 MESA</v>
          </cell>
          <cell r="J1161">
            <v>0</v>
          </cell>
          <cell r="K1161">
            <v>0</v>
          </cell>
        </row>
        <row r="1162">
          <cell r="A1162" t="str">
            <v>625803</v>
          </cell>
          <cell r="B1162" t="str">
            <v>CANYON CREEK UNIT 77 MESA</v>
          </cell>
          <cell r="J1162">
            <v>0</v>
          </cell>
          <cell r="K1162">
            <v>0</v>
          </cell>
        </row>
        <row r="1163">
          <cell r="A1163" t="str">
            <v>625903</v>
          </cell>
          <cell r="B1163" t="str">
            <v>CANYON CREEK UNIT 78 MESA</v>
          </cell>
          <cell r="J1163">
            <v>0</v>
          </cell>
          <cell r="K1163">
            <v>0</v>
          </cell>
        </row>
        <row r="1164">
          <cell r="A1164" t="str">
            <v>626003</v>
          </cell>
          <cell r="B1164" t="str">
            <v>CANYON CREEK UNIT 131 MESA</v>
          </cell>
          <cell r="J1164">
            <v>0</v>
          </cell>
          <cell r="K1164">
            <v>0</v>
          </cell>
        </row>
        <row r="1165">
          <cell r="A1165" t="str">
            <v>626103</v>
          </cell>
          <cell r="B1165" t="str">
            <v>CANYON CREEK UNIT 132 MESA</v>
          </cell>
          <cell r="J1165">
            <v>0</v>
          </cell>
          <cell r="K1165">
            <v>0</v>
          </cell>
        </row>
        <row r="1166">
          <cell r="A1166" t="str">
            <v>626203</v>
          </cell>
          <cell r="B1166" t="str">
            <v>CANYON CREEK UNIT 134 MESA</v>
          </cell>
          <cell r="J1166">
            <v>0</v>
          </cell>
          <cell r="K1166">
            <v>0</v>
          </cell>
        </row>
        <row r="1167">
          <cell r="A1167" t="str">
            <v>626303</v>
          </cell>
          <cell r="B1167" t="str">
            <v>CANYON CREEK UNIT 135 MESA</v>
          </cell>
          <cell r="J1167">
            <v>0</v>
          </cell>
          <cell r="K1167">
            <v>0</v>
          </cell>
        </row>
        <row r="1168">
          <cell r="A1168" t="str">
            <v>626403</v>
          </cell>
          <cell r="B1168" t="str">
            <v>CANYON CREEK UNIT 120 MESA</v>
          </cell>
          <cell r="J1168">
            <v>0</v>
          </cell>
          <cell r="K1168">
            <v>0</v>
          </cell>
        </row>
        <row r="1169">
          <cell r="A1169" t="str">
            <v>626503</v>
          </cell>
          <cell r="B1169" t="str">
            <v>CANYON CREEK UNIT 133 MESA</v>
          </cell>
          <cell r="J1169">
            <v>0</v>
          </cell>
          <cell r="K1169">
            <v>0</v>
          </cell>
        </row>
        <row r="1170">
          <cell r="A1170" t="str">
            <v>626603</v>
          </cell>
          <cell r="B1170" t="str">
            <v>CANYON CREEK UNIT 136 MESA</v>
          </cell>
          <cell r="J1170">
            <v>0</v>
          </cell>
          <cell r="K1170">
            <v>0</v>
          </cell>
        </row>
        <row r="1171">
          <cell r="A1171" t="str">
            <v>626703</v>
          </cell>
          <cell r="B1171" t="str">
            <v>CANYON CREEK UNIT 137 MESA</v>
          </cell>
          <cell r="J1171">
            <v>0</v>
          </cell>
          <cell r="K1171">
            <v>0</v>
          </cell>
        </row>
        <row r="1172">
          <cell r="A1172" t="str">
            <v>626803</v>
          </cell>
          <cell r="B1172" t="str">
            <v>CANYON CREEK UNIT 138 MESA</v>
          </cell>
          <cell r="J1172">
            <v>0</v>
          </cell>
          <cell r="K1172">
            <v>0</v>
          </cell>
        </row>
        <row r="1173">
          <cell r="A1173" t="str">
            <v>626903</v>
          </cell>
          <cell r="B1173" t="str">
            <v>CANYON CREEK UNIT 139 MESA</v>
          </cell>
          <cell r="J1173">
            <v>0</v>
          </cell>
          <cell r="K1173">
            <v>0</v>
          </cell>
        </row>
        <row r="1174">
          <cell r="A1174" t="str">
            <v>627003</v>
          </cell>
          <cell r="B1174" t="str">
            <v>CANYON CREEK UNIT 140 MESA</v>
          </cell>
          <cell r="J1174">
            <v>0</v>
          </cell>
          <cell r="K1174">
            <v>0</v>
          </cell>
        </row>
        <row r="1175">
          <cell r="A1175" t="str">
            <v>631803</v>
          </cell>
          <cell r="B1175" t="str">
            <v>CANYON CREEK UNIT 153 MESA</v>
          </cell>
          <cell r="J1175">
            <v>1</v>
          </cell>
          <cell r="K1175">
            <v>0</v>
          </cell>
        </row>
        <row r="1176">
          <cell r="A1176" t="str">
            <v>631903</v>
          </cell>
          <cell r="B1176" t="str">
            <v>CANYON CREEK UNIT 215 MESA</v>
          </cell>
          <cell r="J1176">
            <v>1</v>
          </cell>
          <cell r="K1176">
            <v>0</v>
          </cell>
        </row>
        <row r="1177">
          <cell r="A1177" t="str">
            <v>632003</v>
          </cell>
          <cell r="B1177" t="str">
            <v>CANYON CREEK UNIT 218 MESA</v>
          </cell>
          <cell r="J1177">
            <v>0.7062967</v>
          </cell>
          <cell r="K1177">
            <v>0.59183660000000005</v>
          </cell>
        </row>
        <row r="1178">
          <cell r="A1178" t="str">
            <v>632303</v>
          </cell>
          <cell r="B1178" t="str">
            <v>CANYON CREEK UNIT 101 MESA</v>
          </cell>
          <cell r="J1178">
            <v>0.7062967</v>
          </cell>
          <cell r="K1178">
            <v>0.59183660000000005</v>
          </cell>
        </row>
        <row r="1179">
          <cell r="A1179" t="str">
            <v>632403</v>
          </cell>
          <cell r="B1179" t="str">
            <v>CANYON CREEK UNIT 146 MESA</v>
          </cell>
          <cell r="J1179">
            <v>0.7062967</v>
          </cell>
          <cell r="K1179">
            <v>0.59183660000000005</v>
          </cell>
        </row>
        <row r="1180">
          <cell r="A1180" t="str">
            <v>637503</v>
          </cell>
          <cell r="B1180" t="str">
            <v>CANYON CREEK 15-11 MESA (C7)</v>
          </cell>
          <cell r="J1180">
            <v>0</v>
          </cell>
          <cell r="K1180">
            <v>0</v>
          </cell>
        </row>
        <row r="1181">
          <cell r="A1181" t="str">
            <v>243723</v>
          </cell>
          <cell r="B1181" t="str">
            <v>CASTLE PEAK UNIT 5 GR RIVR</v>
          </cell>
          <cell r="J1181">
            <v>0</v>
          </cell>
          <cell r="K1181">
            <v>0</v>
          </cell>
        </row>
        <row r="1182">
          <cell r="A1182" t="str">
            <v>243804</v>
          </cell>
          <cell r="B1182" t="str">
            <v>CASTLE STATE 43-16 WAS</v>
          </cell>
          <cell r="J1182">
            <v>0</v>
          </cell>
          <cell r="K1182">
            <v>0</v>
          </cell>
        </row>
        <row r="1183">
          <cell r="A1183" t="str">
            <v>243823</v>
          </cell>
          <cell r="B1183" t="str">
            <v>CASTLE STATE 43-16 GR RIVR</v>
          </cell>
          <cell r="J1183">
            <v>0.25</v>
          </cell>
          <cell r="K1183">
            <v>0.21875</v>
          </cell>
        </row>
        <row r="1184">
          <cell r="A1184" t="str">
            <v>567404</v>
          </cell>
          <cell r="B1184" t="str">
            <v>CASTLE STATE 42-16 WAS</v>
          </cell>
          <cell r="J1184">
            <v>1</v>
          </cell>
          <cell r="K1184">
            <v>0</v>
          </cell>
        </row>
        <row r="1185">
          <cell r="A1185" t="str">
            <v>421005</v>
          </cell>
          <cell r="B1185" t="str">
            <v>CATHEDRAL FED 28-9 MANCOS B</v>
          </cell>
          <cell r="J1185">
            <v>0.5</v>
          </cell>
          <cell r="K1185">
            <v>0.4325</v>
          </cell>
        </row>
        <row r="1186">
          <cell r="A1186" t="str">
            <v>421105</v>
          </cell>
          <cell r="B1186" t="str">
            <v>CATHEDRAL FED 28-11 MANCOS B</v>
          </cell>
          <cell r="J1186">
            <v>0.5</v>
          </cell>
          <cell r="K1186">
            <v>0.4325</v>
          </cell>
        </row>
        <row r="1187">
          <cell r="A1187" t="str">
            <v>421205</v>
          </cell>
          <cell r="B1187" t="str">
            <v>CATHEDRAL FED 29-1GS MANCOS B</v>
          </cell>
          <cell r="J1187">
            <v>0.5</v>
          </cell>
          <cell r="K1187">
            <v>0.4325</v>
          </cell>
        </row>
        <row r="1188">
          <cell r="A1188" t="str">
            <v>422305</v>
          </cell>
          <cell r="B1188" t="str">
            <v>CATHEDRAL FED 28-1GS MANCOS B</v>
          </cell>
          <cell r="J1188">
            <v>0.5</v>
          </cell>
          <cell r="K1188">
            <v>0.4325</v>
          </cell>
        </row>
        <row r="1189">
          <cell r="A1189" t="str">
            <v>186617</v>
          </cell>
          <cell r="B1189" t="str">
            <v>CEDAR BREAKS FED 6-1 ALMOND</v>
          </cell>
          <cell r="J1189">
            <v>0</v>
          </cell>
          <cell r="K1189">
            <v>0</v>
          </cell>
        </row>
        <row r="1190">
          <cell r="A1190" t="str">
            <v>205529</v>
          </cell>
          <cell r="B1190" t="str">
            <v>LIEBER FEDERAL 32-1 FOX HILLS</v>
          </cell>
          <cell r="J1190">
            <v>0</v>
          </cell>
          <cell r="K1190">
            <v>0</v>
          </cell>
        </row>
        <row r="1191">
          <cell r="A1191" t="str">
            <v>033902</v>
          </cell>
          <cell r="B1191" t="str">
            <v>CHURCH BUTTES UNIT 1 DK</v>
          </cell>
          <cell r="J1191">
            <v>0.51457799999999998</v>
          </cell>
          <cell r="K1191">
            <v>0.44645573999999999</v>
          </cell>
        </row>
        <row r="1192">
          <cell r="A1192" t="str">
            <v>034002</v>
          </cell>
          <cell r="B1192" t="str">
            <v>CHURCH BUTTES UNIT 3 DK</v>
          </cell>
          <cell r="J1192">
            <v>0.51457739999999996</v>
          </cell>
          <cell r="K1192">
            <v>0.44645573999999999</v>
          </cell>
        </row>
        <row r="1193">
          <cell r="A1193" t="str">
            <v>034102</v>
          </cell>
          <cell r="B1193" t="str">
            <v>CHURCH BUTTES UNIT 4 DK</v>
          </cell>
          <cell r="J1193">
            <v>0.51457799999999998</v>
          </cell>
          <cell r="K1193">
            <v>0.44645573999999999</v>
          </cell>
        </row>
        <row r="1194">
          <cell r="A1194" t="str">
            <v>034202</v>
          </cell>
          <cell r="B1194" t="str">
            <v>CHURCH BUTTES UNIT 7 DK</v>
          </cell>
          <cell r="J1194">
            <v>0.51457799999999998</v>
          </cell>
          <cell r="K1194">
            <v>0.44645573999999999</v>
          </cell>
        </row>
        <row r="1195">
          <cell r="A1195" t="str">
            <v>034301</v>
          </cell>
          <cell r="B1195" t="str">
            <v>CHURCH BUTTES UNIT 8 FR</v>
          </cell>
          <cell r="J1195">
            <v>0.51457799999999998</v>
          </cell>
          <cell r="K1195">
            <v>0.44645573999999999</v>
          </cell>
        </row>
        <row r="1196">
          <cell r="A1196" t="str">
            <v>034402</v>
          </cell>
          <cell r="B1196" t="str">
            <v>CHURCH BUTTES UNIT 9 DK</v>
          </cell>
          <cell r="J1196">
            <v>0.51457799999999998</v>
          </cell>
          <cell r="K1196">
            <v>0.44645573999999999</v>
          </cell>
        </row>
        <row r="1197">
          <cell r="A1197" t="str">
            <v>034501</v>
          </cell>
          <cell r="B1197" t="str">
            <v>CHURCH BUTTES UNIT 10 FR</v>
          </cell>
          <cell r="J1197">
            <v>0.51457799999999998</v>
          </cell>
          <cell r="K1197">
            <v>0.44645573999999999</v>
          </cell>
        </row>
        <row r="1198">
          <cell r="A1198" t="str">
            <v>034602</v>
          </cell>
          <cell r="B1198" t="str">
            <v>CHURCH BUTTES UNIT 13 DK</v>
          </cell>
          <cell r="J1198">
            <v>0.51457799999999998</v>
          </cell>
          <cell r="K1198">
            <v>0.44645573999999999</v>
          </cell>
        </row>
        <row r="1199">
          <cell r="A1199" t="str">
            <v>034701</v>
          </cell>
          <cell r="B1199" t="str">
            <v>CHURCH BUTTES UNIT 16 FR</v>
          </cell>
          <cell r="J1199">
            <v>0.51457799999999998</v>
          </cell>
          <cell r="K1199">
            <v>0.44645573999999999</v>
          </cell>
        </row>
        <row r="1200">
          <cell r="A1200" t="str">
            <v>034702</v>
          </cell>
          <cell r="B1200" t="str">
            <v>CHURCH BUTTES UNIT 16 DK</v>
          </cell>
          <cell r="J1200">
            <v>0.51457799999999998</v>
          </cell>
          <cell r="K1200">
            <v>0.44645573999999999</v>
          </cell>
        </row>
        <row r="1201">
          <cell r="A1201" t="str">
            <v>034902</v>
          </cell>
          <cell r="B1201" t="str">
            <v>CHURCH BUTTES UNIT 20 DK</v>
          </cell>
          <cell r="J1201">
            <v>0.51457799999999998</v>
          </cell>
          <cell r="K1201">
            <v>0.44645573999999999</v>
          </cell>
        </row>
        <row r="1202">
          <cell r="A1202" t="str">
            <v>035002</v>
          </cell>
          <cell r="B1202" t="str">
            <v>CHURCH BUTTES UNIT 21 DK</v>
          </cell>
          <cell r="J1202">
            <v>0.51457799999999998</v>
          </cell>
          <cell r="K1202">
            <v>0.44645573999999999</v>
          </cell>
        </row>
        <row r="1203">
          <cell r="A1203" t="str">
            <v>035102</v>
          </cell>
          <cell r="B1203" t="str">
            <v>CHURCH BUTTES UNIT 22 DK</v>
          </cell>
          <cell r="J1203">
            <v>0.51457799999999998</v>
          </cell>
          <cell r="K1203">
            <v>0.44645573999999999</v>
          </cell>
        </row>
        <row r="1204">
          <cell r="A1204" t="str">
            <v>035414</v>
          </cell>
          <cell r="B1204" t="str">
            <v>CHURCH BUTTES UNIT 19 MORGAN</v>
          </cell>
          <cell r="J1204">
            <v>0.51457799999999998</v>
          </cell>
          <cell r="K1204">
            <v>0.44645573999999999</v>
          </cell>
        </row>
        <row r="1205">
          <cell r="A1205" t="str">
            <v>035601</v>
          </cell>
          <cell r="B1205" t="str">
            <v>CHURCH BUTTES UNIT 2 FR</v>
          </cell>
          <cell r="J1205">
            <v>0.51457799999999998</v>
          </cell>
          <cell r="K1205">
            <v>0</v>
          </cell>
        </row>
        <row r="1206">
          <cell r="A1206" t="str">
            <v>035701</v>
          </cell>
          <cell r="B1206" t="str">
            <v>CHURCH BUTTES UNIT 11 FR</v>
          </cell>
          <cell r="J1206">
            <v>1</v>
          </cell>
          <cell r="K1206">
            <v>0.93187830999999999</v>
          </cell>
        </row>
        <row r="1207">
          <cell r="A1207" t="str">
            <v>035801</v>
          </cell>
          <cell r="B1207" t="str">
            <v>CHURCH BUTTES UNIT 26 FR</v>
          </cell>
          <cell r="J1207">
            <v>0.51457799999999998</v>
          </cell>
          <cell r="K1207">
            <v>0.44645573999999999</v>
          </cell>
        </row>
        <row r="1208">
          <cell r="A1208" t="str">
            <v>035901</v>
          </cell>
          <cell r="B1208" t="str">
            <v>CHURCH BUTTES UNIT 25 FR</v>
          </cell>
          <cell r="J1208">
            <v>0.51457799999999998</v>
          </cell>
          <cell r="K1208">
            <v>0.44645573999999999</v>
          </cell>
        </row>
        <row r="1209">
          <cell r="A1209" t="str">
            <v>035902</v>
          </cell>
          <cell r="B1209" t="str">
            <v>CHURCH BUTTES UNIT 25 DK</v>
          </cell>
          <cell r="J1209">
            <v>0.51457799999999998</v>
          </cell>
          <cell r="K1209">
            <v>0.44645573999999999</v>
          </cell>
        </row>
        <row r="1210">
          <cell r="A1210" t="str">
            <v>036001</v>
          </cell>
          <cell r="B1210" t="str">
            <v>CHURCH BUTTES UNIT 28 FR</v>
          </cell>
          <cell r="J1210">
            <v>0.51457799999999998</v>
          </cell>
          <cell r="K1210">
            <v>0.44645573999999999</v>
          </cell>
        </row>
        <row r="1211">
          <cell r="A1211" t="str">
            <v>036002</v>
          </cell>
          <cell r="B1211" t="str">
            <v>CHURCH BUTTES UNIT 28 DK</v>
          </cell>
          <cell r="J1211">
            <v>0.51457799999999998</v>
          </cell>
          <cell r="K1211">
            <v>0.44645573999999999</v>
          </cell>
        </row>
        <row r="1212">
          <cell r="A1212" t="str">
            <v>036101</v>
          </cell>
          <cell r="B1212" t="str">
            <v>CHURCH BUTTES UNIT 29 FR</v>
          </cell>
          <cell r="J1212">
            <v>0.51457799999999998</v>
          </cell>
          <cell r="K1212">
            <v>0.44645573999999999</v>
          </cell>
        </row>
        <row r="1213">
          <cell r="A1213" t="str">
            <v>036102</v>
          </cell>
          <cell r="B1213" t="str">
            <v>CHURCH BUTTES UNIT 29 DK</v>
          </cell>
          <cell r="J1213">
            <v>0.51457799999999998</v>
          </cell>
          <cell r="K1213">
            <v>0.44645573999999999</v>
          </cell>
        </row>
        <row r="1214">
          <cell r="A1214" t="str">
            <v>036201</v>
          </cell>
          <cell r="B1214" t="str">
            <v>CHURCH BUTTES UNIT 30 FR</v>
          </cell>
          <cell r="J1214">
            <v>0.51457799999999998</v>
          </cell>
          <cell r="K1214">
            <v>0.44645573999999999</v>
          </cell>
        </row>
        <row r="1215">
          <cell r="A1215" t="str">
            <v>036202</v>
          </cell>
          <cell r="B1215" t="str">
            <v>CHURCH BUTTES UNIT 30 DK</v>
          </cell>
          <cell r="J1215">
            <v>0.51457799999999998</v>
          </cell>
          <cell r="K1215">
            <v>0.44645573999999999</v>
          </cell>
        </row>
        <row r="1216">
          <cell r="A1216" t="str">
            <v>045101</v>
          </cell>
          <cell r="B1216" t="str">
            <v>CHURCH BUTTES UNIT 35 FR</v>
          </cell>
          <cell r="J1216">
            <v>0</v>
          </cell>
          <cell r="K1216">
            <v>0.44645573999999999</v>
          </cell>
        </row>
        <row r="1217">
          <cell r="A1217" t="str">
            <v>045201</v>
          </cell>
          <cell r="B1217" t="str">
            <v>CHURCH BUTTES UNIT 32 FR</v>
          </cell>
          <cell r="J1217">
            <v>1</v>
          </cell>
          <cell r="K1217">
            <v>0.85907957000000001</v>
          </cell>
        </row>
        <row r="1218">
          <cell r="A1218" t="str">
            <v>139501</v>
          </cell>
          <cell r="B1218" t="str">
            <v>CHURCH BUTTES BUFFER 1-25 FR</v>
          </cell>
          <cell r="J1218">
            <v>0.12864400000000001</v>
          </cell>
          <cell r="K1218">
            <v>0.11161393999999999</v>
          </cell>
        </row>
        <row r="1219">
          <cell r="A1219" t="str">
            <v>139601</v>
          </cell>
          <cell r="B1219" t="str">
            <v>CHURCH BUTTES UNIT 36 FR</v>
          </cell>
          <cell r="J1219">
            <v>0.51457799999999998</v>
          </cell>
          <cell r="K1219">
            <v>0.44645573999999999</v>
          </cell>
        </row>
        <row r="1220">
          <cell r="A1220" t="str">
            <v>139701</v>
          </cell>
          <cell r="B1220" t="str">
            <v>CHURCH BUTTES UNIT 37 FR</v>
          </cell>
          <cell r="J1220">
            <v>0.51457799999999998</v>
          </cell>
          <cell r="K1220">
            <v>0.44645573999999999</v>
          </cell>
        </row>
        <row r="1221">
          <cell r="A1221" t="str">
            <v>139702</v>
          </cell>
          <cell r="B1221" t="str">
            <v>CHURCH BUTTES UNIT 37 DK</v>
          </cell>
          <cell r="J1221">
            <v>0.51457799999999998</v>
          </cell>
          <cell r="K1221">
            <v>0.44645573999999999</v>
          </cell>
        </row>
        <row r="1222">
          <cell r="A1222" t="str">
            <v>139901</v>
          </cell>
          <cell r="B1222" t="str">
            <v>CHURCH BUTTES UNIT 34 FR</v>
          </cell>
          <cell r="J1222">
            <v>0.51457799999999998</v>
          </cell>
          <cell r="K1222">
            <v>0.44645573999999999</v>
          </cell>
        </row>
        <row r="1223">
          <cell r="A1223" t="str">
            <v>140001</v>
          </cell>
          <cell r="B1223" t="str">
            <v>CHURCH BUTTES UNIT 33 FR</v>
          </cell>
          <cell r="J1223">
            <v>0.51457799999999998</v>
          </cell>
          <cell r="K1223">
            <v>0.44645573999999999</v>
          </cell>
        </row>
        <row r="1224">
          <cell r="A1224" t="str">
            <v>170401</v>
          </cell>
          <cell r="B1224" t="str">
            <v>CHURCH BUTTES UNIT 38 FR</v>
          </cell>
          <cell r="J1224">
            <v>0.51457799999999998</v>
          </cell>
          <cell r="K1224">
            <v>0.44645573999999999</v>
          </cell>
        </row>
        <row r="1225">
          <cell r="A1225" t="str">
            <v>170402</v>
          </cell>
          <cell r="B1225" t="str">
            <v>CHURCH BUTTES UNIT 38 DK</v>
          </cell>
          <cell r="J1225">
            <v>0.51457799999999998</v>
          </cell>
          <cell r="K1225">
            <v>0.44645573999999999</v>
          </cell>
        </row>
        <row r="1226">
          <cell r="A1226" t="str">
            <v>170501</v>
          </cell>
          <cell r="B1226" t="str">
            <v>CHURCH BUTTES UNIT 39 FR</v>
          </cell>
          <cell r="J1226">
            <v>0.51457799999999998</v>
          </cell>
          <cell r="K1226">
            <v>0.44645573999999999</v>
          </cell>
        </row>
        <row r="1227">
          <cell r="A1227" t="str">
            <v>170502</v>
          </cell>
          <cell r="B1227" t="str">
            <v>CHURCH BUTTES UNIT 39 DK</v>
          </cell>
          <cell r="J1227">
            <v>0.51457799999999998</v>
          </cell>
          <cell r="K1227">
            <v>0.44645573999999999</v>
          </cell>
        </row>
        <row r="1228">
          <cell r="A1228" t="str">
            <v>170601</v>
          </cell>
          <cell r="B1228" t="str">
            <v>CHURCH BUTTES BUFFER 1-9 FR</v>
          </cell>
          <cell r="J1228">
            <v>0.38593300000000003</v>
          </cell>
          <cell r="K1228">
            <v>0.33484180000000002</v>
          </cell>
        </row>
        <row r="1229">
          <cell r="A1229" t="str">
            <v>206601</v>
          </cell>
          <cell r="B1229" t="str">
            <v>CHURCH BUTTES OWEN FED 1-18 FR</v>
          </cell>
          <cell r="J1229">
            <v>0</v>
          </cell>
          <cell r="K1229">
            <v>0</v>
          </cell>
        </row>
        <row r="1230">
          <cell r="A1230" t="str">
            <v>206902</v>
          </cell>
          <cell r="B1230" t="str">
            <v>CHURCH BUTTES UNIT 31 DK</v>
          </cell>
          <cell r="J1230">
            <v>0.51457799999999998</v>
          </cell>
          <cell r="K1230">
            <v>0</v>
          </cell>
        </row>
        <row r="1231">
          <cell r="A1231" t="str">
            <v>206914</v>
          </cell>
          <cell r="B1231" t="str">
            <v>CHURCH BUTTES UNIT 31 MORGAN</v>
          </cell>
          <cell r="J1231">
            <v>0.51457799999999998</v>
          </cell>
          <cell r="K1231">
            <v>0</v>
          </cell>
        </row>
        <row r="1232">
          <cell r="A1232" t="str">
            <v>211201</v>
          </cell>
          <cell r="B1232" t="str">
            <v>CHURCH BUTTES UNIT 40 FR</v>
          </cell>
          <cell r="J1232">
            <v>0.51457799999999998</v>
          </cell>
          <cell r="K1232">
            <v>0.44645573999999999</v>
          </cell>
        </row>
        <row r="1233">
          <cell r="A1233" t="str">
            <v>336901</v>
          </cell>
          <cell r="B1233" t="str">
            <v>CHURCH BUTTES UNIT 45 FR D24NC</v>
          </cell>
          <cell r="J1233">
            <v>0</v>
          </cell>
          <cell r="K1233">
            <v>0.44645573999999999</v>
          </cell>
        </row>
        <row r="1234">
          <cell r="A1234" t="str">
            <v>337001</v>
          </cell>
          <cell r="B1234" t="str">
            <v>CHURCH BUTTES UNIT 46 FR</v>
          </cell>
          <cell r="J1234">
            <v>0.51457799999999998</v>
          </cell>
          <cell r="K1234">
            <v>0.44645573999999999</v>
          </cell>
        </row>
        <row r="1235">
          <cell r="A1235" t="str">
            <v>337501</v>
          </cell>
          <cell r="B1235" t="str">
            <v>CHURCH BUTTES UNIT 42 FR</v>
          </cell>
          <cell r="J1235">
            <v>0.51457799999999998</v>
          </cell>
          <cell r="K1235">
            <v>0.44645573999999999</v>
          </cell>
        </row>
        <row r="1236">
          <cell r="A1236" t="str">
            <v>337502</v>
          </cell>
          <cell r="B1236" t="str">
            <v>CHURCH BUTTES UNIT 42 DK</v>
          </cell>
          <cell r="J1236">
            <v>0.51457799999999998</v>
          </cell>
          <cell r="K1236">
            <v>0</v>
          </cell>
        </row>
        <row r="1237">
          <cell r="A1237" t="str">
            <v>337601</v>
          </cell>
          <cell r="B1237" t="str">
            <v>CHURCH BUTTES UNIT 41 FR</v>
          </cell>
          <cell r="J1237">
            <v>0.51457799999999998</v>
          </cell>
          <cell r="K1237">
            <v>0.44645573999999999</v>
          </cell>
        </row>
        <row r="1238">
          <cell r="A1238" t="str">
            <v>339901</v>
          </cell>
          <cell r="B1238" t="str">
            <v>CHURCH BUTTES UNIT 57 FR</v>
          </cell>
          <cell r="J1238">
            <v>0.38593300000000003</v>
          </cell>
          <cell r="K1238">
            <v>0.33484180000000002</v>
          </cell>
        </row>
        <row r="1239">
          <cell r="A1239" t="str">
            <v>339902</v>
          </cell>
          <cell r="B1239" t="str">
            <v>CHURCH BUTTES UNIT 57 DK</v>
          </cell>
          <cell r="J1239">
            <v>0.38593300000000003</v>
          </cell>
          <cell r="K1239">
            <v>0.33484180000000002</v>
          </cell>
        </row>
        <row r="1240">
          <cell r="A1240" t="str">
            <v>340001</v>
          </cell>
          <cell r="B1240" t="str">
            <v>CHURCH BUTTES UNIT 48 FR</v>
          </cell>
          <cell r="J1240">
            <v>0.51457799999999998</v>
          </cell>
          <cell r="K1240">
            <v>0.44645573999999999</v>
          </cell>
        </row>
        <row r="1241">
          <cell r="A1241" t="str">
            <v>340501</v>
          </cell>
          <cell r="B1241" t="str">
            <v>CHURCH BUTTES UNIT 43 FR</v>
          </cell>
          <cell r="J1241">
            <v>0.51457799999999998</v>
          </cell>
          <cell r="K1241">
            <v>0.44645573999999999</v>
          </cell>
        </row>
        <row r="1242">
          <cell r="A1242" t="str">
            <v>340601</v>
          </cell>
          <cell r="B1242" t="str">
            <v>CHURCH BUTTES UNIT 52 FR</v>
          </cell>
          <cell r="J1242">
            <v>0.37864100000000001</v>
          </cell>
          <cell r="K1242">
            <v>0.31083269000000002</v>
          </cell>
        </row>
        <row r="1243">
          <cell r="A1243" t="str">
            <v>340602</v>
          </cell>
          <cell r="B1243" t="str">
            <v>CHURCH BUTTES UNIT 52 DK</v>
          </cell>
          <cell r="J1243">
            <v>0.37864100000000001</v>
          </cell>
          <cell r="K1243">
            <v>0.31083269000000002</v>
          </cell>
        </row>
        <row r="1244">
          <cell r="A1244" t="str">
            <v>340701</v>
          </cell>
          <cell r="B1244" t="str">
            <v>CHURCH BUTTES UNIT 47 FR</v>
          </cell>
          <cell r="J1244">
            <v>0</v>
          </cell>
          <cell r="K1244">
            <v>0.44645573999999999</v>
          </cell>
        </row>
        <row r="1245">
          <cell r="A1245" t="str">
            <v>340801</v>
          </cell>
          <cell r="B1245" t="str">
            <v>CHURCH BUTTES UNIT 54 FR</v>
          </cell>
          <cell r="J1245">
            <v>0.51457799999999998</v>
          </cell>
          <cell r="K1245">
            <v>0.44645573999999999</v>
          </cell>
        </row>
        <row r="1246">
          <cell r="A1246" t="str">
            <v>340901</v>
          </cell>
          <cell r="B1246" t="str">
            <v>CHURCH BUTTES UNIT 55 FR</v>
          </cell>
          <cell r="J1246">
            <v>0.51457799999999998</v>
          </cell>
          <cell r="K1246">
            <v>0.44645573999999999</v>
          </cell>
        </row>
        <row r="1247">
          <cell r="A1247" t="str">
            <v>341001</v>
          </cell>
          <cell r="B1247" t="str">
            <v>CHURCH BUTTES UNIT 59 FR</v>
          </cell>
          <cell r="J1247">
            <v>0.51457799999999998</v>
          </cell>
          <cell r="K1247">
            <v>0.44645573999999999</v>
          </cell>
        </row>
        <row r="1248">
          <cell r="A1248" t="str">
            <v>341002</v>
          </cell>
          <cell r="B1248" t="str">
            <v>CHURCH BUTTES 59 DK (FR PRD)</v>
          </cell>
          <cell r="J1248">
            <v>0</v>
          </cell>
          <cell r="K1248">
            <v>0.44645573999999999</v>
          </cell>
        </row>
        <row r="1249">
          <cell r="A1249" t="str">
            <v>341101</v>
          </cell>
          <cell r="B1249" t="str">
            <v>CHURCH BUTTES UNIT 63 FR</v>
          </cell>
          <cell r="J1249">
            <v>0</v>
          </cell>
          <cell r="K1249">
            <v>0</v>
          </cell>
        </row>
        <row r="1250">
          <cell r="A1250" t="str">
            <v>341102</v>
          </cell>
          <cell r="B1250" t="str">
            <v>CHURCH BUTTES UNIT 63 DK</v>
          </cell>
          <cell r="J1250">
            <v>0.51457799999999998</v>
          </cell>
          <cell r="K1250">
            <v>0.44645573999999999</v>
          </cell>
        </row>
        <row r="1251">
          <cell r="A1251" t="str">
            <v>352101</v>
          </cell>
          <cell r="B1251" t="str">
            <v>CHURCH BUTTES UNIT 58 FR</v>
          </cell>
          <cell r="J1251">
            <v>0.51457799999999998</v>
          </cell>
          <cell r="K1251">
            <v>0.44645573999999999</v>
          </cell>
        </row>
        <row r="1252">
          <cell r="A1252" t="str">
            <v>352102</v>
          </cell>
          <cell r="B1252" t="str">
            <v>CHURCH BUTTES UNIT 58 DK</v>
          </cell>
          <cell r="J1252">
            <v>0.51457799999999998</v>
          </cell>
          <cell r="K1252">
            <v>0</v>
          </cell>
        </row>
        <row r="1253">
          <cell r="A1253" t="str">
            <v>352201</v>
          </cell>
          <cell r="B1253" t="str">
            <v>CHURCH BUTTES UNIT 60 FR</v>
          </cell>
          <cell r="J1253">
            <v>0.51457799999999998</v>
          </cell>
          <cell r="K1253">
            <v>0.44645573999999999</v>
          </cell>
        </row>
        <row r="1254">
          <cell r="A1254" t="str">
            <v>352202</v>
          </cell>
          <cell r="B1254" t="str">
            <v>CHURCH BUTTES 60 DK (FR PRD)</v>
          </cell>
          <cell r="J1254">
            <v>0.51457799999999998</v>
          </cell>
          <cell r="K1254">
            <v>0.44645573999999999</v>
          </cell>
        </row>
        <row r="1255">
          <cell r="A1255" t="str">
            <v>352301</v>
          </cell>
          <cell r="B1255" t="str">
            <v>CHURCH BUTTES UNIT 53 FR</v>
          </cell>
          <cell r="J1255">
            <v>0</v>
          </cell>
          <cell r="K1255">
            <v>0.44645573999999999</v>
          </cell>
        </row>
        <row r="1256">
          <cell r="A1256" t="str">
            <v>352302</v>
          </cell>
          <cell r="B1256" t="str">
            <v>CHURCH BUTTES UNIT 53 DK</v>
          </cell>
          <cell r="J1256">
            <v>0</v>
          </cell>
          <cell r="K1256">
            <v>0</v>
          </cell>
        </row>
        <row r="1257">
          <cell r="A1257" t="str">
            <v>352401</v>
          </cell>
          <cell r="B1257" t="str">
            <v>CHURCH BUTTES UNIT 61 FR</v>
          </cell>
          <cell r="J1257">
            <v>0.51457799999999998</v>
          </cell>
          <cell r="K1257">
            <v>0.44645573999999999</v>
          </cell>
        </row>
        <row r="1258">
          <cell r="A1258" t="str">
            <v>352402</v>
          </cell>
          <cell r="B1258" t="str">
            <v>CHURCH BUTTES UNIT 61 DK</v>
          </cell>
          <cell r="J1258">
            <v>0.51457799999999998</v>
          </cell>
          <cell r="K1258">
            <v>0</v>
          </cell>
        </row>
        <row r="1259">
          <cell r="A1259" t="str">
            <v>354201</v>
          </cell>
          <cell r="B1259" t="str">
            <v>CHURCH BUTTES UNIT 56 FR</v>
          </cell>
          <cell r="J1259">
            <v>0</v>
          </cell>
          <cell r="K1259">
            <v>0.44645573999999999</v>
          </cell>
        </row>
        <row r="1260">
          <cell r="A1260" t="str">
            <v>354202</v>
          </cell>
          <cell r="B1260" t="str">
            <v>CHURCH BUTTES UNIT 56 DK</v>
          </cell>
          <cell r="J1260">
            <v>0.51457799999999998</v>
          </cell>
          <cell r="K1260">
            <v>0</v>
          </cell>
        </row>
        <row r="1261">
          <cell r="A1261" t="str">
            <v>354301</v>
          </cell>
          <cell r="B1261" t="str">
            <v>CHURCH BUTTES UNIT 62 FR</v>
          </cell>
          <cell r="J1261">
            <v>0</v>
          </cell>
          <cell r="K1261">
            <v>0.44645573999999999</v>
          </cell>
        </row>
        <row r="1262">
          <cell r="A1262" t="str">
            <v>354302</v>
          </cell>
          <cell r="B1262" t="str">
            <v>CHURCH BUTTES UNIT 62 DK</v>
          </cell>
          <cell r="J1262">
            <v>0.51457799999999998</v>
          </cell>
          <cell r="K1262">
            <v>0</v>
          </cell>
        </row>
        <row r="1263">
          <cell r="A1263" t="str">
            <v>354501</v>
          </cell>
          <cell r="B1263" t="str">
            <v>CHURCH BUTTES UNIT 65 FR</v>
          </cell>
          <cell r="J1263">
            <v>0.25728899999999999</v>
          </cell>
          <cell r="K1263">
            <v>0.22322786999999999</v>
          </cell>
        </row>
        <row r="1264">
          <cell r="A1264" t="str">
            <v>354502</v>
          </cell>
          <cell r="B1264" t="str">
            <v>CHURCH BUTTES UNIT 65 DK</v>
          </cell>
          <cell r="J1264">
            <v>0.25728899999999999</v>
          </cell>
          <cell r="K1264">
            <v>0.22322786999999999</v>
          </cell>
        </row>
        <row r="1265">
          <cell r="A1265" t="str">
            <v>354601</v>
          </cell>
          <cell r="B1265" t="str">
            <v>CHURCH BUTTES UNIT 66 FR</v>
          </cell>
          <cell r="J1265">
            <v>0</v>
          </cell>
          <cell r="K1265">
            <v>0.44645573999999999</v>
          </cell>
        </row>
        <row r="1266">
          <cell r="A1266" t="str">
            <v>354602</v>
          </cell>
          <cell r="B1266" t="str">
            <v>CHURCH BUTTES UNIT 66 DK</v>
          </cell>
          <cell r="J1266">
            <v>0</v>
          </cell>
          <cell r="K1266">
            <v>0</v>
          </cell>
        </row>
        <row r="1267">
          <cell r="A1267" t="str">
            <v>354701</v>
          </cell>
          <cell r="B1267" t="str">
            <v>CHURCH BUTTES UNIT 73 FR</v>
          </cell>
          <cell r="J1267">
            <v>0</v>
          </cell>
          <cell r="K1267">
            <v>0.44645573999999999</v>
          </cell>
        </row>
        <row r="1268">
          <cell r="A1268" t="str">
            <v>354801</v>
          </cell>
          <cell r="B1268" t="str">
            <v>CHURCH BUTTES UNIT 69 FR</v>
          </cell>
          <cell r="J1268">
            <v>0.51457799999999998</v>
          </cell>
          <cell r="K1268">
            <v>0.44645573999999999</v>
          </cell>
        </row>
        <row r="1269">
          <cell r="A1269" t="str">
            <v>354802</v>
          </cell>
          <cell r="B1269" t="str">
            <v>CHURCH BUTTES UNIT 69 DK</v>
          </cell>
          <cell r="J1269">
            <v>0.51457799999999998</v>
          </cell>
          <cell r="K1269">
            <v>0.44645573999999999</v>
          </cell>
        </row>
        <row r="1270">
          <cell r="A1270" t="str">
            <v>354901</v>
          </cell>
          <cell r="B1270" t="str">
            <v>CHURCH BUTTES UNIT 51 FR</v>
          </cell>
          <cell r="J1270">
            <v>0</v>
          </cell>
          <cell r="K1270">
            <v>0.11161393</v>
          </cell>
        </row>
        <row r="1271">
          <cell r="A1271" t="str">
            <v>354902</v>
          </cell>
          <cell r="B1271" t="str">
            <v>CHURCH BUTTES UNIT 51 DK</v>
          </cell>
          <cell r="J1271">
            <v>0.51457799999999998</v>
          </cell>
          <cell r="K1271">
            <v>0</v>
          </cell>
        </row>
        <row r="1272">
          <cell r="A1272" t="str">
            <v>364801</v>
          </cell>
          <cell r="B1272" t="str">
            <v>CHURCH BUTTES UNIT 79 FR</v>
          </cell>
          <cell r="J1272">
            <v>0.51457799999999998</v>
          </cell>
          <cell r="K1272">
            <v>0.44645573999999999</v>
          </cell>
        </row>
        <row r="1273">
          <cell r="A1273" t="str">
            <v>364802</v>
          </cell>
          <cell r="B1273" t="str">
            <v>CHURCH BUTTES UN 79 DK (FR PRD)</v>
          </cell>
          <cell r="J1273">
            <v>0</v>
          </cell>
          <cell r="K1273">
            <v>0.44645573999999999</v>
          </cell>
        </row>
        <row r="1274">
          <cell r="A1274" t="str">
            <v>364901</v>
          </cell>
          <cell r="B1274" t="str">
            <v>CHURCH BUTTES UNIT 50 FR</v>
          </cell>
          <cell r="J1274">
            <v>0.51457799999999998</v>
          </cell>
          <cell r="K1274">
            <v>0.44645573999999999</v>
          </cell>
        </row>
        <row r="1275">
          <cell r="A1275" t="str">
            <v>364902</v>
          </cell>
          <cell r="B1275" t="str">
            <v>CHURCH BUTTES UNIT 50 DK</v>
          </cell>
          <cell r="J1275">
            <v>0.51457799999999998</v>
          </cell>
          <cell r="K1275">
            <v>0.44645573999999999</v>
          </cell>
        </row>
        <row r="1276">
          <cell r="A1276" t="str">
            <v>364910</v>
          </cell>
          <cell r="B1276" t="str">
            <v>CHURCH BUTTES UNIT 50 MORR</v>
          </cell>
          <cell r="J1276">
            <v>0.51457799999999998</v>
          </cell>
          <cell r="K1276">
            <v>0</v>
          </cell>
        </row>
        <row r="1277">
          <cell r="A1277" t="str">
            <v>365001</v>
          </cell>
          <cell r="B1277" t="str">
            <v>CHURCH BUTTES UNIT 49 FR</v>
          </cell>
          <cell r="J1277">
            <v>0.51457799999999998</v>
          </cell>
          <cell r="K1277">
            <v>0.44645573999999999</v>
          </cell>
        </row>
        <row r="1278">
          <cell r="A1278" t="str">
            <v>365010</v>
          </cell>
          <cell r="B1278" t="str">
            <v>CHURCH BUTTES UNIT 49 MORR</v>
          </cell>
          <cell r="J1278">
            <v>0.51457799999999998</v>
          </cell>
          <cell r="K1278">
            <v>0</v>
          </cell>
        </row>
        <row r="1279">
          <cell r="A1279" t="str">
            <v>365401</v>
          </cell>
          <cell r="B1279" t="str">
            <v>CHURCH BUTTES UNIT 82 FR</v>
          </cell>
          <cell r="J1279">
            <v>0.51457799999999998</v>
          </cell>
          <cell r="K1279">
            <v>0.44645573999999999</v>
          </cell>
        </row>
        <row r="1280">
          <cell r="A1280" t="str">
            <v>365402</v>
          </cell>
          <cell r="B1280" t="str">
            <v>CHURCH BUTTES UNIT 82 DK</v>
          </cell>
          <cell r="J1280">
            <v>0.51457799999999998</v>
          </cell>
          <cell r="K1280">
            <v>0.44645573999999999</v>
          </cell>
        </row>
        <row r="1281">
          <cell r="A1281" t="str">
            <v>365501</v>
          </cell>
          <cell r="B1281" t="str">
            <v>CHURCH BUTTES UNIT 78 FR</v>
          </cell>
          <cell r="J1281">
            <v>1</v>
          </cell>
          <cell r="K1281">
            <v>0.85907955999999996</v>
          </cell>
        </row>
        <row r="1282">
          <cell r="A1282" t="str">
            <v>365502</v>
          </cell>
          <cell r="B1282" t="str">
            <v>CHURCH BUTTES UNIT 78 DK</v>
          </cell>
          <cell r="J1282">
            <v>1</v>
          </cell>
          <cell r="K1282">
            <v>0.85907955999999996</v>
          </cell>
        </row>
        <row r="1283">
          <cell r="A1283" t="str">
            <v>365601</v>
          </cell>
          <cell r="B1283" t="str">
            <v>CHURCH BUTTES UNIT 77 FR</v>
          </cell>
          <cell r="J1283">
            <v>0.51457799999999998</v>
          </cell>
          <cell r="K1283">
            <v>0.44645573999999999</v>
          </cell>
        </row>
        <row r="1284">
          <cell r="A1284" t="str">
            <v>365602</v>
          </cell>
          <cell r="B1284" t="str">
            <v>CHURCH BUTTES UNIT 77 DK</v>
          </cell>
          <cell r="J1284">
            <v>0.51457799999999998</v>
          </cell>
          <cell r="K1284">
            <v>0.44645573999999999</v>
          </cell>
        </row>
        <row r="1285">
          <cell r="A1285" t="str">
            <v>366010</v>
          </cell>
          <cell r="B1285" t="str">
            <v>CHURCH BUTTES UNIT 75 MORR</v>
          </cell>
          <cell r="J1285">
            <v>0</v>
          </cell>
          <cell r="K1285">
            <v>0</v>
          </cell>
        </row>
        <row r="1286">
          <cell r="A1286" t="str">
            <v>371301</v>
          </cell>
          <cell r="B1286" t="str">
            <v>CHURCH BUTTES UNIT 72 FR</v>
          </cell>
          <cell r="J1286">
            <v>0.51457799999999998</v>
          </cell>
          <cell r="K1286">
            <v>0.44645573999999999</v>
          </cell>
        </row>
        <row r="1287">
          <cell r="A1287" t="str">
            <v>371601</v>
          </cell>
          <cell r="B1287" t="str">
            <v>CHURCH BUTTES UNIT 68 FR</v>
          </cell>
          <cell r="J1287">
            <v>0.51457799999999998</v>
          </cell>
          <cell r="K1287">
            <v>0.44645573999999999</v>
          </cell>
        </row>
        <row r="1288">
          <cell r="A1288" t="str">
            <v>372101</v>
          </cell>
          <cell r="B1288" t="str">
            <v>CHURCH BUTTES UNIT 76 FR</v>
          </cell>
          <cell r="J1288">
            <v>0.51457799999999998</v>
          </cell>
          <cell r="K1288">
            <v>0.44645573999999999</v>
          </cell>
        </row>
        <row r="1289">
          <cell r="A1289" t="str">
            <v>372102</v>
          </cell>
          <cell r="B1289" t="str">
            <v>CHURCH BUTTES UNIT 76 DK</v>
          </cell>
          <cell r="J1289">
            <v>0.51457799999999998</v>
          </cell>
          <cell r="K1289">
            <v>0.44645573999999999</v>
          </cell>
        </row>
        <row r="1290">
          <cell r="A1290" t="str">
            <v>372301</v>
          </cell>
          <cell r="B1290" t="str">
            <v>CHURCH BUTTES BUFFER 2-17 FR</v>
          </cell>
          <cell r="J1290">
            <v>0.25728899999999999</v>
          </cell>
          <cell r="K1290">
            <v>0.22322786999999999</v>
          </cell>
        </row>
        <row r="1291">
          <cell r="A1291" t="str">
            <v>374201</v>
          </cell>
          <cell r="B1291" t="str">
            <v>CHURCH BUTTES UNIT 74 FR</v>
          </cell>
          <cell r="J1291">
            <v>0.51457799999999998</v>
          </cell>
          <cell r="K1291">
            <v>0.44645573999999999</v>
          </cell>
        </row>
        <row r="1292">
          <cell r="A1292" t="str">
            <v>374202</v>
          </cell>
          <cell r="B1292" t="str">
            <v>CHURCH BUTTES UNIT 74 DK</v>
          </cell>
          <cell r="J1292">
            <v>0.51457799999999998</v>
          </cell>
          <cell r="K1292">
            <v>0.44645573999999999</v>
          </cell>
        </row>
        <row r="1293">
          <cell r="A1293" t="str">
            <v>374301</v>
          </cell>
          <cell r="B1293" t="str">
            <v>CHURCH BUTTES UNIT 81 FR</v>
          </cell>
          <cell r="J1293">
            <v>0.51457799999999998</v>
          </cell>
          <cell r="K1293">
            <v>0.44645573999999999</v>
          </cell>
        </row>
        <row r="1294">
          <cell r="A1294" t="str">
            <v>374302</v>
          </cell>
          <cell r="B1294" t="str">
            <v>CHURCH BUTTES UNIT 81 DK</v>
          </cell>
          <cell r="J1294">
            <v>0.51457799999999998</v>
          </cell>
          <cell r="K1294">
            <v>0.44645573999999999</v>
          </cell>
        </row>
        <row r="1295">
          <cell r="A1295" t="str">
            <v>378401</v>
          </cell>
          <cell r="B1295" t="str">
            <v>CHURCH BUTTES UNIT 80 FR</v>
          </cell>
          <cell r="J1295">
            <v>0</v>
          </cell>
          <cell r="K1295">
            <v>0.44645573999999999</v>
          </cell>
        </row>
        <row r="1296">
          <cell r="A1296" t="str">
            <v>378402</v>
          </cell>
          <cell r="B1296" t="str">
            <v>CHURCH BUTTES UN 80 DK (FR PRD)</v>
          </cell>
          <cell r="J1296">
            <v>0</v>
          </cell>
          <cell r="K1296">
            <v>0.44645573999999999</v>
          </cell>
        </row>
        <row r="1297">
          <cell r="A1297" t="str">
            <v>378410</v>
          </cell>
          <cell r="B1297" t="str">
            <v>CHURCH BUTTES UNIT 80 MORR</v>
          </cell>
          <cell r="J1297">
            <v>0.51457799999999998</v>
          </cell>
          <cell r="K1297">
            <v>0</v>
          </cell>
        </row>
        <row r="1298">
          <cell r="A1298" t="str">
            <v>379710</v>
          </cell>
          <cell r="B1298" t="str">
            <v>CHURCH BUTTES 44 (DO NOT USE)</v>
          </cell>
          <cell r="J1298">
            <v>0</v>
          </cell>
          <cell r="K1298">
            <v>0</v>
          </cell>
        </row>
        <row r="1299">
          <cell r="A1299" t="str">
            <v>379801</v>
          </cell>
          <cell r="B1299" t="str">
            <v>CHURCH BUTTES UNIT 93 FR</v>
          </cell>
          <cell r="J1299">
            <v>0.51457799999999998</v>
          </cell>
          <cell r="K1299">
            <v>0.44645573999999999</v>
          </cell>
        </row>
        <row r="1300">
          <cell r="A1300" t="str">
            <v>380301</v>
          </cell>
          <cell r="B1300" t="str">
            <v>CHURCH BUTTES UNIT 96 FR</v>
          </cell>
          <cell r="J1300">
            <v>0.51457799999999998</v>
          </cell>
          <cell r="K1300">
            <v>0.44645573999999999</v>
          </cell>
        </row>
        <row r="1301">
          <cell r="A1301" t="str">
            <v>380401</v>
          </cell>
          <cell r="B1301" t="str">
            <v>CHURCH BUTTES UNIT 99 FR</v>
          </cell>
          <cell r="J1301">
            <v>0.51457799999999998</v>
          </cell>
          <cell r="K1301">
            <v>0.44645573999999999</v>
          </cell>
        </row>
        <row r="1302">
          <cell r="A1302" t="str">
            <v>381401</v>
          </cell>
          <cell r="B1302" t="str">
            <v>CHURCH BUTTES UNIT 98 FR</v>
          </cell>
          <cell r="J1302">
            <v>0.51457799999999998</v>
          </cell>
          <cell r="K1302">
            <v>0.44645573999999999</v>
          </cell>
        </row>
        <row r="1303">
          <cell r="A1303" t="str">
            <v>381402</v>
          </cell>
          <cell r="B1303" t="str">
            <v>CHURCH BUTTES UNIT 98 DK</v>
          </cell>
          <cell r="J1303">
            <v>0.51457799999999998</v>
          </cell>
          <cell r="K1303">
            <v>0.44645573999999999</v>
          </cell>
        </row>
        <row r="1304">
          <cell r="A1304" t="str">
            <v>381701</v>
          </cell>
          <cell r="B1304" t="str">
            <v>CHURCH BUTTES UNIT 94 FR</v>
          </cell>
          <cell r="J1304">
            <v>0.51457799999999998</v>
          </cell>
          <cell r="K1304">
            <v>0.44645573999999999</v>
          </cell>
        </row>
        <row r="1305">
          <cell r="A1305" t="str">
            <v>382501</v>
          </cell>
          <cell r="B1305" t="str">
            <v>CHURCH BUTTES UNIT 87 FR</v>
          </cell>
          <cell r="J1305">
            <v>0.51457799999999998</v>
          </cell>
          <cell r="K1305">
            <v>0.44645573999999999</v>
          </cell>
        </row>
        <row r="1306">
          <cell r="A1306" t="str">
            <v>382601</v>
          </cell>
          <cell r="B1306" t="str">
            <v>CHURCH BUTTES UNIT 90 FR</v>
          </cell>
          <cell r="J1306">
            <v>0.51457799999999998</v>
          </cell>
          <cell r="K1306">
            <v>0.44645573999999999</v>
          </cell>
        </row>
        <row r="1307">
          <cell r="A1307" t="str">
            <v>382602</v>
          </cell>
          <cell r="B1307" t="str">
            <v>CHURCH BUTTES UNIT 90 DK</v>
          </cell>
          <cell r="J1307">
            <v>0.51457799999999998</v>
          </cell>
          <cell r="K1307">
            <v>0.44645573999999999</v>
          </cell>
        </row>
        <row r="1308">
          <cell r="A1308" t="str">
            <v>383101</v>
          </cell>
          <cell r="B1308" t="str">
            <v>CHURCH BUTTES UNIT 92 FR</v>
          </cell>
          <cell r="J1308">
            <v>0.51457799999999998</v>
          </cell>
          <cell r="K1308">
            <v>0.44645573999999999</v>
          </cell>
        </row>
        <row r="1309">
          <cell r="A1309" t="str">
            <v>383201</v>
          </cell>
          <cell r="B1309" t="str">
            <v>CHURCH BUTTES UNIT 91 FR</v>
          </cell>
          <cell r="J1309">
            <v>0.51457799999999998</v>
          </cell>
          <cell r="K1309">
            <v>0.44645573999999999</v>
          </cell>
        </row>
        <row r="1310">
          <cell r="A1310" t="str">
            <v>384501</v>
          </cell>
          <cell r="B1310" t="str">
            <v>CHURCH BUTTES UNIT 101 FR</v>
          </cell>
          <cell r="J1310">
            <v>0.51457799999999998</v>
          </cell>
          <cell r="K1310">
            <v>0.44645573999999999</v>
          </cell>
        </row>
        <row r="1311">
          <cell r="A1311" t="str">
            <v>384601</v>
          </cell>
          <cell r="B1311" t="str">
            <v>CHURCH BUTTES UNIT 102 FR</v>
          </cell>
          <cell r="J1311">
            <v>0</v>
          </cell>
          <cell r="K1311">
            <v>0.44645573999999999</v>
          </cell>
        </row>
        <row r="1312">
          <cell r="A1312" t="str">
            <v>388801</v>
          </cell>
          <cell r="B1312" t="str">
            <v>CHURCH BUTTES UNIT 103 FR</v>
          </cell>
          <cell r="J1312">
            <v>0.51457799999999998</v>
          </cell>
          <cell r="K1312">
            <v>0.44645573999999999</v>
          </cell>
        </row>
        <row r="1313">
          <cell r="A1313" t="str">
            <v>389901</v>
          </cell>
          <cell r="B1313" t="str">
            <v>CHURCH BUTTES UNIT 125 FR</v>
          </cell>
          <cell r="J1313">
            <v>0.51457799999999998</v>
          </cell>
          <cell r="K1313">
            <v>0.44645573999999999</v>
          </cell>
        </row>
        <row r="1314">
          <cell r="A1314" t="str">
            <v>389902</v>
          </cell>
          <cell r="B1314" t="str">
            <v>CHURCH BUTTES UNIT 125 DK</v>
          </cell>
          <cell r="J1314">
            <v>0.51457799999999998</v>
          </cell>
          <cell r="K1314">
            <v>0.44645573999999999</v>
          </cell>
        </row>
        <row r="1315">
          <cell r="A1315" t="str">
            <v>390001</v>
          </cell>
          <cell r="B1315" t="str">
            <v>CHURCH BUTTES UNIT 104 FR</v>
          </cell>
          <cell r="J1315">
            <v>0.51457799999999998</v>
          </cell>
          <cell r="K1315">
            <v>0.44645573999999999</v>
          </cell>
        </row>
        <row r="1316">
          <cell r="A1316" t="str">
            <v>390002</v>
          </cell>
          <cell r="B1316" t="str">
            <v>CHURCH BUTTES UNIT 104 DK</v>
          </cell>
          <cell r="J1316">
            <v>0.51457799999999998</v>
          </cell>
          <cell r="K1316">
            <v>0.44645573999999999</v>
          </cell>
        </row>
        <row r="1317">
          <cell r="A1317" t="str">
            <v>390301</v>
          </cell>
          <cell r="B1317" t="str">
            <v>CHURCH BUTTES UNIT 111 FR</v>
          </cell>
          <cell r="J1317">
            <v>0.51457799999999998</v>
          </cell>
          <cell r="K1317">
            <v>0.44645573999999999</v>
          </cell>
        </row>
        <row r="1318">
          <cell r="A1318" t="str">
            <v>390401</v>
          </cell>
          <cell r="B1318" t="str">
            <v>CHURCH BUTTES UNIT 120 FR</v>
          </cell>
          <cell r="J1318">
            <v>0.51457799999999998</v>
          </cell>
          <cell r="K1318">
            <v>0.44645573999999999</v>
          </cell>
        </row>
        <row r="1319">
          <cell r="A1319" t="str">
            <v>391301</v>
          </cell>
          <cell r="B1319" t="str">
            <v>CHURCH BUTTES UNIT 106 FR</v>
          </cell>
          <cell r="J1319">
            <v>0.51457799999999998</v>
          </cell>
          <cell r="K1319">
            <v>0.44645573999999999</v>
          </cell>
        </row>
        <row r="1320">
          <cell r="A1320" t="str">
            <v>391401</v>
          </cell>
          <cell r="B1320" t="str">
            <v>CHURCH BUTTES UNIT 113 FR</v>
          </cell>
          <cell r="J1320">
            <v>0.51457799999999998</v>
          </cell>
          <cell r="K1320">
            <v>0.44645573999999999</v>
          </cell>
        </row>
        <row r="1321">
          <cell r="A1321" t="str">
            <v>391501</v>
          </cell>
          <cell r="B1321" t="str">
            <v>CHURCH BUTTES UNIT 107 FR</v>
          </cell>
          <cell r="J1321">
            <v>0.51457799999999998</v>
          </cell>
          <cell r="K1321">
            <v>0.44645573999999999</v>
          </cell>
        </row>
        <row r="1322">
          <cell r="A1322" t="str">
            <v>391601</v>
          </cell>
          <cell r="B1322" t="str">
            <v>CHURCH BUTTES UNIT 114 FR</v>
          </cell>
          <cell r="J1322">
            <v>0.51457799999999998</v>
          </cell>
          <cell r="K1322">
            <v>0.44645573999999999</v>
          </cell>
        </row>
        <row r="1323">
          <cell r="A1323" t="str">
            <v>392401</v>
          </cell>
          <cell r="B1323" t="str">
            <v>CHURCH BUTTES UNIT 105 FR</v>
          </cell>
          <cell r="J1323">
            <v>0.51457799999999998</v>
          </cell>
          <cell r="K1323">
            <v>0.44645573999999999</v>
          </cell>
        </row>
        <row r="1324">
          <cell r="A1324" t="str">
            <v>392501</v>
          </cell>
          <cell r="B1324" t="str">
            <v>CHURCH BUTTES UNIT 108 FR</v>
          </cell>
          <cell r="J1324">
            <v>0.51457799999999998</v>
          </cell>
          <cell r="K1324">
            <v>0.44645573999999999</v>
          </cell>
        </row>
        <row r="1325">
          <cell r="A1325" t="str">
            <v>392601</v>
          </cell>
          <cell r="B1325" t="str">
            <v>CHURCH BUTTES UNIT 110 FR</v>
          </cell>
          <cell r="J1325">
            <v>0.51457799999999998</v>
          </cell>
          <cell r="K1325">
            <v>0.44645573999999999</v>
          </cell>
        </row>
        <row r="1326">
          <cell r="A1326" t="str">
            <v>392701</v>
          </cell>
          <cell r="B1326" t="str">
            <v>CHURCH BUTTES UNIT 116 FR</v>
          </cell>
          <cell r="J1326">
            <v>0.51457799999999998</v>
          </cell>
          <cell r="K1326">
            <v>0.44645573999999999</v>
          </cell>
        </row>
        <row r="1327">
          <cell r="A1327" t="str">
            <v>392801</v>
          </cell>
          <cell r="B1327" t="str">
            <v>CHURCH BUTTES UNIT 118 FR</v>
          </cell>
          <cell r="J1327">
            <v>0.51457799999999998</v>
          </cell>
          <cell r="K1327">
            <v>0.44645573999999999</v>
          </cell>
        </row>
        <row r="1328">
          <cell r="A1328" t="str">
            <v>392901</v>
          </cell>
          <cell r="B1328" t="str">
            <v>CHURCH BUTTES UNIT 119 FR</v>
          </cell>
          <cell r="J1328">
            <v>0.51457799999999998</v>
          </cell>
          <cell r="K1328">
            <v>0.44645573999999999</v>
          </cell>
        </row>
        <row r="1329">
          <cell r="A1329" t="str">
            <v>392902</v>
          </cell>
          <cell r="B1329" t="str">
            <v>CHURCH BUTTES UNIT 119 DK</v>
          </cell>
          <cell r="J1329">
            <v>0.51457799999999998</v>
          </cell>
          <cell r="K1329">
            <v>0.44645573999999999</v>
          </cell>
        </row>
        <row r="1330">
          <cell r="A1330" t="str">
            <v>393001</v>
          </cell>
          <cell r="B1330" t="str">
            <v>CHURCH BUTTES BUFFER 2-9 FR</v>
          </cell>
          <cell r="J1330">
            <v>0.385934</v>
          </cell>
          <cell r="K1330">
            <v>0.33484180000000002</v>
          </cell>
        </row>
        <row r="1331">
          <cell r="A1331" t="str">
            <v>393101</v>
          </cell>
          <cell r="B1331" t="str">
            <v>CHURCH BUTTES BUFFER 3-9 FR</v>
          </cell>
          <cell r="J1331">
            <v>0.385934</v>
          </cell>
          <cell r="K1331">
            <v>0.33484180000000002</v>
          </cell>
        </row>
        <row r="1332">
          <cell r="A1332" t="str">
            <v>394201</v>
          </cell>
          <cell r="B1332" t="str">
            <v>CHURCH BUTTES UNIT 124 FR</v>
          </cell>
          <cell r="J1332">
            <v>0.51457799999999998</v>
          </cell>
          <cell r="K1332">
            <v>0.44645573999999999</v>
          </cell>
        </row>
        <row r="1333">
          <cell r="A1333" t="str">
            <v>394301</v>
          </cell>
          <cell r="B1333" t="str">
            <v>CHURCH BUTTES UNIT 126 FR</v>
          </cell>
          <cell r="J1333">
            <v>0.51457799999999998</v>
          </cell>
          <cell r="K1333">
            <v>0.44645573999999999</v>
          </cell>
        </row>
        <row r="1334">
          <cell r="A1334" t="str">
            <v>394601</v>
          </cell>
          <cell r="B1334" t="str">
            <v>CHURCH BUTTES BUFFER 2-25 FR</v>
          </cell>
          <cell r="J1334">
            <v>0.12864400000000001</v>
          </cell>
          <cell r="K1334">
            <v>0.11161393999999999</v>
          </cell>
        </row>
        <row r="1335">
          <cell r="A1335" t="str">
            <v>394801</v>
          </cell>
          <cell r="B1335" t="str">
            <v>CHURCH BUTTES BUFFER 3-17 FR</v>
          </cell>
          <cell r="J1335">
            <v>0.25728899999999999</v>
          </cell>
          <cell r="K1335">
            <v>0.22322786999999999</v>
          </cell>
        </row>
        <row r="1336">
          <cell r="A1336" t="str">
            <v>394802</v>
          </cell>
          <cell r="B1336" t="str">
            <v>CHURCH BUTTES BUFFER 3-17 DK</v>
          </cell>
          <cell r="J1336">
            <v>0.25728899999999999</v>
          </cell>
          <cell r="K1336">
            <v>0.22322786999999999</v>
          </cell>
        </row>
        <row r="1337">
          <cell r="A1337" t="str">
            <v>400801</v>
          </cell>
          <cell r="B1337" t="str">
            <v>CHURCH BUTTES UNIT 109 FR</v>
          </cell>
          <cell r="J1337">
            <v>0.51457799999999998</v>
          </cell>
          <cell r="K1337">
            <v>0.44645573999999999</v>
          </cell>
        </row>
        <row r="1338">
          <cell r="A1338" t="str">
            <v>405001</v>
          </cell>
          <cell r="B1338" t="str">
            <v>CHURCH BUTTES UNIT 117 FR</v>
          </cell>
          <cell r="J1338">
            <v>0.51457799999999998</v>
          </cell>
          <cell r="K1338">
            <v>0.44645573999999999</v>
          </cell>
        </row>
        <row r="1339">
          <cell r="A1339" t="str">
            <v>405002</v>
          </cell>
          <cell r="B1339" t="str">
            <v>CHURCH BUTTES UNIT 117 DK</v>
          </cell>
          <cell r="J1339">
            <v>0.51457799999999998</v>
          </cell>
          <cell r="K1339">
            <v>0.44645573999999999</v>
          </cell>
        </row>
        <row r="1340">
          <cell r="A1340" t="str">
            <v>406401</v>
          </cell>
          <cell r="B1340" t="str">
            <v>CHURCH BUTTES UNIT 130 FR</v>
          </cell>
          <cell r="J1340">
            <v>0.51457799999999998</v>
          </cell>
          <cell r="K1340">
            <v>0.44645573999999999</v>
          </cell>
        </row>
        <row r="1341">
          <cell r="A1341" t="str">
            <v>407601</v>
          </cell>
          <cell r="B1341" t="str">
            <v>CHURCH BUTTES UNIT 128 FR</v>
          </cell>
          <cell r="J1341">
            <v>0.51457799999999998</v>
          </cell>
          <cell r="K1341">
            <v>0.44645573999999999</v>
          </cell>
        </row>
        <row r="1342">
          <cell r="A1342" t="str">
            <v>408201</v>
          </cell>
          <cell r="B1342" t="str">
            <v>CHURCH BUTTES UNIT 115 FR</v>
          </cell>
          <cell r="J1342">
            <v>0.51457799999999998</v>
          </cell>
          <cell r="K1342">
            <v>0.44645573999999999</v>
          </cell>
        </row>
        <row r="1343">
          <cell r="A1343" t="str">
            <v>408202</v>
          </cell>
          <cell r="B1343" t="str">
            <v>CHURCH BUTTES UNIT 115 DK</v>
          </cell>
          <cell r="J1343">
            <v>0.51457799999999998</v>
          </cell>
          <cell r="K1343">
            <v>0.44645573999999999</v>
          </cell>
        </row>
        <row r="1344">
          <cell r="A1344" t="str">
            <v>408701</v>
          </cell>
          <cell r="B1344" t="str">
            <v>CHURCH BUTTES BUFFER 4-17 FR</v>
          </cell>
          <cell r="J1344">
            <v>0.25728899999999999</v>
          </cell>
          <cell r="K1344">
            <v>0.22322786999999999</v>
          </cell>
        </row>
        <row r="1345">
          <cell r="A1345" t="str">
            <v>409701</v>
          </cell>
          <cell r="B1345" t="str">
            <v>CHURCH BUTTES UNIT 127 FR</v>
          </cell>
          <cell r="J1345">
            <v>0.51457799999999998</v>
          </cell>
          <cell r="K1345">
            <v>0.44645597999999997</v>
          </cell>
        </row>
        <row r="1346">
          <cell r="A1346" t="str">
            <v>409702</v>
          </cell>
          <cell r="B1346" t="str">
            <v>CHURCH BUTTES UNIT 127 DK</v>
          </cell>
          <cell r="J1346">
            <v>0.51457799999999998</v>
          </cell>
          <cell r="K1346">
            <v>0.44645573999999999</v>
          </cell>
        </row>
        <row r="1347">
          <cell r="A1347" t="str">
            <v>409801</v>
          </cell>
          <cell r="B1347" t="str">
            <v>CHURCH BUTTES UNIT 129 FR</v>
          </cell>
          <cell r="J1347">
            <v>0.51457799999999998</v>
          </cell>
          <cell r="K1347">
            <v>0.44645573999999999</v>
          </cell>
        </row>
        <row r="1348">
          <cell r="A1348" t="str">
            <v>413101</v>
          </cell>
          <cell r="B1348" t="str">
            <v>CHURCH BUTTES UNIT 131 FR</v>
          </cell>
          <cell r="J1348">
            <v>0.51457799999999998</v>
          </cell>
          <cell r="K1348">
            <v>0.44645573999999999</v>
          </cell>
        </row>
        <row r="1349">
          <cell r="A1349" t="str">
            <v>413102</v>
          </cell>
          <cell r="B1349" t="str">
            <v>CHURCH BUTTES UNIT 131 DK</v>
          </cell>
          <cell r="J1349">
            <v>0.51457799999999998</v>
          </cell>
          <cell r="K1349">
            <v>0.44645573999999999</v>
          </cell>
        </row>
        <row r="1350">
          <cell r="A1350" t="str">
            <v>417201</v>
          </cell>
          <cell r="B1350" t="str">
            <v>CHURCH BUTTES UNIT 134 FR</v>
          </cell>
          <cell r="J1350">
            <v>0.51457799999999998</v>
          </cell>
          <cell r="K1350">
            <v>0.44645573999999999</v>
          </cell>
        </row>
        <row r="1351">
          <cell r="A1351" t="str">
            <v>417301</v>
          </cell>
          <cell r="B1351" t="str">
            <v>CHURCH BUTTES UNIT 132 FR</v>
          </cell>
          <cell r="J1351">
            <v>0.51457799999999998</v>
          </cell>
          <cell r="K1351">
            <v>0.44645573999999999</v>
          </cell>
        </row>
        <row r="1352">
          <cell r="A1352" t="str">
            <v>417601</v>
          </cell>
          <cell r="B1352" t="str">
            <v>CHURCH BUTTES UNIT 121 FR</v>
          </cell>
          <cell r="J1352">
            <v>0.51457799999999998</v>
          </cell>
          <cell r="K1352">
            <v>0.44645573999999999</v>
          </cell>
        </row>
        <row r="1353">
          <cell r="A1353" t="str">
            <v>417602</v>
          </cell>
          <cell r="B1353" t="str">
            <v>CHURCH BUTTES UNIT 121 DK</v>
          </cell>
          <cell r="J1353">
            <v>0.51457799999999998</v>
          </cell>
          <cell r="K1353">
            <v>0.44645573999999999</v>
          </cell>
        </row>
        <row r="1354">
          <cell r="A1354" t="str">
            <v>417701</v>
          </cell>
          <cell r="B1354" t="str">
            <v>CHURCH BUTTES UNIT 136 FR</v>
          </cell>
          <cell r="J1354">
            <v>0</v>
          </cell>
          <cell r="K1354">
            <v>0</v>
          </cell>
        </row>
        <row r="1355">
          <cell r="A1355" t="str">
            <v>417702</v>
          </cell>
          <cell r="B1355" t="str">
            <v>CHURCH BUTTES UNIT 136 DK</v>
          </cell>
          <cell r="J1355">
            <v>0.51457799999999998</v>
          </cell>
          <cell r="K1355">
            <v>0</v>
          </cell>
        </row>
        <row r="1356">
          <cell r="A1356" t="str">
            <v>419301</v>
          </cell>
          <cell r="B1356" t="str">
            <v>CHURCH BUTTES UNIT 137 FR</v>
          </cell>
          <cell r="J1356">
            <v>0.51457799999999998</v>
          </cell>
          <cell r="K1356">
            <v>0.44645573999999999</v>
          </cell>
        </row>
        <row r="1357">
          <cell r="A1357" t="str">
            <v>419401</v>
          </cell>
          <cell r="B1357" t="str">
            <v>CHURCH BUTTES UNIT 138 FR</v>
          </cell>
          <cell r="J1357">
            <v>0.51457799999999998</v>
          </cell>
          <cell r="K1357">
            <v>0.44645573999999999</v>
          </cell>
        </row>
        <row r="1358">
          <cell r="A1358" t="str">
            <v>419501</v>
          </cell>
          <cell r="B1358" t="str">
            <v>CHURCH BUTTES UNIT 139 FR</v>
          </cell>
          <cell r="J1358">
            <v>0.51457799999999998</v>
          </cell>
          <cell r="K1358">
            <v>0.44645573999999999</v>
          </cell>
        </row>
        <row r="1359">
          <cell r="A1359" t="str">
            <v>419502</v>
          </cell>
          <cell r="B1359" t="str">
            <v>CHURCH BUTTES UNIT 139 DK</v>
          </cell>
          <cell r="J1359">
            <v>0</v>
          </cell>
          <cell r="K1359">
            <v>0.44645573999999999</v>
          </cell>
        </row>
        <row r="1360">
          <cell r="A1360" t="str">
            <v>419901</v>
          </cell>
          <cell r="B1360" t="str">
            <v>CHURCH BUTTES UNIT 140 FR</v>
          </cell>
          <cell r="J1360">
            <v>0.51457799999999998</v>
          </cell>
          <cell r="K1360">
            <v>0.44645573999999999</v>
          </cell>
        </row>
        <row r="1361">
          <cell r="A1361" t="str">
            <v>419902</v>
          </cell>
          <cell r="B1361" t="str">
            <v>CHURCH BUTTES UNIT 140 DK</v>
          </cell>
          <cell r="J1361">
            <v>0.51457799999999998</v>
          </cell>
          <cell r="K1361">
            <v>0.44645573999999999</v>
          </cell>
        </row>
        <row r="1362">
          <cell r="A1362" t="str">
            <v>426901</v>
          </cell>
          <cell r="B1362" t="str">
            <v>CHURCH BUTTES 147 FR D24NC</v>
          </cell>
          <cell r="J1362">
            <v>0.51457799999999998</v>
          </cell>
          <cell r="K1362">
            <v>0.44645573999999999</v>
          </cell>
        </row>
        <row r="1363">
          <cell r="A1363" t="str">
            <v>426902</v>
          </cell>
          <cell r="B1363" t="str">
            <v>CHURCH BUTTES 147 (SEE FR)</v>
          </cell>
          <cell r="J1363">
            <v>0.51457799999999998</v>
          </cell>
          <cell r="K1363">
            <v>0</v>
          </cell>
        </row>
        <row r="1364">
          <cell r="A1364" t="str">
            <v>428201</v>
          </cell>
          <cell r="B1364" t="str">
            <v>CHURCH BUTTES UNIT 146 FR</v>
          </cell>
          <cell r="J1364">
            <v>0.51457799999999998</v>
          </cell>
          <cell r="K1364">
            <v>0.44645573999999999</v>
          </cell>
        </row>
        <row r="1365">
          <cell r="A1365" t="str">
            <v>428701</v>
          </cell>
          <cell r="B1365" t="str">
            <v>CHURCH BUTTES 100 (SEE DK)</v>
          </cell>
          <cell r="J1365">
            <v>0.51457799999999998</v>
          </cell>
          <cell r="K1365">
            <v>0</v>
          </cell>
        </row>
        <row r="1366">
          <cell r="A1366" t="str">
            <v>428702</v>
          </cell>
          <cell r="B1366" t="str">
            <v>CHURCH BUTTES UNIT 100 DK</v>
          </cell>
          <cell r="J1366">
            <v>0</v>
          </cell>
          <cell r="K1366">
            <v>0.44645573999999999</v>
          </cell>
        </row>
        <row r="1367">
          <cell r="A1367" t="str">
            <v>431801</v>
          </cell>
          <cell r="B1367" t="str">
            <v>CHURCH BUTTES UNIT 95 FR</v>
          </cell>
          <cell r="J1367">
            <v>0.51457799999999998</v>
          </cell>
          <cell r="K1367">
            <v>0.44645573999999999</v>
          </cell>
        </row>
        <row r="1368">
          <cell r="A1368" t="str">
            <v>431802</v>
          </cell>
          <cell r="B1368" t="str">
            <v>CHURCH BUTTES UNIT 95 DK</v>
          </cell>
          <cell r="J1368">
            <v>0.51457799999999998</v>
          </cell>
          <cell r="K1368">
            <v>0.44645573999999999</v>
          </cell>
        </row>
        <row r="1369">
          <cell r="A1369" t="str">
            <v>431901</v>
          </cell>
          <cell r="B1369" t="str">
            <v>CHURCH BUTTES UNIT 133 FR</v>
          </cell>
          <cell r="J1369">
            <v>0.51457799999999998</v>
          </cell>
          <cell r="K1369">
            <v>0.44645573999999999</v>
          </cell>
        </row>
        <row r="1370">
          <cell r="A1370" t="str">
            <v>431902</v>
          </cell>
          <cell r="B1370" t="str">
            <v>CHURCH BUTTES 133 DK (DO NOT USE)</v>
          </cell>
          <cell r="J1370">
            <v>0</v>
          </cell>
          <cell r="K1370">
            <v>0</v>
          </cell>
        </row>
        <row r="1371">
          <cell r="A1371" t="str">
            <v>432001</v>
          </cell>
          <cell r="B1371" t="str">
            <v>CHURCH BUTTES UNIT 135 FR</v>
          </cell>
          <cell r="J1371">
            <v>0.51457799999999998</v>
          </cell>
          <cell r="K1371">
            <v>0.44645573999999999</v>
          </cell>
        </row>
        <row r="1372">
          <cell r="A1372" t="str">
            <v>432002</v>
          </cell>
          <cell r="B1372" t="str">
            <v>CHURCH BUTTES UNIT 135 DK</v>
          </cell>
          <cell r="J1372">
            <v>0.51457799999999998</v>
          </cell>
          <cell r="K1372">
            <v>0</v>
          </cell>
        </row>
        <row r="1373">
          <cell r="A1373" t="str">
            <v>443001</v>
          </cell>
          <cell r="B1373" t="str">
            <v>CHURCH BUTTES UNIT 31R FR</v>
          </cell>
          <cell r="J1373">
            <v>0.51457799999999998</v>
          </cell>
          <cell r="K1373">
            <v>0.44645573999999999</v>
          </cell>
        </row>
        <row r="1374">
          <cell r="A1374" t="str">
            <v>443002</v>
          </cell>
          <cell r="B1374" t="str">
            <v>CHURCH BUTTES UNIT 31R DK</v>
          </cell>
          <cell r="J1374">
            <v>0.51457799999999998</v>
          </cell>
          <cell r="K1374">
            <v>0.44645573999999999</v>
          </cell>
        </row>
        <row r="1375">
          <cell r="A1375" t="str">
            <v>444601</v>
          </cell>
          <cell r="B1375" t="str">
            <v>CHURCH BUTTES UNIT 150 FR</v>
          </cell>
          <cell r="J1375">
            <v>0.51457799999999998</v>
          </cell>
          <cell r="K1375">
            <v>0.44645573999999999</v>
          </cell>
        </row>
        <row r="1376">
          <cell r="A1376" t="str">
            <v>453001</v>
          </cell>
          <cell r="B1376" t="str">
            <v>CHURCH BUTTES UNIT 153 FR</v>
          </cell>
          <cell r="J1376">
            <v>0.51457799999999998</v>
          </cell>
          <cell r="K1376">
            <v>0.44645573999999999</v>
          </cell>
        </row>
        <row r="1377">
          <cell r="A1377" t="str">
            <v>453002</v>
          </cell>
          <cell r="B1377" t="str">
            <v>CHURCH BUTTES UNIT 153 DK</v>
          </cell>
          <cell r="J1377">
            <v>0</v>
          </cell>
          <cell r="K1377">
            <v>0</v>
          </cell>
        </row>
        <row r="1378">
          <cell r="A1378" t="str">
            <v>475601</v>
          </cell>
          <cell r="B1378" t="str">
            <v>CHURCH BUTTES UNIT 152 FR</v>
          </cell>
          <cell r="J1378">
            <v>0.51457799999999998</v>
          </cell>
          <cell r="K1378">
            <v>0.44645573999999999</v>
          </cell>
        </row>
        <row r="1379">
          <cell r="A1379" t="str">
            <v>475602</v>
          </cell>
          <cell r="B1379" t="str">
            <v>CHURCH BUTTES UNIT 152 DK</v>
          </cell>
          <cell r="J1379">
            <v>0</v>
          </cell>
          <cell r="K1379">
            <v>0</v>
          </cell>
        </row>
        <row r="1380">
          <cell r="A1380" t="str">
            <v>475701</v>
          </cell>
          <cell r="B1380" t="str">
            <v>CHURCH BUTTES UNIT 154 FR</v>
          </cell>
          <cell r="J1380">
            <v>0.51457799999999998</v>
          </cell>
          <cell r="K1380">
            <v>0.44645573999999999</v>
          </cell>
        </row>
        <row r="1381">
          <cell r="A1381" t="str">
            <v>475702</v>
          </cell>
          <cell r="B1381" t="str">
            <v>CHURCH BUTTES UNIT 154 DK</v>
          </cell>
          <cell r="J1381">
            <v>0.51457799999999998</v>
          </cell>
          <cell r="K1381">
            <v>0</v>
          </cell>
        </row>
        <row r="1382">
          <cell r="A1382" t="str">
            <v>475801</v>
          </cell>
          <cell r="B1382" t="str">
            <v>CHURCH BUTTES UNIT 155 FR</v>
          </cell>
          <cell r="J1382">
            <v>0.51457799999999998</v>
          </cell>
          <cell r="K1382">
            <v>0.44645573999999999</v>
          </cell>
        </row>
        <row r="1383">
          <cell r="A1383" t="str">
            <v>475802</v>
          </cell>
          <cell r="B1383" t="str">
            <v>CHURCH BUTTES UNIT 155 DK</v>
          </cell>
          <cell r="J1383">
            <v>0</v>
          </cell>
          <cell r="K1383">
            <v>0</v>
          </cell>
        </row>
        <row r="1384">
          <cell r="A1384" t="str">
            <v>505501</v>
          </cell>
          <cell r="B1384" t="str">
            <v>CHURCH BUTTES UNIT 157 FR</v>
          </cell>
          <cell r="J1384">
            <v>0.51457799999999998</v>
          </cell>
          <cell r="K1384">
            <v>0.44645573999999999</v>
          </cell>
        </row>
        <row r="1385">
          <cell r="A1385" t="str">
            <v>505502</v>
          </cell>
          <cell r="B1385" t="str">
            <v>CHURCH BUTTES UNIT 157 DK</v>
          </cell>
          <cell r="J1385">
            <v>0</v>
          </cell>
          <cell r="K1385">
            <v>0</v>
          </cell>
        </row>
        <row r="1386">
          <cell r="A1386" t="str">
            <v>505601</v>
          </cell>
          <cell r="B1386" t="str">
            <v>CHURCH BUTTES UNIT 158 FR</v>
          </cell>
          <cell r="J1386">
            <v>0.51457799999999998</v>
          </cell>
          <cell r="K1386">
            <v>0.44645573999999999</v>
          </cell>
        </row>
        <row r="1387">
          <cell r="A1387" t="str">
            <v>505602</v>
          </cell>
          <cell r="B1387" t="str">
            <v>CHURCH BUTTES UNIT 158 DK</v>
          </cell>
          <cell r="J1387">
            <v>0.51457799999999998</v>
          </cell>
          <cell r="K1387">
            <v>0</v>
          </cell>
        </row>
        <row r="1388">
          <cell r="A1388" t="str">
            <v>505701</v>
          </cell>
          <cell r="B1388" t="str">
            <v>CHURCH BUTTES UNIT 159 FR</v>
          </cell>
          <cell r="J1388">
            <v>0.51457799999999998</v>
          </cell>
          <cell r="K1388">
            <v>0.44645573999999999</v>
          </cell>
        </row>
        <row r="1389">
          <cell r="A1389" t="str">
            <v>505702</v>
          </cell>
          <cell r="B1389" t="str">
            <v>CHURCH BUTTES UNIT 159 DK</v>
          </cell>
          <cell r="J1389">
            <v>0.51457799999999998</v>
          </cell>
          <cell r="K1389">
            <v>0.44645573999999999</v>
          </cell>
        </row>
        <row r="1390">
          <cell r="A1390" t="str">
            <v>519501</v>
          </cell>
          <cell r="B1390" t="str">
            <v>CHURCH BUTTES UNIT 89 FR</v>
          </cell>
          <cell r="J1390">
            <v>1</v>
          </cell>
          <cell r="K1390">
            <v>0.85906735999999995</v>
          </cell>
        </row>
        <row r="1391">
          <cell r="A1391" t="str">
            <v>519502</v>
          </cell>
          <cell r="B1391" t="str">
            <v>CHURCH BUTTES UNIT 89 DK</v>
          </cell>
          <cell r="J1391">
            <v>1</v>
          </cell>
          <cell r="K1391">
            <v>0</v>
          </cell>
        </row>
        <row r="1392">
          <cell r="A1392" t="str">
            <v>519601</v>
          </cell>
          <cell r="B1392" t="str">
            <v>CHURCH BUTTES UNIT 162 FR</v>
          </cell>
          <cell r="J1392">
            <v>1</v>
          </cell>
          <cell r="K1392">
            <v>0.85906735999999995</v>
          </cell>
        </row>
        <row r="1393">
          <cell r="A1393" t="str">
            <v>519602</v>
          </cell>
          <cell r="B1393" t="str">
            <v>CHURCH BUTTES UNIT 162 DK</v>
          </cell>
          <cell r="J1393">
            <v>1</v>
          </cell>
          <cell r="K1393">
            <v>0.85906735999999995</v>
          </cell>
        </row>
        <row r="1394">
          <cell r="A1394" t="str">
            <v>519701</v>
          </cell>
          <cell r="B1394" t="str">
            <v>CHURCH BUTTES UNIT 160 FR</v>
          </cell>
          <cell r="J1394">
            <v>0.51457799999999998</v>
          </cell>
          <cell r="K1394">
            <v>0.44645573999999999</v>
          </cell>
        </row>
        <row r="1395">
          <cell r="A1395" t="str">
            <v>519702</v>
          </cell>
          <cell r="B1395" t="str">
            <v>CHURCH BUTTES UNIT 160 DK</v>
          </cell>
          <cell r="J1395">
            <v>0.51457799999999998</v>
          </cell>
          <cell r="K1395">
            <v>0</v>
          </cell>
        </row>
        <row r="1396">
          <cell r="A1396" t="str">
            <v>519802</v>
          </cell>
          <cell r="B1396" t="str">
            <v>CHURCH BUTTES UNIT 161 DK</v>
          </cell>
          <cell r="J1396">
            <v>0</v>
          </cell>
          <cell r="K1396">
            <v>0</v>
          </cell>
        </row>
        <row r="1397">
          <cell r="A1397" t="str">
            <v>519803</v>
          </cell>
          <cell r="B1397" t="str">
            <v>CHURCH BUTTES 161 MESA DISP</v>
          </cell>
          <cell r="J1397">
            <v>0.51457799999999998</v>
          </cell>
          <cell r="K1397">
            <v>0</v>
          </cell>
        </row>
        <row r="1398">
          <cell r="A1398" t="str">
            <v>527401</v>
          </cell>
          <cell r="B1398" t="str">
            <v>CHURCH BUTTES 1-24 FR</v>
          </cell>
          <cell r="J1398">
            <v>0</v>
          </cell>
          <cell r="K1398">
            <v>0</v>
          </cell>
        </row>
        <row r="1399">
          <cell r="A1399" t="str">
            <v>527501</v>
          </cell>
          <cell r="B1399" t="str">
            <v>CHURCH BUTTES 2-19 FR</v>
          </cell>
          <cell r="J1399">
            <v>0</v>
          </cell>
          <cell r="K1399">
            <v>0</v>
          </cell>
        </row>
        <row r="1400">
          <cell r="A1400" t="str">
            <v>527601</v>
          </cell>
          <cell r="B1400" t="str">
            <v>CHURCH BUTTES 3-19 FR</v>
          </cell>
          <cell r="J1400">
            <v>0</v>
          </cell>
          <cell r="K1400">
            <v>0</v>
          </cell>
        </row>
        <row r="1401">
          <cell r="A1401" t="str">
            <v>534401</v>
          </cell>
          <cell r="B1401" t="str">
            <v>CHURCH BUTTES UNIT 141 FR</v>
          </cell>
          <cell r="J1401">
            <v>0.51457799999999998</v>
          </cell>
          <cell r="K1401">
            <v>0.44645573999999999</v>
          </cell>
        </row>
        <row r="1402">
          <cell r="A1402" t="str">
            <v>534501</v>
          </cell>
          <cell r="B1402" t="str">
            <v>CHURCH BUTTES UNIT 156 FR</v>
          </cell>
          <cell r="J1402">
            <v>0.51457799999999998</v>
          </cell>
          <cell r="K1402">
            <v>0.44645573999999999</v>
          </cell>
        </row>
        <row r="1403">
          <cell r="A1403" t="str">
            <v>534502</v>
          </cell>
          <cell r="B1403" t="str">
            <v>CHURCH BUTTES UNIT 156 DK</v>
          </cell>
          <cell r="J1403">
            <v>0</v>
          </cell>
          <cell r="K1403">
            <v>0</v>
          </cell>
        </row>
        <row r="1404">
          <cell r="A1404" t="str">
            <v>534601</v>
          </cell>
          <cell r="B1404" t="str">
            <v>CHURCH BUTTES UNIT 142 FR</v>
          </cell>
          <cell r="J1404">
            <v>0.51457799999999998</v>
          </cell>
          <cell r="K1404">
            <v>0.44645573999999999</v>
          </cell>
        </row>
        <row r="1405">
          <cell r="A1405" t="str">
            <v>534602</v>
          </cell>
          <cell r="B1405" t="str">
            <v>CHURCH BUTTES UNIT 142 DK</v>
          </cell>
          <cell r="J1405">
            <v>0.51457799999999998</v>
          </cell>
          <cell r="K1405">
            <v>0.44645573999999999</v>
          </cell>
        </row>
        <row r="1406">
          <cell r="A1406" t="str">
            <v>534701</v>
          </cell>
          <cell r="B1406" t="str">
            <v>CHURCH BUTTES UNIT 143 FR</v>
          </cell>
          <cell r="J1406">
            <v>0.51457799999999998</v>
          </cell>
          <cell r="K1406">
            <v>0.44645573999999999</v>
          </cell>
        </row>
        <row r="1407">
          <cell r="A1407" t="str">
            <v>534702</v>
          </cell>
          <cell r="B1407" t="str">
            <v>CHURCH BUTTES UNIT 143 DK</v>
          </cell>
          <cell r="J1407">
            <v>0</v>
          </cell>
          <cell r="K1407">
            <v>0</v>
          </cell>
        </row>
        <row r="1408">
          <cell r="A1408" t="str">
            <v>534801</v>
          </cell>
          <cell r="B1408" t="str">
            <v>CHURCH BUTTES UNIT 145 FR</v>
          </cell>
          <cell r="J1408">
            <v>0.51457799999999998</v>
          </cell>
          <cell r="K1408">
            <v>0.44645573999999999</v>
          </cell>
        </row>
        <row r="1409">
          <cell r="A1409" t="str">
            <v>534802</v>
          </cell>
          <cell r="B1409" t="str">
            <v>CHURCH BUTTES UNIT 145 DK</v>
          </cell>
          <cell r="J1409">
            <v>0</v>
          </cell>
          <cell r="K1409">
            <v>0</v>
          </cell>
        </row>
        <row r="1410">
          <cell r="A1410" t="str">
            <v>540401</v>
          </cell>
          <cell r="B1410" t="str">
            <v>CHURCH BUTTES UNIT 123 FR</v>
          </cell>
          <cell r="J1410">
            <v>0.51457799999999998</v>
          </cell>
          <cell r="K1410">
            <v>0.44645573999999999</v>
          </cell>
        </row>
        <row r="1411">
          <cell r="A1411" t="str">
            <v>540402</v>
          </cell>
          <cell r="B1411" t="str">
            <v>CHURCH BUTTES UNIT 123 DK</v>
          </cell>
          <cell r="J1411">
            <v>0.51457799999999998</v>
          </cell>
          <cell r="K1411">
            <v>0.44645573999999999</v>
          </cell>
        </row>
        <row r="1412">
          <cell r="A1412" t="str">
            <v>540501</v>
          </cell>
          <cell r="B1412" t="str">
            <v>CHURCH BUTTES UNIT 122 FR</v>
          </cell>
          <cell r="J1412">
            <v>0.51457799999999998</v>
          </cell>
          <cell r="K1412">
            <v>0.44645573999999999</v>
          </cell>
        </row>
        <row r="1413">
          <cell r="A1413" t="str">
            <v>540502</v>
          </cell>
          <cell r="B1413" t="str">
            <v>CHURCH BUTTES UNIT 122 DK</v>
          </cell>
          <cell r="J1413">
            <v>0.51457799999999998</v>
          </cell>
          <cell r="K1413">
            <v>0</v>
          </cell>
        </row>
        <row r="1414">
          <cell r="A1414" t="str">
            <v>540601</v>
          </cell>
          <cell r="B1414" t="str">
            <v>CHURCH BUTTES UNIT 151 FR</v>
          </cell>
          <cell r="J1414">
            <v>0.51457799999999998</v>
          </cell>
          <cell r="K1414">
            <v>0.44645573999999999</v>
          </cell>
        </row>
        <row r="1415">
          <cell r="A1415" t="str">
            <v>540602</v>
          </cell>
          <cell r="B1415" t="str">
            <v>CHURCH BUTTES UNIT 151 DK</v>
          </cell>
          <cell r="J1415">
            <v>0.51457799999999998</v>
          </cell>
          <cell r="K1415">
            <v>0.44645573999999999</v>
          </cell>
        </row>
        <row r="1416">
          <cell r="A1416" t="str">
            <v>540701</v>
          </cell>
          <cell r="B1416" t="str">
            <v>CHURCH BUTTES UNIT 148 FR</v>
          </cell>
          <cell r="J1416">
            <v>1</v>
          </cell>
          <cell r="K1416">
            <v>0.85906735999999995</v>
          </cell>
        </row>
        <row r="1417">
          <cell r="A1417" t="str">
            <v>540702</v>
          </cell>
          <cell r="B1417" t="str">
            <v>CHURCH BUTTES UNIT 148 DK</v>
          </cell>
          <cell r="J1417">
            <v>1</v>
          </cell>
          <cell r="K1417">
            <v>0</v>
          </cell>
        </row>
        <row r="1418">
          <cell r="A1418" t="str">
            <v>540801</v>
          </cell>
          <cell r="B1418" t="str">
            <v>CHURCH BUTTES UNIT 149 FR</v>
          </cell>
          <cell r="J1418">
            <v>1</v>
          </cell>
          <cell r="K1418">
            <v>0.85906735999999995</v>
          </cell>
        </row>
        <row r="1419">
          <cell r="A1419" t="str">
            <v>540802</v>
          </cell>
          <cell r="B1419" t="str">
            <v>CHURCH BUTTES UNIT 149 DK</v>
          </cell>
          <cell r="J1419">
            <v>0</v>
          </cell>
          <cell r="K1419">
            <v>0.85906735999999995</v>
          </cell>
        </row>
        <row r="1420">
          <cell r="A1420" t="str">
            <v>540901</v>
          </cell>
          <cell r="B1420" t="str">
            <v>CHURCH BUTTES UNIT 163 FR</v>
          </cell>
          <cell r="J1420">
            <v>0.51457799999999998</v>
          </cell>
          <cell r="K1420">
            <v>0.44645573999999999</v>
          </cell>
        </row>
        <row r="1421">
          <cell r="A1421" t="str">
            <v>540902</v>
          </cell>
          <cell r="B1421" t="str">
            <v>CHURCH BUTTES UNIT 163 DK</v>
          </cell>
          <cell r="J1421">
            <v>0.51457799999999998</v>
          </cell>
          <cell r="K1421">
            <v>0.44645573999999999</v>
          </cell>
        </row>
        <row r="1422">
          <cell r="A1422" t="str">
            <v>541001</v>
          </cell>
          <cell r="B1422" t="str">
            <v>CHURCH BUTTES UNIT 164 FR</v>
          </cell>
          <cell r="J1422">
            <v>0.51457799999999998</v>
          </cell>
          <cell r="K1422">
            <v>0.44645573999999999</v>
          </cell>
        </row>
        <row r="1423">
          <cell r="A1423" t="str">
            <v>541002</v>
          </cell>
          <cell r="B1423" t="str">
            <v>CHURCH BUTTES UNIT 164 DK</v>
          </cell>
          <cell r="J1423">
            <v>0.51457799999999998</v>
          </cell>
          <cell r="K1423">
            <v>0.44645573999999999</v>
          </cell>
        </row>
        <row r="1424">
          <cell r="A1424" t="str">
            <v>541101</v>
          </cell>
          <cell r="B1424" t="str">
            <v>CHURCH BUTTES UNIT 165 FR</v>
          </cell>
          <cell r="J1424">
            <v>0.51457799999999998</v>
          </cell>
          <cell r="K1424">
            <v>0.44645573999999999</v>
          </cell>
        </row>
        <row r="1425">
          <cell r="A1425" t="str">
            <v>541102</v>
          </cell>
          <cell r="B1425" t="str">
            <v>CHURCH BUTTES UNIT 165 DK</v>
          </cell>
          <cell r="J1425">
            <v>0</v>
          </cell>
          <cell r="K1425">
            <v>0</v>
          </cell>
        </row>
        <row r="1426">
          <cell r="A1426" t="str">
            <v>544301</v>
          </cell>
          <cell r="B1426" t="str">
            <v>CHURCH BUTTES UNIT 166 FR</v>
          </cell>
          <cell r="J1426">
            <v>1</v>
          </cell>
          <cell r="K1426">
            <v>0.85906735999999995</v>
          </cell>
        </row>
        <row r="1427">
          <cell r="A1427" t="str">
            <v>544302</v>
          </cell>
          <cell r="B1427" t="str">
            <v>CHURCH BUTTES UNIT 166 DK</v>
          </cell>
          <cell r="J1427">
            <v>1</v>
          </cell>
          <cell r="K1427">
            <v>0.85906735999999995</v>
          </cell>
        </row>
        <row r="1428">
          <cell r="A1428" t="str">
            <v>544401</v>
          </cell>
          <cell r="B1428" t="str">
            <v>CHURCH BUTTES UNIT 167 FR</v>
          </cell>
          <cell r="J1428">
            <v>0.51457799999999998</v>
          </cell>
          <cell r="K1428">
            <v>0.44645573999999999</v>
          </cell>
        </row>
        <row r="1429">
          <cell r="A1429" t="str">
            <v>544402</v>
          </cell>
          <cell r="B1429" t="str">
            <v>CHURCH BUTTES UNIT 167 DK</v>
          </cell>
          <cell r="J1429">
            <v>0.51457799999999998</v>
          </cell>
          <cell r="K1429">
            <v>0.44645573999999999</v>
          </cell>
        </row>
        <row r="1430">
          <cell r="A1430" t="str">
            <v>544501</v>
          </cell>
          <cell r="B1430" t="str">
            <v>CHURCH BUTTES UNIT 168 FR</v>
          </cell>
          <cell r="J1430">
            <v>0.51457799999999998</v>
          </cell>
          <cell r="K1430">
            <v>0.44645573999999999</v>
          </cell>
        </row>
        <row r="1431">
          <cell r="A1431" t="str">
            <v>544502</v>
          </cell>
          <cell r="B1431" t="str">
            <v>CHURCH BUTTES UNIT 168 DK</v>
          </cell>
          <cell r="J1431">
            <v>0.51457799999999998</v>
          </cell>
          <cell r="K1431">
            <v>0</v>
          </cell>
        </row>
        <row r="1432">
          <cell r="A1432" t="str">
            <v>544601</v>
          </cell>
          <cell r="B1432" t="str">
            <v>CHURCH BUTTES UNIT 169R FR</v>
          </cell>
          <cell r="J1432">
            <v>0.51457799999999998</v>
          </cell>
          <cell r="K1432">
            <v>0.44645573999999999</v>
          </cell>
        </row>
        <row r="1433">
          <cell r="A1433" t="str">
            <v>544602</v>
          </cell>
          <cell r="B1433" t="str">
            <v>CHURCH BUTTES UNIT 169R DK</v>
          </cell>
          <cell r="J1433">
            <v>0.51457799999999998</v>
          </cell>
          <cell r="K1433">
            <v>0.44645573999999999</v>
          </cell>
        </row>
        <row r="1434">
          <cell r="A1434" t="str">
            <v>544701</v>
          </cell>
          <cell r="B1434" t="str">
            <v>CHURCH BUTTES UNIT 170 FR</v>
          </cell>
          <cell r="J1434">
            <v>0.51457799999999998</v>
          </cell>
          <cell r="K1434">
            <v>0.44645573999999999</v>
          </cell>
        </row>
        <row r="1435">
          <cell r="A1435" t="str">
            <v>544702</v>
          </cell>
          <cell r="B1435" t="str">
            <v>CHURCH BUTTES UNIT 170 DK</v>
          </cell>
          <cell r="J1435">
            <v>0.51457799999999998</v>
          </cell>
          <cell r="K1435">
            <v>0.44645573999999999</v>
          </cell>
        </row>
        <row r="1436">
          <cell r="A1436" t="str">
            <v>544801</v>
          </cell>
          <cell r="B1436" t="str">
            <v>CHURCH BUTTES UNIT 171 FR</v>
          </cell>
          <cell r="J1436">
            <v>0</v>
          </cell>
          <cell r="K1436">
            <v>0</v>
          </cell>
        </row>
        <row r="1437">
          <cell r="A1437" t="str">
            <v>544802</v>
          </cell>
          <cell r="B1437" t="str">
            <v>CHURCH BUTTES UNIT 171 DK</v>
          </cell>
          <cell r="J1437">
            <v>0.51457799999999998</v>
          </cell>
          <cell r="K1437">
            <v>0.44645573999999999</v>
          </cell>
        </row>
        <row r="1438">
          <cell r="A1438" t="str">
            <v>544901</v>
          </cell>
          <cell r="B1438" t="str">
            <v>CHURCH BUTTES UNIT 172 FR</v>
          </cell>
          <cell r="J1438">
            <v>0.51457799999999998</v>
          </cell>
          <cell r="K1438">
            <v>0.44645573999999999</v>
          </cell>
        </row>
        <row r="1439">
          <cell r="A1439" t="str">
            <v>544902</v>
          </cell>
          <cell r="B1439" t="str">
            <v>CHURCH BUTTES UNIT 172 DK</v>
          </cell>
          <cell r="J1439">
            <v>0.51457799999999998</v>
          </cell>
          <cell r="K1439">
            <v>0.44645573999999999</v>
          </cell>
        </row>
        <row r="1440">
          <cell r="A1440" t="str">
            <v>545001</v>
          </cell>
          <cell r="B1440" t="str">
            <v>CHURCH BUTTES UNIT 173 FR</v>
          </cell>
          <cell r="J1440">
            <v>1</v>
          </cell>
          <cell r="K1440">
            <v>0.85906735999999995</v>
          </cell>
        </row>
        <row r="1441">
          <cell r="A1441" t="str">
            <v>545002</v>
          </cell>
          <cell r="B1441" t="str">
            <v>CHURCH BUTTES UNIT 173 DK</v>
          </cell>
          <cell r="J1441">
            <v>0</v>
          </cell>
          <cell r="K1441">
            <v>0</v>
          </cell>
        </row>
        <row r="1442">
          <cell r="A1442" t="str">
            <v>551300</v>
          </cell>
          <cell r="B1442" t="str">
            <v>CHURCH BUTTES UNIT 174</v>
          </cell>
          <cell r="J1442">
            <v>0</v>
          </cell>
          <cell r="K1442">
            <v>0</v>
          </cell>
        </row>
        <row r="1443">
          <cell r="A1443" t="str">
            <v>551301</v>
          </cell>
          <cell r="B1443" t="str">
            <v>CHURCH BUTTES UNIT 174 FR</v>
          </cell>
          <cell r="J1443">
            <v>0.51457799999999998</v>
          </cell>
          <cell r="K1443">
            <v>0.44645573999999999</v>
          </cell>
        </row>
        <row r="1444">
          <cell r="A1444" t="str">
            <v>551302</v>
          </cell>
          <cell r="B1444" t="str">
            <v>CHURCH BUTTES UNIT 174 DK</v>
          </cell>
          <cell r="J1444">
            <v>0.51457799999999998</v>
          </cell>
          <cell r="K1444">
            <v>0.44645573999999999</v>
          </cell>
        </row>
        <row r="1445">
          <cell r="A1445" t="str">
            <v>551400</v>
          </cell>
          <cell r="B1445" t="str">
            <v>CHURCH BUTTES UNIT 175</v>
          </cell>
          <cell r="J1445">
            <v>0.51457799999999998</v>
          </cell>
          <cell r="K1445">
            <v>0</v>
          </cell>
        </row>
        <row r="1446">
          <cell r="A1446" t="str">
            <v>551401</v>
          </cell>
          <cell r="B1446" t="str">
            <v>CHURCH BUTTES UNIT 175 FR</v>
          </cell>
          <cell r="J1446">
            <v>0.51457799999999998</v>
          </cell>
          <cell r="K1446">
            <v>0.44645573999999999</v>
          </cell>
        </row>
        <row r="1447">
          <cell r="A1447" t="str">
            <v>551402</v>
          </cell>
          <cell r="B1447" t="str">
            <v>CHURCH BUTTES UNIT 175 DK</v>
          </cell>
          <cell r="J1447">
            <v>0.51457799999999998</v>
          </cell>
          <cell r="K1447">
            <v>0.44645573999999999</v>
          </cell>
        </row>
        <row r="1448">
          <cell r="A1448" t="str">
            <v>551500</v>
          </cell>
          <cell r="B1448" t="str">
            <v>CHURCH BUTTES UNIT 176</v>
          </cell>
          <cell r="J1448">
            <v>0</v>
          </cell>
          <cell r="K1448">
            <v>0</v>
          </cell>
        </row>
        <row r="1449">
          <cell r="A1449" t="str">
            <v>551501</v>
          </cell>
          <cell r="B1449" t="str">
            <v>CHURCH BUTTES UNIT 176 FR</v>
          </cell>
          <cell r="J1449">
            <v>0.51457799999999998</v>
          </cell>
          <cell r="K1449">
            <v>0.44645573999999999</v>
          </cell>
        </row>
        <row r="1450">
          <cell r="A1450" t="str">
            <v>551502</v>
          </cell>
          <cell r="B1450" t="str">
            <v>CHURCH BUTTES UNIT 176 DK</v>
          </cell>
          <cell r="J1450">
            <v>0.51457799999999998</v>
          </cell>
          <cell r="K1450">
            <v>0.44645573999999999</v>
          </cell>
        </row>
        <row r="1451">
          <cell r="A1451" t="str">
            <v>551600</v>
          </cell>
          <cell r="B1451" t="str">
            <v>CHURCH BUTTES UNIT 177</v>
          </cell>
          <cell r="J1451">
            <v>0.51457799999999998</v>
          </cell>
          <cell r="K1451">
            <v>0</v>
          </cell>
        </row>
        <row r="1452">
          <cell r="A1452" t="str">
            <v>551601</v>
          </cell>
          <cell r="B1452" t="str">
            <v>CHURCH BUTTES UNIT 177 FR</v>
          </cell>
          <cell r="J1452">
            <v>0.51457799999999998</v>
          </cell>
          <cell r="K1452">
            <v>0.44645573999999999</v>
          </cell>
        </row>
        <row r="1453">
          <cell r="A1453" t="str">
            <v>551602</v>
          </cell>
          <cell r="B1453" t="str">
            <v>CHURCH BUTTES UNIT 177 DK</v>
          </cell>
          <cell r="J1453">
            <v>0.51457799999999998</v>
          </cell>
          <cell r="K1453">
            <v>0.44645573999999999</v>
          </cell>
        </row>
        <row r="1454">
          <cell r="A1454" t="str">
            <v>551700</v>
          </cell>
          <cell r="B1454" t="str">
            <v>CHURCH BUTTES UNIT 178</v>
          </cell>
          <cell r="J1454">
            <v>0</v>
          </cell>
          <cell r="K1454">
            <v>0</v>
          </cell>
        </row>
        <row r="1455">
          <cell r="A1455" t="str">
            <v>551800</v>
          </cell>
          <cell r="B1455" t="str">
            <v>CHURCH BUTTES UNIT 179</v>
          </cell>
          <cell r="J1455">
            <v>0</v>
          </cell>
          <cell r="K1455">
            <v>0</v>
          </cell>
        </row>
        <row r="1456">
          <cell r="A1456" t="str">
            <v>551801</v>
          </cell>
          <cell r="B1456" t="str">
            <v>CHURCH BUTTES UNIT 179 FR</v>
          </cell>
          <cell r="J1456">
            <v>1</v>
          </cell>
          <cell r="K1456">
            <v>0.85906735999999995</v>
          </cell>
        </row>
        <row r="1457">
          <cell r="A1457" t="str">
            <v>555300</v>
          </cell>
          <cell r="B1457" t="str">
            <v>CHURCH BUTTES UNIT 180</v>
          </cell>
          <cell r="J1457">
            <v>0</v>
          </cell>
          <cell r="K1457">
            <v>0</v>
          </cell>
        </row>
        <row r="1458">
          <cell r="A1458" t="str">
            <v>555301</v>
          </cell>
          <cell r="B1458" t="str">
            <v>CHURCH BUTTES UNIT 180 FR</v>
          </cell>
          <cell r="J1458">
            <v>0.51457799999999998</v>
          </cell>
          <cell r="K1458">
            <v>0.44645573999999999</v>
          </cell>
        </row>
        <row r="1459">
          <cell r="A1459" t="str">
            <v>555400</v>
          </cell>
          <cell r="B1459" t="str">
            <v>CHURCH BUTTES UNIT 181</v>
          </cell>
          <cell r="J1459">
            <v>0</v>
          </cell>
          <cell r="K1459">
            <v>0</v>
          </cell>
        </row>
        <row r="1460">
          <cell r="A1460" t="str">
            <v>555500</v>
          </cell>
          <cell r="B1460" t="str">
            <v>CHURCH BUTTES UNIT 182</v>
          </cell>
          <cell r="J1460">
            <v>0</v>
          </cell>
          <cell r="K1460">
            <v>0</v>
          </cell>
        </row>
        <row r="1461">
          <cell r="A1461" t="str">
            <v>555600</v>
          </cell>
          <cell r="B1461" t="str">
            <v>CHURCH BUTTES UNIT 183</v>
          </cell>
          <cell r="J1461">
            <v>0</v>
          </cell>
          <cell r="K1461">
            <v>0</v>
          </cell>
        </row>
        <row r="1462">
          <cell r="A1462" t="str">
            <v>555601</v>
          </cell>
          <cell r="B1462" t="str">
            <v>CHURCH BUTTES UNIT 183 FR</v>
          </cell>
          <cell r="J1462">
            <v>1</v>
          </cell>
          <cell r="K1462">
            <v>0.85906735999999995</v>
          </cell>
        </row>
        <row r="1463">
          <cell r="A1463" t="str">
            <v>555602</v>
          </cell>
          <cell r="B1463" t="str">
            <v>CHURCH BUTTES UNIT 183 DK</v>
          </cell>
          <cell r="J1463">
            <v>1</v>
          </cell>
          <cell r="K1463">
            <v>0.85906735999999995</v>
          </cell>
        </row>
        <row r="1464">
          <cell r="A1464" t="str">
            <v>556600</v>
          </cell>
          <cell r="B1464" t="str">
            <v>CHURCH BUTTES BUFFER 4-19</v>
          </cell>
          <cell r="J1464">
            <v>0.13254199999999999</v>
          </cell>
          <cell r="K1464">
            <v>0</v>
          </cell>
        </row>
        <row r="1465">
          <cell r="A1465" t="str">
            <v>556601</v>
          </cell>
          <cell r="B1465" t="str">
            <v>CHURCH BUTTES BUFFER 4-19 FR</v>
          </cell>
          <cell r="J1465">
            <v>0.13254199999999999</v>
          </cell>
          <cell r="K1465">
            <v>0.11499553999999999</v>
          </cell>
        </row>
        <row r="1466">
          <cell r="A1466" t="str">
            <v>556700</v>
          </cell>
          <cell r="B1466" t="str">
            <v>CHURCH BUTTES BUFFER 5-19</v>
          </cell>
          <cell r="J1466">
            <v>0</v>
          </cell>
          <cell r="K1466">
            <v>0</v>
          </cell>
        </row>
        <row r="1467">
          <cell r="A1467" t="str">
            <v>556701</v>
          </cell>
          <cell r="B1467" t="str">
            <v>CHURCH BUTTES BUFFER 5-19 FR</v>
          </cell>
          <cell r="J1467">
            <v>0.13254199999999999</v>
          </cell>
          <cell r="K1467">
            <v>0.11499553999999999</v>
          </cell>
        </row>
        <row r="1468">
          <cell r="A1468" t="str">
            <v>556801</v>
          </cell>
          <cell r="B1468" t="str">
            <v>CHURCH BUTTES BUFFER 7-5 FR</v>
          </cell>
          <cell r="J1468">
            <v>0</v>
          </cell>
          <cell r="K1468">
            <v>0</v>
          </cell>
        </row>
        <row r="1469">
          <cell r="A1469" t="str">
            <v>556802</v>
          </cell>
          <cell r="B1469" t="str">
            <v>CHURCH BUTTES BUFFER 7-5 DK</v>
          </cell>
          <cell r="J1469">
            <v>0.23940629999999999</v>
          </cell>
          <cell r="K1469">
            <v>0.19751017000000001</v>
          </cell>
        </row>
        <row r="1470">
          <cell r="A1470" t="str">
            <v>557000</v>
          </cell>
          <cell r="B1470" t="str">
            <v>CHURCH BUTTES UNIT 185</v>
          </cell>
          <cell r="J1470">
            <v>0</v>
          </cell>
          <cell r="K1470">
            <v>0</v>
          </cell>
        </row>
        <row r="1471">
          <cell r="A1471" t="str">
            <v>557100</v>
          </cell>
          <cell r="B1471" t="str">
            <v>CHURCH BUTTES UNIT 186</v>
          </cell>
          <cell r="J1471">
            <v>0</v>
          </cell>
          <cell r="K1471">
            <v>0</v>
          </cell>
        </row>
        <row r="1472">
          <cell r="A1472" t="str">
            <v>557300</v>
          </cell>
          <cell r="B1472" t="str">
            <v>CHURCH BUTTES UNIT 188</v>
          </cell>
          <cell r="J1472">
            <v>0</v>
          </cell>
          <cell r="K1472">
            <v>0</v>
          </cell>
        </row>
        <row r="1473">
          <cell r="A1473" t="str">
            <v>557400</v>
          </cell>
          <cell r="B1473" t="str">
            <v>CHURCH BUTTES UNIT 189</v>
          </cell>
          <cell r="J1473">
            <v>0</v>
          </cell>
          <cell r="K1473">
            <v>0</v>
          </cell>
        </row>
        <row r="1474">
          <cell r="A1474" t="str">
            <v>557500</v>
          </cell>
          <cell r="B1474" t="str">
            <v>CHURCH BUTTES UNIT 190</v>
          </cell>
          <cell r="J1474">
            <v>0</v>
          </cell>
          <cell r="K1474">
            <v>0</v>
          </cell>
        </row>
        <row r="1475">
          <cell r="A1475" t="str">
            <v>557600</v>
          </cell>
          <cell r="B1475" t="str">
            <v>CHURCH BUTTES UNIT 191</v>
          </cell>
          <cell r="J1475">
            <v>0</v>
          </cell>
          <cell r="K1475">
            <v>0</v>
          </cell>
        </row>
        <row r="1476">
          <cell r="A1476" t="str">
            <v>557700</v>
          </cell>
          <cell r="B1476" t="str">
            <v>CHURCH BUTTES UNIT 192</v>
          </cell>
          <cell r="J1476">
            <v>0</v>
          </cell>
          <cell r="K1476">
            <v>0</v>
          </cell>
        </row>
        <row r="1477">
          <cell r="A1477" t="str">
            <v>557701</v>
          </cell>
          <cell r="B1477" t="str">
            <v>CHURCH BUTTES UNIT 192 FR</v>
          </cell>
          <cell r="J1477">
            <v>0.51457799999999998</v>
          </cell>
          <cell r="K1477">
            <v>0.44645573999999999</v>
          </cell>
        </row>
        <row r="1478">
          <cell r="A1478" t="str">
            <v>557800</v>
          </cell>
          <cell r="B1478" t="str">
            <v>CHURCH BUTTES UNIT 193</v>
          </cell>
          <cell r="J1478">
            <v>0</v>
          </cell>
          <cell r="K1478">
            <v>0</v>
          </cell>
        </row>
        <row r="1479">
          <cell r="A1479" t="str">
            <v>557801</v>
          </cell>
          <cell r="B1479" t="str">
            <v>CHURCH BUTTES UNIT 193 FR</v>
          </cell>
          <cell r="J1479">
            <v>0.51457799999999998</v>
          </cell>
          <cell r="K1479">
            <v>0.44645573999999999</v>
          </cell>
        </row>
        <row r="1480">
          <cell r="A1480" t="str">
            <v>557900</v>
          </cell>
          <cell r="B1480" t="str">
            <v>CHURCH BUTTES BUFFER 4-9</v>
          </cell>
          <cell r="J1480">
            <v>0</v>
          </cell>
          <cell r="K1480">
            <v>0</v>
          </cell>
        </row>
        <row r="1481">
          <cell r="A1481" t="str">
            <v>558000</v>
          </cell>
          <cell r="B1481" t="str">
            <v>CHURCH BUTTES UNIT 195</v>
          </cell>
          <cell r="J1481">
            <v>0</v>
          </cell>
          <cell r="K1481">
            <v>0</v>
          </cell>
        </row>
        <row r="1482">
          <cell r="A1482" t="str">
            <v>558001</v>
          </cell>
          <cell r="B1482" t="str">
            <v>CHURCH BUTTES UNIT 195 FR</v>
          </cell>
          <cell r="J1482">
            <v>0.51457799999999998</v>
          </cell>
          <cell r="K1482">
            <v>0.44645573999999999</v>
          </cell>
        </row>
        <row r="1483">
          <cell r="A1483" t="str">
            <v>558100</v>
          </cell>
          <cell r="B1483" t="str">
            <v>CHURCH BUTTES UNIT 196</v>
          </cell>
          <cell r="J1483">
            <v>0</v>
          </cell>
          <cell r="K1483">
            <v>0</v>
          </cell>
        </row>
        <row r="1484">
          <cell r="A1484" t="str">
            <v>558200</v>
          </cell>
          <cell r="B1484" t="str">
            <v>CHURCH BUTTES UNIT 197</v>
          </cell>
          <cell r="J1484">
            <v>0</v>
          </cell>
          <cell r="K1484">
            <v>0</v>
          </cell>
        </row>
        <row r="1485">
          <cell r="A1485" t="str">
            <v>561200</v>
          </cell>
          <cell r="B1485" t="str">
            <v>CHURCH BUTTES UNIT 184</v>
          </cell>
          <cell r="J1485">
            <v>1</v>
          </cell>
          <cell r="K1485">
            <v>0</v>
          </cell>
        </row>
        <row r="1486">
          <cell r="A1486" t="str">
            <v>561201</v>
          </cell>
          <cell r="B1486" t="str">
            <v>CHURCH BUTTES UNIT 184 FR</v>
          </cell>
          <cell r="J1486">
            <v>1</v>
          </cell>
          <cell r="K1486">
            <v>0.85906735999999995</v>
          </cell>
        </row>
        <row r="1487">
          <cell r="A1487" t="str">
            <v>567700</v>
          </cell>
          <cell r="B1487" t="str">
            <v>CHURCH BUTTES UNIT 198</v>
          </cell>
          <cell r="J1487">
            <v>0</v>
          </cell>
          <cell r="K1487">
            <v>0</v>
          </cell>
        </row>
        <row r="1488">
          <cell r="A1488" t="str">
            <v>567702</v>
          </cell>
          <cell r="B1488" t="str">
            <v>CHURCH BUTTES UNIT 198 DK</v>
          </cell>
          <cell r="J1488">
            <v>0</v>
          </cell>
          <cell r="K1488">
            <v>0.44645573999999999</v>
          </cell>
        </row>
        <row r="1489">
          <cell r="A1489" t="str">
            <v>567800</v>
          </cell>
          <cell r="B1489" t="str">
            <v>CHURCH BUTTES UNIT 204</v>
          </cell>
          <cell r="J1489">
            <v>0</v>
          </cell>
          <cell r="K1489">
            <v>0</v>
          </cell>
        </row>
        <row r="1490">
          <cell r="A1490" t="str">
            <v>567801</v>
          </cell>
          <cell r="B1490" t="str">
            <v>CHURCH BUTTES UNIT 204</v>
          </cell>
          <cell r="J1490">
            <v>0.51457799999999998</v>
          </cell>
          <cell r="K1490">
            <v>0.44645599000000002</v>
          </cell>
        </row>
        <row r="1491">
          <cell r="A1491" t="str">
            <v>567900</v>
          </cell>
          <cell r="B1491" t="str">
            <v>CHURCH BUTTES UNIT 205</v>
          </cell>
          <cell r="J1491">
            <v>1</v>
          </cell>
          <cell r="K1491">
            <v>0</v>
          </cell>
        </row>
        <row r="1492">
          <cell r="A1492" t="str">
            <v>568000</v>
          </cell>
          <cell r="B1492" t="str">
            <v>CHURCH BUTTES UNIT 210</v>
          </cell>
          <cell r="J1492">
            <v>0</v>
          </cell>
          <cell r="K1492">
            <v>0</v>
          </cell>
        </row>
        <row r="1493">
          <cell r="A1493" t="str">
            <v>568100</v>
          </cell>
          <cell r="B1493" t="str">
            <v>CHURCH BUTTES UNIT 211</v>
          </cell>
          <cell r="J1493">
            <v>0</v>
          </cell>
          <cell r="K1493">
            <v>0</v>
          </cell>
        </row>
        <row r="1494">
          <cell r="A1494" t="str">
            <v>568200</v>
          </cell>
          <cell r="B1494" t="str">
            <v>CHURCH BUTTES UNIT 213</v>
          </cell>
          <cell r="J1494">
            <v>0</v>
          </cell>
          <cell r="K1494">
            <v>0</v>
          </cell>
        </row>
        <row r="1495">
          <cell r="A1495" t="str">
            <v>568300</v>
          </cell>
          <cell r="B1495" t="str">
            <v>CHURCH BUTTES UNIT 214</v>
          </cell>
          <cell r="J1495">
            <v>0</v>
          </cell>
          <cell r="K1495">
            <v>0</v>
          </cell>
        </row>
        <row r="1496">
          <cell r="A1496" t="str">
            <v>568400</v>
          </cell>
          <cell r="B1496" t="str">
            <v>CHURCH BUTTES UNIT 236</v>
          </cell>
          <cell r="J1496">
            <v>0</v>
          </cell>
          <cell r="K1496">
            <v>0</v>
          </cell>
        </row>
        <row r="1497">
          <cell r="A1497" t="str">
            <v>568500</v>
          </cell>
          <cell r="B1497" t="str">
            <v>CHURCH BUTTES UNIT 212</v>
          </cell>
          <cell r="J1497">
            <v>1</v>
          </cell>
          <cell r="K1497">
            <v>0</v>
          </cell>
        </row>
        <row r="1498">
          <cell r="A1498" t="str">
            <v>569400</v>
          </cell>
          <cell r="B1498" t="str">
            <v>CHURCH BUTTES UNIT 199</v>
          </cell>
          <cell r="J1498">
            <v>0</v>
          </cell>
          <cell r="K1498">
            <v>0</v>
          </cell>
        </row>
        <row r="1499">
          <cell r="A1499" t="str">
            <v>569500</v>
          </cell>
          <cell r="B1499" t="str">
            <v>CHURCH BUTTES UNIT 207</v>
          </cell>
          <cell r="J1499">
            <v>0</v>
          </cell>
          <cell r="K1499">
            <v>0</v>
          </cell>
        </row>
        <row r="1500">
          <cell r="A1500" t="str">
            <v>584700</v>
          </cell>
          <cell r="B1500" t="str">
            <v>CHURCH BUTTES 202</v>
          </cell>
          <cell r="J1500">
            <v>0</v>
          </cell>
          <cell r="K1500">
            <v>0</v>
          </cell>
        </row>
        <row r="1501">
          <cell r="A1501" t="str">
            <v>584800</v>
          </cell>
          <cell r="B1501" t="str">
            <v>CHURCH BUTTES 200</v>
          </cell>
          <cell r="J1501">
            <v>0</v>
          </cell>
          <cell r="K1501">
            <v>0</v>
          </cell>
        </row>
        <row r="1502">
          <cell r="A1502" t="str">
            <v>584900</v>
          </cell>
          <cell r="B1502" t="str">
            <v>CHURCH BUTTES 201</v>
          </cell>
          <cell r="J1502">
            <v>0</v>
          </cell>
          <cell r="K1502">
            <v>0</v>
          </cell>
        </row>
        <row r="1503">
          <cell r="A1503" t="str">
            <v>586900</v>
          </cell>
          <cell r="B1503" t="str">
            <v>CHURCH BUTTES 232</v>
          </cell>
          <cell r="J1503">
            <v>0</v>
          </cell>
          <cell r="K1503">
            <v>0</v>
          </cell>
        </row>
        <row r="1504">
          <cell r="A1504" t="str">
            <v>587000</v>
          </cell>
          <cell r="B1504" t="str">
            <v>CHURCH BUTTES 218</v>
          </cell>
          <cell r="J1504">
            <v>0</v>
          </cell>
          <cell r="K1504">
            <v>0</v>
          </cell>
        </row>
        <row r="1505">
          <cell r="A1505" t="str">
            <v>599000</v>
          </cell>
          <cell r="B1505" t="str">
            <v>CHURCH BUTTES UNIT 208</v>
          </cell>
          <cell r="J1505">
            <v>0</v>
          </cell>
          <cell r="K1505">
            <v>0</v>
          </cell>
        </row>
        <row r="1506">
          <cell r="A1506" t="str">
            <v>599100</v>
          </cell>
          <cell r="B1506" t="str">
            <v>CHURCH BUTTES UNIT 209</v>
          </cell>
          <cell r="J1506">
            <v>0</v>
          </cell>
          <cell r="K1506">
            <v>0</v>
          </cell>
        </row>
        <row r="1507">
          <cell r="A1507" t="str">
            <v>599200</v>
          </cell>
          <cell r="B1507" t="str">
            <v>CHURCH BUTTES UNIT 215</v>
          </cell>
          <cell r="J1507">
            <v>0</v>
          </cell>
          <cell r="K1507">
            <v>0</v>
          </cell>
        </row>
        <row r="1508">
          <cell r="A1508" t="str">
            <v>599300</v>
          </cell>
          <cell r="B1508" t="str">
            <v>CHURCH BUTTES UNIT 216</v>
          </cell>
          <cell r="J1508">
            <v>0</v>
          </cell>
          <cell r="K1508">
            <v>0</v>
          </cell>
        </row>
        <row r="1509">
          <cell r="A1509" t="str">
            <v>599400</v>
          </cell>
          <cell r="B1509" t="str">
            <v>CHURCH BUTTES UNIT 217</v>
          </cell>
          <cell r="J1509">
            <v>0</v>
          </cell>
          <cell r="K1509">
            <v>0</v>
          </cell>
        </row>
        <row r="1510">
          <cell r="A1510" t="str">
            <v>599500</v>
          </cell>
          <cell r="B1510" t="str">
            <v>CHURCH BUTTES UNIT 219</v>
          </cell>
          <cell r="J1510">
            <v>0</v>
          </cell>
          <cell r="K1510">
            <v>0</v>
          </cell>
        </row>
        <row r="1511">
          <cell r="A1511" t="str">
            <v>599600</v>
          </cell>
          <cell r="B1511" t="str">
            <v>CHURCH BUTTES UNIT 220</v>
          </cell>
          <cell r="J1511">
            <v>0</v>
          </cell>
          <cell r="K1511">
            <v>0</v>
          </cell>
        </row>
        <row r="1512">
          <cell r="A1512" t="str">
            <v>599700</v>
          </cell>
          <cell r="B1512" t="str">
            <v>CHURCH BUTTES UNIT 221</v>
          </cell>
          <cell r="J1512">
            <v>0</v>
          </cell>
          <cell r="K1512">
            <v>0</v>
          </cell>
        </row>
        <row r="1513">
          <cell r="A1513" t="str">
            <v>599800</v>
          </cell>
          <cell r="B1513" t="str">
            <v>CHURCH BUTTES UNIT 222</v>
          </cell>
          <cell r="J1513">
            <v>0</v>
          </cell>
          <cell r="K1513">
            <v>0</v>
          </cell>
        </row>
        <row r="1514">
          <cell r="A1514" t="str">
            <v>599900</v>
          </cell>
          <cell r="B1514" t="str">
            <v>CHURCH BUTTES UNIT 206</v>
          </cell>
          <cell r="J1514">
            <v>0</v>
          </cell>
          <cell r="K1514">
            <v>0</v>
          </cell>
        </row>
        <row r="1515">
          <cell r="A1515" t="str">
            <v>617002</v>
          </cell>
          <cell r="B1515" t="str">
            <v>CHURCH BUTTES 1-19 FR</v>
          </cell>
          <cell r="J1515">
            <v>0</v>
          </cell>
          <cell r="K1515">
            <v>0</v>
          </cell>
        </row>
        <row r="1516">
          <cell r="A1516" t="str">
            <v>623002</v>
          </cell>
          <cell r="B1516" t="str">
            <v>CHURCH BUTTES 12-19D DK</v>
          </cell>
          <cell r="J1516">
            <v>0</v>
          </cell>
          <cell r="K1516">
            <v>0</v>
          </cell>
        </row>
        <row r="1517">
          <cell r="A1517" t="str">
            <v>623101</v>
          </cell>
          <cell r="B1517" t="str">
            <v>CHURCH BUTTES 42-19D FR</v>
          </cell>
          <cell r="J1517">
            <v>0</v>
          </cell>
          <cell r="K1517">
            <v>0</v>
          </cell>
        </row>
        <row r="1518">
          <cell r="A1518" t="str">
            <v>623202</v>
          </cell>
          <cell r="B1518" t="str">
            <v>CHURCH BUTTES 21-19D DK</v>
          </cell>
          <cell r="J1518">
            <v>0</v>
          </cell>
          <cell r="K1518">
            <v>0</v>
          </cell>
        </row>
        <row r="1519">
          <cell r="A1519" t="str">
            <v>623301</v>
          </cell>
          <cell r="B1519" t="str">
            <v>CHURCH BUTTES 41-19D FR</v>
          </cell>
          <cell r="J1519">
            <v>0</v>
          </cell>
          <cell r="K1519">
            <v>0</v>
          </cell>
        </row>
        <row r="1520">
          <cell r="A1520" t="str">
            <v>038601</v>
          </cell>
          <cell r="B1520" t="str">
            <v>CLAY BASIN UNIT 7 FR</v>
          </cell>
          <cell r="J1520">
            <v>1</v>
          </cell>
          <cell r="K1520">
            <v>0.85108631000000001</v>
          </cell>
        </row>
        <row r="1521">
          <cell r="A1521" t="str">
            <v>038901</v>
          </cell>
          <cell r="B1521" t="str">
            <v>CLAY BASIN UNIT 1 FR</v>
          </cell>
          <cell r="J1521">
            <v>0</v>
          </cell>
          <cell r="K1521">
            <v>0.8510863099999999</v>
          </cell>
        </row>
        <row r="1522">
          <cell r="A1522" t="str">
            <v>039001</v>
          </cell>
          <cell r="B1522" t="str">
            <v>CLAY BASIN UNIT 8 FR</v>
          </cell>
          <cell r="J1522">
            <v>1</v>
          </cell>
          <cell r="K1522">
            <v>0.85108631000000001</v>
          </cell>
        </row>
        <row r="1523">
          <cell r="A1523" t="str">
            <v>039101</v>
          </cell>
          <cell r="B1523" t="str">
            <v>CLAY BASIN UNIT 9 FR</v>
          </cell>
          <cell r="J1523">
            <v>1</v>
          </cell>
          <cell r="K1523">
            <v>0.85108631000000001</v>
          </cell>
        </row>
        <row r="1524">
          <cell r="A1524" t="str">
            <v>039201</v>
          </cell>
          <cell r="B1524" t="str">
            <v>CLAY BASIN UNIT 12 FR</v>
          </cell>
          <cell r="J1524">
            <v>1</v>
          </cell>
          <cell r="K1524">
            <v>0.85108631000000001</v>
          </cell>
        </row>
        <row r="1525">
          <cell r="A1525" t="str">
            <v>039301</v>
          </cell>
          <cell r="B1525" t="str">
            <v>CLAY BASIN UNIT 13 FR</v>
          </cell>
          <cell r="J1525">
            <v>1</v>
          </cell>
          <cell r="K1525">
            <v>0.85108631000000001</v>
          </cell>
        </row>
        <row r="1526">
          <cell r="A1526" t="str">
            <v>039401</v>
          </cell>
          <cell r="B1526" t="str">
            <v>CLAY BASIN UNIT 14 FR</v>
          </cell>
          <cell r="J1526">
            <v>1</v>
          </cell>
          <cell r="K1526">
            <v>0.85108631000000001</v>
          </cell>
        </row>
        <row r="1527">
          <cell r="A1527" t="str">
            <v>039501</v>
          </cell>
          <cell r="B1527" t="str">
            <v>CLAY BASIN UNIT 15 FR</v>
          </cell>
          <cell r="J1527">
            <v>1</v>
          </cell>
          <cell r="K1527">
            <v>0.85108631000000001</v>
          </cell>
        </row>
        <row r="1528">
          <cell r="A1528" t="str">
            <v>039601</v>
          </cell>
          <cell r="B1528" t="str">
            <v>CLAY BASIN UNIT 16 FR</v>
          </cell>
          <cell r="J1528">
            <v>1</v>
          </cell>
          <cell r="K1528">
            <v>0.85108631000000001</v>
          </cell>
        </row>
        <row r="1529">
          <cell r="A1529" t="str">
            <v>039701</v>
          </cell>
          <cell r="B1529" t="str">
            <v>CLAY BASIN UNIT 17 FR</v>
          </cell>
          <cell r="J1529">
            <v>1</v>
          </cell>
          <cell r="K1529">
            <v>0.85108631000000001</v>
          </cell>
        </row>
        <row r="1530">
          <cell r="A1530" t="str">
            <v>039801</v>
          </cell>
          <cell r="B1530" t="str">
            <v>CLAY BASIN UNIT 18 FR</v>
          </cell>
          <cell r="J1530">
            <v>1</v>
          </cell>
          <cell r="K1530">
            <v>0.85108631000000001</v>
          </cell>
        </row>
        <row r="1531">
          <cell r="A1531" t="str">
            <v>039901</v>
          </cell>
          <cell r="B1531" t="str">
            <v>CLAY BASIN UNIT 19 FR</v>
          </cell>
          <cell r="J1531">
            <v>1</v>
          </cell>
          <cell r="K1531">
            <v>0.85108631000000001</v>
          </cell>
        </row>
        <row r="1532">
          <cell r="A1532" t="str">
            <v>040001</v>
          </cell>
          <cell r="B1532" t="str">
            <v>CLAY BASIN UNIT 20 FR</v>
          </cell>
          <cell r="J1532">
            <v>1</v>
          </cell>
          <cell r="K1532">
            <v>0.85108631000000001</v>
          </cell>
        </row>
        <row r="1533">
          <cell r="A1533" t="str">
            <v>040101</v>
          </cell>
          <cell r="B1533" t="str">
            <v>CLAY BASIN UNIT 22 FR</v>
          </cell>
          <cell r="J1533">
            <v>1</v>
          </cell>
          <cell r="K1533">
            <v>0.85108631000000001</v>
          </cell>
        </row>
        <row r="1534">
          <cell r="A1534" t="str">
            <v>040201</v>
          </cell>
          <cell r="B1534" t="str">
            <v>CLAY BASIN UNIT 23 FR</v>
          </cell>
          <cell r="J1534">
            <v>1</v>
          </cell>
          <cell r="K1534">
            <v>0.85108631000000001</v>
          </cell>
        </row>
        <row r="1535">
          <cell r="A1535" t="str">
            <v>212401</v>
          </cell>
          <cell r="B1535" t="str">
            <v>CLAY BASIN UNIT 62 FR</v>
          </cell>
          <cell r="J1535">
            <v>1</v>
          </cell>
          <cell r="K1535">
            <v>0.85108631000000001</v>
          </cell>
        </row>
        <row r="1536">
          <cell r="A1536" t="str">
            <v>213301</v>
          </cell>
          <cell r="B1536" t="str">
            <v>CLAY BASIN UNIT 61 FR</v>
          </cell>
          <cell r="J1536">
            <v>1</v>
          </cell>
          <cell r="K1536">
            <v>0.85108631000000001</v>
          </cell>
        </row>
        <row r="1537">
          <cell r="A1537" t="str">
            <v>438002</v>
          </cell>
          <cell r="B1537" t="str">
            <v>CLAY BASIN UNIT 2 DK -STORAGE</v>
          </cell>
          <cell r="J1537">
            <v>0</v>
          </cell>
          <cell r="K1537">
            <v>0</v>
          </cell>
        </row>
        <row r="1538">
          <cell r="A1538" t="str">
            <v>438102</v>
          </cell>
          <cell r="B1538" t="str">
            <v>CLAY BASIN UNIT 3 DK -STORAGE</v>
          </cell>
          <cell r="J1538">
            <v>0</v>
          </cell>
          <cell r="K1538">
            <v>0</v>
          </cell>
        </row>
        <row r="1539">
          <cell r="A1539" t="str">
            <v>438202</v>
          </cell>
          <cell r="B1539" t="str">
            <v>CLAY BASIN UNIT 4 DK -STORAGE</v>
          </cell>
          <cell r="J1539">
            <v>0</v>
          </cell>
          <cell r="K1539">
            <v>0</v>
          </cell>
        </row>
        <row r="1540">
          <cell r="A1540" t="str">
            <v>438302</v>
          </cell>
          <cell r="B1540" t="str">
            <v>CLAY BASIN UNIT 5 DK -STORAGE</v>
          </cell>
          <cell r="J1540">
            <v>0</v>
          </cell>
          <cell r="K1540">
            <v>0</v>
          </cell>
        </row>
        <row r="1541">
          <cell r="A1541" t="str">
            <v>438402</v>
          </cell>
          <cell r="B1541" t="str">
            <v>CLAY BASIN UNIT 6 DK -STORAGE</v>
          </cell>
          <cell r="J1541">
            <v>0</v>
          </cell>
          <cell r="K1541">
            <v>0</v>
          </cell>
        </row>
        <row r="1542">
          <cell r="A1542" t="str">
            <v>438502</v>
          </cell>
          <cell r="B1542" t="str">
            <v>CLAY BASIN UNIT 10 DK -STORAGE</v>
          </cell>
          <cell r="J1542">
            <v>0</v>
          </cell>
          <cell r="K1542">
            <v>0</v>
          </cell>
        </row>
        <row r="1543">
          <cell r="A1543" t="str">
            <v>438602</v>
          </cell>
          <cell r="B1543" t="str">
            <v>CLAY BASIN UNIT 11 DK -STORAGE</v>
          </cell>
          <cell r="J1543">
            <v>0</v>
          </cell>
          <cell r="K1543">
            <v>0</v>
          </cell>
        </row>
        <row r="1544">
          <cell r="A1544" t="str">
            <v>558300</v>
          </cell>
          <cell r="B1544" t="str">
            <v>CLAY BASIN UNIT 66</v>
          </cell>
          <cell r="J1544">
            <v>0</v>
          </cell>
          <cell r="K1544">
            <v>0</v>
          </cell>
        </row>
        <row r="1545">
          <cell r="A1545" t="str">
            <v>558400</v>
          </cell>
          <cell r="B1545" t="str">
            <v>CLAY BASIN UNIT 67</v>
          </cell>
          <cell r="J1545">
            <v>0</v>
          </cell>
          <cell r="K1545">
            <v>0</v>
          </cell>
        </row>
        <row r="1546">
          <cell r="A1546" t="str">
            <v>558500</v>
          </cell>
          <cell r="B1546" t="str">
            <v>CLAY BASIN UNIT 68</v>
          </cell>
          <cell r="J1546">
            <v>0</v>
          </cell>
          <cell r="K1546">
            <v>0</v>
          </cell>
        </row>
        <row r="1547">
          <cell r="A1547" t="str">
            <v>564400</v>
          </cell>
          <cell r="B1547" t="str">
            <v>CLAY BASIN UNIT 69</v>
          </cell>
          <cell r="J1547">
            <v>0</v>
          </cell>
          <cell r="K1547">
            <v>0</v>
          </cell>
        </row>
        <row r="1548">
          <cell r="A1548" t="str">
            <v>591401</v>
          </cell>
          <cell r="B1548" t="str">
            <v>CLAY BASIN UNIT 70 FR</v>
          </cell>
          <cell r="J1548">
            <v>0</v>
          </cell>
          <cell r="K1548">
            <v>0</v>
          </cell>
        </row>
        <row r="1549">
          <cell r="A1549" t="str">
            <v>591501</v>
          </cell>
          <cell r="B1549" t="str">
            <v>CLAY BASIN UNIT 71 FR</v>
          </cell>
          <cell r="J1549">
            <v>0</v>
          </cell>
          <cell r="K1549">
            <v>0</v>
          </cell>
        </row>
        <row r="1550">
          <cell r="A1550" t="str">
            <v>591601</v>
          </cell>
          <cell r="B1550" t="str">
            <v>CLAY BASIN UNIT 72 FR</v>
          </cell>
          <cell r="J1550">
            <v>0</v>
          </cell>
          <cell r="K1550">
            <v>0</v>
          </cell>
        </row>
        <row r="1551">
          <cell r="A1551" t="str">
            <v>068555</v>
          </cell>
          <cell r="B1551" t="str">
            <v>JACKKNIFE SPRG MONITOR 1 CBM</v>
          </cell>
          <cell r="J1551">
            <v>0.2697637</v>
          </cell>
          <cell r="K1551">
            <v>0.22954544999999998</v>
          </cell>
        </row>
        <row r="1552">
          <cell r="A1552" t="str">
            <v>490655</v>
          </cell>
          <cell r="B1552" t="str">
            <v>COPPER RIDGE 2-3 CBM</v>
          </cell>
          <cell r="J1552">
            <v>0</v>
          </cell>
          <cell r="K1552">
            <v>0.22954544999999998</v>
          </cell>
        </row>
        <row r="1553">
          <cell r="A1553" t="str">
            <v>490755</v>
          </cell>
          <cell r="B1553" t="str">
            <v>COPPER RIDGE 3-2 CBM</v>
          </cell>
          <cell r="J1553">
            <v>0</v>
          </cell>
          <cell r="K1553">
            <v>0.22954544999999998</v>
          </cell>
        </row>
        <row r="1554">
          <cell r="A1554" t="str">
            <v>490855</v>
          </cell>
          <cell r="B1554" t="str">
            <v>COPPER RIDGE 10-1 CBM</v>
          </cell>
          <cell r="J1554">
            <v>0</v>
          </cell>
          <cell r="K1554">
            <v>0.22954544999999998</v>
          </cell>
        </row>
        <row r="1555">
          <cell r="A1555" t="str">
            <v>490955</v>
          </cell>
          <cell r="B1555" t="str">
            <v>COPPER RIDGE 11-4 CBM (D24NC)</v>
          </cell>
          <cell r="J1555">
            <v>0</v>
          </cell>
          <cell r="K1555">
            <v>0.22954544999999998</v>
          </cell>
        </row>
        <row r="1556">
          <cell r="A1556" t="str">
            <v>492655</v>
          </cell>
          <cell r="B1556" t="str">
            <v>COPPER RIDGE 2-2 CBM</v>
          </cell>
          <cell r="J1556">
            <v>0</v>
          </cell>
          <cell r="K1556">
            <v>0.22762183</v>
          </cell>
        </row>
        <row r="1557">
          <cell r="A1557" t="str">
            <v>492755</v>
          </cell>
          <cell r="B1557" t="str">
            <v>COPPER RIDGE 10-2 CBM</v>
          </cell>
          <cell r="J1557">
            <v>0</v>
          </cell>
          <cell r="K1557">
            <v>0.22954544999999998</v>
          </cell>
        </row>
        <row r="1558">
          <cell r="A1558" t="str">
            <v>492855</v>
          </cell>
          <cell r="B1558" t="str">
            <v>COPPER RIDGE 11-1 CBM</v>
          </cell>
          <cell r="J1558">
            <v>0</v>
          </cell>
          <cell r="K1558">
            <v>0.22954544999999998</v>
          </cell>
        </row>
        <row r="1559">
          <cell r="A1559" t="str">
            <v>492955</v>
          </cell>
          <cell r="B1559" t="str">
            <v>COPPER RIDGE 11-2 CBM</v>
          </cell>
          <cell r="J1559">
            <v>0</v>
          </cell>
          <cell r="K1559">
            <v>0.22954544999999998</v>
          </cell>
        </row>
        <row r="1560">
          <cell r="A1560" t="str">
            <v>493055</v>
          </cell>
          <cell r="B1560" t="str">
            <v>COPPER RIDGE 11-3 CBM</v>
          </cell>
          <cell r="J1560">
            <v>0</v>
          </cell>
          <cell r="K1560">
            <v>0.22954544999999998</v>
          </cell>
        </row>
        <row r="1561">
          <cell r="A1561" t="str">
            <v>493155</v>
          </cell>
          <cell r="B1561" t="str">
            <v>COPPER RIDGE 3-4 CBM</v>
          </cell>
          <cell r="J1561">
            <v>0</v>
          </cell>
          <cell r="K1561">
            <v>0.22954544999999998</v>
          </cell>
        </row>
        <row r="1562">
          <cell r="A1562" t="str">
            <v>493255</v>
          </cell>
          <cell r="B1562" t="str">
            <v>COPPER RIDGE 2-1 CBM</v>
          </cell>
          <cell r="J1562">
            <v>0</v>
          </cell>
          <cell r="K1562">
            <v>0.22954544999999998</v>
          </cell>
        </row>
        <row r="1563">
          <cell r="A1563" t="str">
            <v>493355</v>
          </cell>
          <cell r="B1563" t="str">
            <v>COPPER RIDGE 2-4 CBM</v>
          </cell>
          <cell r="J1563">
            <v>0</v>
          </cell>
          <cell r="K1563">
            <v>0.22954544999999998</v>
          </cell>
        </row>
        <row r="1564">
          <cell r="A1564" t="str">
            <v>493455</v>
          </cell>
          <cell r="B1564" t="str">
            <v>COPPER RIDGE 3-1 CBM</v>
          </cell>
          <cell r="J1564">
            <v>0</v>
          </cell>
          <cell r="K1564">
            <v>0.22954544999999998</v>
          </cell>
        </row>
        <row r="1565">
          <cell r="A1565" t="str">
            <v>493555</v>
          </cell>
          <cell r="B1565" t="str">
            <v>COPPER RIDGE 3-3 CBM</v>
          </cell>
          <cell r="J1565">
            <v>0</v>
          </cell>
          <cell r="K1565">
            <v>0.22954544999999998</v>
          </cell>
        </row>
        <row r="1566">
          <cell r="A1566" t="str">
            <v>493655</v>
          </cell>
          <cell r="B1566" t="str">
            <v>COPPER RIDGE 10-3 CBM</v>
          </cell>
          <cell r="J1566">
            <v>0</v>
          </cell>
          <cell r="K1566">
            <v>0.22954544999999998</v>
          </cell>
        </row>
        <row r="1567">
          <cell r="A1567" t="str">
            <v>494255</v>
          </cell>
          <cell r="B1567" t="str">
            <v>COPPER RIDGE 10-4 CBM</v>
          </cell>
          <cell r="J1567">
            <v>0</v>
          </cell>
          <cell r="K1567">
            <v>0.22954544999999998</v>
          </cell>
        </row>
        <row r="1568">
          <cell r="A1568" t="str">
            <v>498755</v>
          </cell>
          <cell r="B1568" t="str">
            <v>COPPER RIDGE MONITR 1 CBM</v>
          </cell>
          <cell r="J1568">
            <v>0</v>
          </cell>
          <cell r="K1568">
            <v>0</v>
          </cell>
        </row>
        <row r="1569">
          <cell r="A1569" t="str">
            <v>501401</v>
          </cell>
          <cell r="B1569" t="str">
            <v>COW HOLLOW UNIT 92 FR  (C7)</v>
          </cell>
          <cell r="J1569">
            <v>0</v>
          </cell>
          <cell r="K1569">
            <v>0</v>
          </cell>
        </row>
        <row r="1570">
          <cell r="A1570" t="str">
            <v>501501</v>
          </cell>
          <cell r="B1570" t="str">
            <v>COW HOLLOW UNIT 101 FR</v>
          </cell>
          <cell r="J1570">
            <v>0</v>
          </cell>
          <cell r="K1570">
            <v>0</v>
          </cell>
        </row>
        <row r="1571">
          <cell r="A1571" t="str">
            <v>507001</v>
          </cell>
          <cell r="B1571" t="str">
            <v>COW HOLLOW 202-22E FR  (C7)</v>
          </cell>
          <cell r="J1571">
            <v>0</v>
          </cell>
          <cell r="K1571">
            <v>0</v>
          </cell>
        </row>
        <row r="1572">
          <cell r="A1572" t="str">
            <v>507101</v>
          </cell>
          <cell r="B1572" t="str">
            <v>COW HOLLOW 203-22E FR  (C7)</v>
          </cell>
          <cell r="J1572">
            <v>0</v>
          </cell>
          <cell r="K1572">
            <v>0</v>
          </cell>
        </row>
        <row r="1573">
          <cell r="A1573" t="str">
            <v>507201</v>
          </cell>
          <cell r="B1573" t="str">
            <v>COW HOLLOW 206-26E FR  (C7)</v>
          </cell>
          <cell r="J1573">
            <v>0</v>
          </cell>
          <cell r="K1573">
            <v>0</v>
          </cell>
        </row>
        <row r="1574">
          <cell r="A1574" t="str">
            <v>507301</v>
          </cell>
          <cell r="B1574" t="str">
            <v>COW HOLLOW 208-22 FR  (C7)</v>
          </cell>
          <cell r="J1574">
            <v>0</v>
          </cell>
          <cell r="K1574">
            <v>0</v>
          </cell>
        </row>
        <row r="1575">
          <cell r="A1575" t="str">
            <v>507401</v>
          </cell>
          <cell r="B1575" t="str">
            <v>COW HOLLOW 209-14 FR  (C7)</v>
          </cell>
          <cell r="J1575">
            <v>0</v>
          </cell>
          <cell r="K1575">
            <v>0</v>
          </cell>
        </row>
        <row r="1576">
          <cell r="A1576" t="str">
            <v>507501</v>
          </cell>
          <cell r="B1576" t="str">
            <v>COW HOLLOW 210-35 FR  (C7)</v>
          </cell>
          <cell r="J1576">
            <v>0</v>
          </cell>
          <cell r="K1576">
            <v>0</v>
          </cell>
        </row>
        <row r="1577">
          <cell r="A1577" t="str">
            <v>507601</v>
          </cell>
          <cell r="B1577" t="str">
            <v>COW HOLLOW 212-23 FR  (C7)</v>
          </cell>
          <cell r="J1577">
            <v>0</v>
          </cell>
          <cell r="K1577">
            <v>0</v>
          </cell>
        </row>
        <row r="1578">
          <cell r="A1578" t="str">
            <v>507701</v>
          </cell>
          <cell r="B1578" t="str">
            <v>COW HOLLOW 213-10 FR  (C7)</v>
          </cell>
          <cell r="J1578">
            <v>0</v>
          </cell>
          <cell r="K1578">
            <v>0</v>
          </cell>
        </row>
        <row r="1579">
          <cell r="A1579" t="str">
            <v>538301</v>
          </cell>
          <cell r="B1579" t="str">
            <v>COW HOLLOW 224-34 FR  (C7)</v>
          </cell>
          <cell r="J1579">
            <v>0</v>
          </cell>
          <cell r="K1579">
            <v>0</v>
          </cell>
        </row>
        <row r="1580">
          <cell r="A1580" t="str">
            <v>538401</v>
          </cell>
          <cell r="B1580" t="str">
            <v>COW HOLLOW 262-34 FR  (C7)</v>
          </cell>
          <cell r="J1580">
            <v>0</v>
          </cell>
          <cell r="K1580">
            <v>0</v>
          </cell>
        </row>
        <row r="1581">
          <cell r="A1581" t="str">
            <v>538501</v>
          </cell>
          <cell r="B1581" t="str">
            <v>COW HOLLOW 266-10 FR  (C7)</v>
          </cell>
          <cell r="J1581">
            <v>0</v>
          </cell>
          <cell r="K1581">
            <v>0</v>
          </cell>
        </row>
        <row r="1582">
          <cell r="A1582" t="str">
            <v>538601</v>
          </cell>
          <cell r="B1582" t="str">
            <v>COW HOLLOW 267-10 FR (C7)</v>
          </cell>
          <cell r="J1582">
            <v>0</v>
          </cell>
          <cell r="K1582">
            <v>0</v>
          </cell>
        </row>
        <row r="1583">
          <cell r="A1583" t="str">
            <v>538701</v>
          </cell>
          <cell r="B1583" t="str">
            <v>COW HOLLOW 270-36 FR  (C7)</v>
          </cell>
          <cell r="J1583">
            <v>0</v>
          </cell>
          <cell r="K1583">
            <v>0</v>
          </cell>
        </row>
        <row r="1584">
          <cell r="A1584" t="str">
            <v>538801</v>
          </cell>
          <cell r="B1584" t="str">
            <v>COW HOLLOW 30-24 FR  (C7)</v>
          </cell>
          <cell r="J1584">
            <v>0</v>
          </cell>
          <cell r="K1584">
            <v>0</v>
          </cell>
        </row>
        <row r="1585">
          <cell r="A1585" t="str">
            <v>043003</v>
          </cell>
          <cell r="B1585" t="str">
            <v>CRESTON FEDERAL 22-1 MESA</v>
          </cell>
          <cell r="J1585">
            <v>1</v>
          </cell>
          <cell r="K1585">
            <v>0.875</v>
          </cell>
        </row>
        <row r="1586">
          <cell r="A1586" t="str">
            <v>043017</v>
          </cell>
          <cell r="B1586" t="str">
            <v>CRESTON FEDERAL 22-1 ALMOND</v>
          </cell>
          <cell r="J1586">
            <v>1</v>
          </cell>
          <cell r="K1586">
            <v>0.875</v>
          </cell>
        </row>
        <row r="1587">
          <cell r="A1587" t="str">
            <v>424817</v>
          </cell>
          <cell r="B1587" t="str">
            <v>CRESTON FEDERAL 22-2 ALMOND</v>
          </cell>
          <cell r="J1587">
            <v>1</v>
          </cell>
          <cell r="K1587">
            <v>0.875</v>
          </cell>
        </row>
        <row r="1588">
          <cell r="A1588" t="str">
            <v>457703</v>
          </cell>
          <cell r="B1588" t="str">
            <v>CRESTON FEDERAL 22-3 MESA</v>
          </cell>
          <cell r="J1588">
            <v>1</v>
          </cell>
          <cell r="K1588">
            <v>0.875</v>
          </cell>
        </row>
        <row r="1589">
          <cell r="A1589" t="str">
            <v>472003</v>
          </cell>
          <cell r="B1589" t="str">
            <v>CRESTON FEDERAL 22-4 MESA</v>
          </cell>
          <cell r="J1589">
            <v>1</v>
          </cell>
          <cell r="K1589">
            <v>0.875</v>
          </cell>
        </row>
        <row r="1590">
          <cell r="A1590" t="str">
            <v>547903</v>
          </cell>
          <cell r="B1590" t="str">
            <v>CHAMPLIN 278 A-12 MESA</v>
          </cell>
          <cell r="J1590">
            <v>0.25</v>
          </cell>
          <cell r="K1590">
            <v>0.21875</v>
          </cell>
        </row>
        <row r="1591">
          <cell r="A1591" t="str">
            <v>555903</v>
          </cell>
          <cell r="B1591" t="str">
            <v>CHAMPLIN 261 D-12D MESA</v>
          </cell>
          <cell r="J1591">
            <v>0.25</v>
          </cell>
          <cell r="K1591">
            <v>0.21875</v>
          </cell>
        </row>
        <row r="1592">
          <cell r="A1592" t="str">
            <v>556003</v>
          </cell>
          <cell r="B1592" t="str">
            <v>CHAMPLIN 261 D-6D MESA</v>
          </cell>
          <cell r="J1592">
            <v>0.25</v>
          </cell>
          <cell r="K1592">
            <v>0.21875</v>
          </cell>
        </row>
        <row r="1593">
          <cell r="A1593" t="str">
            <v>632503</v>
          </cell>
          <cell r="B1593" t="str">
            <v>CRESTON FEDERAL 22-5 MESA</v>
          </cell>
          <cell r="J1593">
            <v>0</v>
          </cell>
          <cell r="K1593">
            <v>0</v>
          </cell>
        </row>
        <row r="1594">
          <cell r="A1594" t="str">
            <v>244808</v>
          </cell>
          <cell r="B1594" t="str">
            <v>CUTTHROAT 5 DES CR  (C7)</v>
          </cell>
          <cell r="J1594">
            <v>0</v>
          </cell>
          <cell r="K1594">
            <v>0</v>
          </cell>
        </row>
        <row r="1595">
          <cell r="A1595" t="str">
            <v>246608</v>
          </cell>
          <cell r="B1595" t="str">
            <v>CUTTHROAT 1 DES CR (C7)</v>
          </cell>
          <cell r="J1595">
            <v>0</v>
          </cell>
          <cell r="K1595">
            <v>0</v>
          </cell>
        </row>
        <row r="1596">
          <cell r="A1596" t="str">
            <v>246708</v>
          </cell>
          <cell r="B1596" t="str">
            <v>CUTTHROAT 3 DES CR (C7)</v>
          </cell>
          <cell r="J1596">
            <v>0</v>
          </cell>
          <cell r="K1596">
            <v>0</v>
          </cell>
        </row>
        <row r="1597">
          <cell r="A1597" t="str">
            <v>246808</v>
          </cell>
          <cell r="B1597" t="str">
            <v>CUTTHROAT 4 DES CR (C7)</v>
          </cell>
          <cell r="J1597">
            <v>0</v>
          </cell>
          <cell r="K1597">
            <v>0</v>
          </cell>
        </row>
        <row r="1598">
          <cell r="A1598" t="str">
            <v>364708</v>
          </cell>
          <cell r="B1598" t="str">
            <v>CUTTHROAT 7 DES CR (C7)</v>
          </cell>
          <cell r="J1598">
            <v>0</v>
          </cell>
          <cell r="K1598">
            <v>0</v>
          </cell>
        </row>
        <row r="1599">
          <cell r="A1599" t="str">
            <v>365708</v>
          </cell>
          <cell r="B1599" t="str">
            <v>CUTTHROAT 8 DES CR (C7)</v>
          </cell>
          <cell r="J1599">
            <v>0</v>
          </cell>
          <cell r="K1599">
            <v>0</v>
          </cell>
        </row>
        <row r="1600">
          <cell r="A1600" t="str">
            <v>500408</v>
          </cell>
          <cell r="B1600" t="str">
            <v>CUTTHROAT 14 DES CR  (C7)</v>
          </cell>
          <cell r="J1600">
            <v>0</v>
          </cell>
          <cell r="K1600">
            <v>0</v>
          </cell>
        </row>
        <row r="1601">
          <cell r="A1601" t="str">
            <v>163205</v>
          </cell>
          <cell r="B1601" t="str">
            <v>DRAGON TRAIL UN 1060 MANCOS B.</v>
          </cell>
          <cell r="J1601">
            <v>5.0140000000000002E-3</v>
          </cell>
          <cell r="K1601">
            <v>4.34338E-3</v>
          </cell>
        </row>
        <row r="1602">
          <cell r="A1602" t="str">
            <v>281505</v>
          </cell>
          <cell r="B1602" t="str">
            <v>BEARDMORE 32-5 MANCOS B</v>
          </cell>
          <cell r="J1602">
            <v>0.4</v>
          </cell>
          <cell r="K1602">
            <v>0.34649999999999997</v>
          </cell>
        </row>
        <row r="1603">
          <cell r="A1603" t="str">
            <v>282705</v>
          </cell>
          <cell r="B1603" t="str">
            <v>DRAGON TRAIL PRIOR CO MANCOS B</v>
          </cell>
          <cell r="J1603">
            <v>5.0137999999999997E-3</v>
          </cell>
          <cell r="K1603">
            <v>4.34338E-3</v>
          </cell>
        </row>
        <row r="1604">
          <cell r="A1604" t="str">
            <v>389605</v>
          </cell>
          <cell r="B1604" t="str">
            <v>DRAGON TRAIL DEV WELL MANCOS B</v>
          </cell>
          <cell r="J1604">
            <v>5.0137999999999997E-3</v>
          </cell>
          <cell r="K1604">
            <v>4.34338E-3</v>
          </cell>
        </row>
        <row r="1605">
          <cell r="A1605" t="str">
            <v>435636</v>
          </cell>
          <cell r="B1605" t="str">
            <v>DRAGON TRAIL UN 1151 MANC A</v>
          </cell>
          <cell r="J1605">
            <v>5.0140000000000002E-3</v>
          </cell>
          <cell r="K1605">
            <v>4.34338E-3</v>
          </cell>
        </row>
        <row r="1606">
          <cell r="A1606" t="str">
            <v>443705</v>
          </cell>
          <cell r="B1606" t="str">
            <v>DRAGON TRAIL UN 1142 MANCOS B</v>
          </cell>
          <cell r="J1606">
            <v>5.0143999999999996E-3</v>
          </cell>
          <cell r="K1606">
            <v>4.34338E-3</v>
          </cell>
        </row>
        <row r="1607">
          <cell r="A1607" t="str">
            <v>443805</v>
          </cell>
          <cell r="B1607" t="str">
            <v>DRAGON TRAIL UN 1143 MANCOS B</v>
          </cell>
          <cell r="J1607">
            <v>5.0140000000000002E-3</v>
          </cell>
          <cell r="K1607">
            <v>4.34338E-3</v>
          </cell>
        </row>
        <row r="1608">
          <cell r="A1608" t="str">
            <v>443905</v>
          </cell>
          <cell r="B1608" t="str">
            <v>DRAGON TRAIL UN 1145 MANCOS B</v>
          </cell>
          <cell r="J1608">
            <v>5.0140000000000002E-3</v>
          </cell>
          <cell r="K1608">
            <v>4.34338E-3</v>
          </cell>
        </row>
        <row r="1609">
          <cell r="A1609" t="str">
            <v>443941</v>
          </cell>
          <cell r="B1609" t="str">
            <v>DRAGON TRAIL UN 1145 MB SILT</v>
          </cell>
          <cell r="J1609">
            <v>0</v>
          </cell>
          <cell r="K1609">
            <v>4.34338E-3</v>
          </cell>
        </row>
        <row r="1610">
          <cell r="A1610" t="str">
            <v>444005</v>
          </cell>
          <cell r="B1610" t="str">
            <v>DRAGON TRAIL UN 1147 MANCOS B</v>
          </cell>
          <cell r="J1610">
            <v>5.0137999999999997E-3</v>
          </cell>
          <cell r="K1610">
            <v>4.34338E-3</v>
          </cell>
        </row>
        <row r="1611">
          <cell r="A1611" t="str">
            <v>444105</v>
          </cell>
          <cell r="B1611" t="str">
            <v>DRAGON TRAIL UN 1146 MANCOS B</v>
          </cell>
          <cell r="J1611">
            <v>5.0140000000000002E-3</v>
          </cell>
          <cell r="K1611">
            <v>4.34338E-3</v>
          </cell>
        </row>
        <row r="1612">
          <cell r="A1612" t="str">
            <v>444141</v>
          </cell>
          <cell r="B1612" t="str">
            <v>DRAGON TRAIL UN 1146 MB SILT</v>
          </cell>
          <cell r="J1612">
            <v>0</v>
          </cell>
          <cell r="K1612">
            <v>4.34338E-3</v>
          </cell>
        </row>
        <row r="1613">
          <cell r="A1613" t="str">
            <v>444205</v>
          </cell>
          <cell r="B1613" t="str">
            <v>DRAGON TRAIL UN 1150 MANCOS B</v>
          </cell>
          <cell r="J1613">
            <v>5.0140000000000002E-3</v>
          </cell>
          <cell r="K1613">
            <v>4.34338E-3</v>
          </cell>
        </row>
        <row r="1614">
          <cell r="A1614" t="str">
            <v>444305</v>
          </cell>
          <cell r="B1614" t="str">
            <v>DRAGON TRAIL UN 1331 MANCOS B</v>
          </cell>
          <cell r="J1614">
            <v>5.0140000000000002E-3</v>
          </cell>
          <cell r="K1614">
            <v>4.34338E-3</v>
          </cell>
        </row>
        <row r="1615">
          <cell r="A1615" t="str">
            <v>444341</v>
          </cell>
          <cell r="B1615" t="str">
            <v>DRAGON TRAIL UN 1331 MB SILT</v>
          </cell>
          <cell r="J1615">
            <v>0</v>
          </cell>
          <cell r="K1615">
            <v>4.34338E-3</v>
          </cell>
        </row>
        <row r="1616">
          <cell r="A1616" t="str">
            <v>446905</v>
          </cell>
          <cell r="B1616" t="str">
            <v>DRAGON TRAIL UN 1305 MANCOS B</v>
          </cell>
          <cell r="J1616">
            <v>5.0140000000000002E-3</v>
          </cell>
          <cell r="K1616">
            <v>4.34338E-3</v>
          </cell>
        </row>
        <row r="1617">
          <cell r="A1617" t="str">
            <v>446941</v>
          </cell>
          <cell r="B1617" t="str">
            <v>DRAGON TRAIL UN 1305 MB SILT</v>
          </cell>
          <cell r="J1617">
            <v>5.0140000000000002E-3</v>
          </cell>
          <cell r="K1617">
            <v>4.34338E-3</v>
          </cell>
        </row>
        <row r="1618">
          <cell r="A1618" t="str">
            <v>447005</v>
          </cell>
          <cell r="B1618" t="str">
            <v>DRAGON TRAIL UN 1322 MANCOS B</v>
          </cell>
          <cell r="J1618">
            <v>5.0140000000000002E-3</v>
          </cell>
          <cell r="K1618">
            <v>4.34338E-3</v>
          </cell>
        </row>
        <row r="1619">
          <cell r="A1619" t="str">
            <v>447041</v>
          </cell>
          <cell r="B1619" t="str">
            <v>DRAGON TRAIL UN 1322 MB SILT</v>
          </cell>
          <cell r="J1619">
            <v>5.0140000000000002E-3</v>
          </cell>
          <cell r="K1619">
            <v>4.34338E-3</v>
          </cell>
        </row>
        <row r="1620">
          <cell r="A1620" t="str">
            <v>447105</v>
          </cell>
          <cell r="B1620" t="str">
            <v>DRAGON TRAIL UN 1323 MANCOS B</v>
          </cell>
          <cell r="J1620">
            <v>5.0140000000000002E-3</v>
          </cell>
          <cell r="K1620">
            <v>4.34338E-3</v>
          </cell>
        </row>
        <row r="1621">
          <cell r="A1621" t="str">
            <v>447141</v>
          </cell>
          <cell r="B1621" t="str">
            <v>DRAGON TRAIL UN 1323 MB SILT</v>
          </cell>
          <cell r="J1621">
            <v>5.0140000000000002E-3</v>
          </cell>
          <cell r="K1621">
            <v>4.34338E-3</v>
          </cell>
        </row>
        <row r="1622">
          <cell r="A1622" t="str">
            <v>447205</v>
          </cell>
          <cell r="B1622" t="str">
            <v>DRAGON TRAIL UN 1324 MANCOS B</v>
          </cell>
          <cell r="J1622">
            <v>5.0140000000000002E-3</v>
          </cell>
          <cell r="K1622">
            <v>4.34338E-3</v>
          </cell>
        </row>
        <row r="1623">
          <cell r="A1623" t="str">
            <v>447241</v>
          </cell>
          <cell r="B1623" t="str">
            <v>DRAGON TRAIL UN 1324 MB SILT</v>
          </cell>
          <cell r="J1623">
            <v>5.0140000000000002E-3</v>
          </cell>
          <cell r="K1623">
            <v>4.34338E-3</v>
          </cell>
        </row>
        <row r="1624">
          <cell r="A1624" t="str">
            <v>450305</v>
          </cell>
          <cell r="B1624" t="str">
            <v>DRAGON TRAIL UN 1021 MANCOS B</v>
          </cell>
          <cell r="J1624">
            <v>5.0140000000000002E-3</v>
          </cell>
          <cell r="K1624">
            <v>4.34338E-3</v>
          </cell>
        </row>
        <row r="1625">
          <cell r="A1625" t="str">
            <v>450341</v>
          </cell>
          <cell r="B1625" t="str">
            <v>DRAGON TRAIL UN 1021 MB SILT</v>
          </cell>
          <cell r="J1625">
            <v>5.0137999999999997E-3</v>
          </cell>
          <cell r="K1625">
            <v>4.34338E-3</v>
          </cell>
        </row>
        <row r="1626">
          <cell r="A1626" t="str">
            <v>450405</v>
          </cell>
          <cell r="B1626" t="str">
            <v>DRAGON TRAIL UN 1029 MANCOS B</v>
          </cell>
          <cell r="J1626">
            <v>5.0137999999999997E-3</v>
          </cell>
          <cell r="K1626">
            <v>4.34338E-3</v>
          </cell>
        </row>
        <row r="1627">
          <cell r="A1627" t="str">
            <v>450441</v>
          </cell>
          <cell r="B1627" t="str">
            <v>DRAGON TRAIL UN 1029 MB SILT</v>
          </cell>
          <cell r="J1627">
            <v>5.0137999999999997E-3</v>
          </cell>
          <cell r="K1627">
            <v>4.34338E-3</v>
          </cell>
        </row>
        <row r="1628">
          <cell r="A1628" t="str">
            <v>450505</v>
          </cell>
          <cell r="B1628" t="str">
            <v>DRAGON TRAIL UN 1041 MANCOS B</v>
          </cell>
          <cell r="J1628">
            <v>5.0137999999999997E-3</v>
          </cell>
          <cell r="K1628">
            <v>4.34338E-3</v>
          </cell>
        </row>
        <row r="1629">
          <cell r="A1629" t="str">
            <v>450541</v>
          </cell>
          <cell r="B1629" t="str">
            <v>DRAGON TRAIL UN 1041 MB SILT</v>
          </cell>
          <cell r="J1629">
            <v>5.0137999999999997E-3</v>
          </cell>
          <cell r="K1629">
            <v>4.34338E-3</v>
          </cell>
        </row>
        <row r="1630">
          <cell r="A1630" t="str">
            <v>450605</v>
          </cell>
          <cell r="B1630" t="str">
            <v>DRAGON TRAIL UN 1045 MANCOS B</v>
          </cell>
          <cell r="J1630">
            <v>5.0137999999999997E-3</v>
          </cell>
          <cell r="K1630">
            <v>4.34338E-3</v>
          </cell>
        </row>
        <row r="1631">
          <cell r="A1631" t="str">
            <v>450641</v>
          </cell>
          <cell r="B1631" t="str">
            <v>DRAGON TRAIL UN 1045 MB SILT</v>
          </cell>
          <cell r="J1631">
            <v>5.0137999999999997E-3</v>
          </cell>
          <cell r="K1631">
            <v>4.34338E-3</v>
          </cell>
        </row>
        <row r="1632">
          <cell r="A1632" t="str">
            <v>450705</v>
          </cell>
          <cell r="B1632" t="str">
            <v>DRAGON TRAIL UN 1047 MANCOS B</v>
          </cell>
          <cell r="J1632">
            <v>5.0137999999999997E-3</v>
          </cell>
          <cell r="K1632">
            <v>4.34338E-3</v>
          </cell>
        </row>
        <row r="1633">
          <cell r="A1633" t="str">
            <v>450741</v>
          </cell>
          <cell r="B1633" t="str">
            <v>DRAGON TRAIL UN 1047 MB SILT</v>
          </cell>
          <cell r="J1633">
            <v>5.0137999999999997E-3</v>
          </cell>
          <cell r="K1633">
            <v>4.34338E-3</v>
          </cell>
        </row>
        <row r="1634">
          <cell r="A1634" t="str">
            <v>450805</v>
          </cell>
          <cell r="B1634" t="str">
            <v>DRAGON TRAIL UN 1055 MANCOS B</v>
          </cell>
          <cell r="J1634">
            <v>5.0137999999999997E-3</v>
          </cell>
          <cell r="K1634">
            <v>4.34338E-3</v>
          </cell>
        </row>
        <row r="1635">
          <cell r="A1635" t="str">
            <v>450841</v>
          </cell>
          <cell r="B1635" t="str">
            <v>DRAGON TRAIL UN 1055 MB SILT</v>
          </cell>
          <cell r="J1635">
            <v>5.0137999999999997E-3</v>
          </cell>
          <cell r="K1635">
            <v>4.34338E-3</v>
          </cell>
        </row>
        <row r="1636">
          <cell r="A1636" t="str">
            <v>452505</v>
          </cell>
          <cell r="B1636" t="str">
            <v>DRAGON TRAIL UN 1155 MANCOS B</v>
          </cell>
          <cell r="J1636">
            <v>5.9683999999999996E-3</v>
          </cell>
          <cell r="K1636">
            <v>4.34338E-3</v>
          </cell>
        </row>
        <row r="1637">
          <cell r="A1637" t="str">
            <v>454905</v>
          </cell>
          <cell r="B1637" t="str">
            <v>DRAGON TRAIL UN 1302 MANCOS B</v>
          </cell>
          <cell r="J1637">
            <v>5.0137999999999997E-3</v>
          </cell>
          <cell r="K1637">
            <v>4.34338E-3</v>
          </cell>
        </row>
        <row r="1638">
          <cell r="A1638" t="str">
            <v>454941</v>
          </cell>
          <cell r="B1638" t="str">
            <v>DRAGON TRAIL UN 1302 MB SILT</v>
          </cell>
          <cell r="J1638">
            <v>5.0137999999999997E-3</v>
          </cell>
          <cell r="K1638">
            <v>4.34338E-3</v>
          </cell>
        </row>
        <row r="1639">
          <cell r="A1639" t="str">
            <v>455005</v>
          </cell>
          <cell r="B1639" t="str">
            <v>DRAGON TRAIL UN 1303 MANCOS B</v>
          </cell>
          <cell r="J1639">
            <v>5.0137999999999997E-3</v>
          </cell>
          <cell r="K1639">
            <v>4.34338E-3</v>
          </cell>
        </row>
        <row r="1640">
          <cell r="A1640" t="str">
            <v>455041</v>
          </cell>
          <cell r="B1640" t="str">
            <v>DRAGON TRAIL UN 1303 MB SILT</v>
          </cell>
          <cell r="J1640">
            <v>5.0137999999999997E-3</v>
          </cell>
          <cell r="K1640">
            <v>4.34338E-3</v>
          </cell>
        </row>
        <row r="1641">
          <cell r="A1641" t="str">
            <v>455105</v>
          </cell>
          <cell r="B1641" t="str">
            <v>DRAGON TRAIL UN 1309 MANCOS B</v>
          </cell>
          <cell r="J1641">
            <v>5.0137999999999997E-3</v>
          </cell>
          <cell r="K1641">
            <v>4.34338E-3</v>
          </cell>
        </row>
        <row r="1642">
          <cell r="A1642" t="str">
            <v>455141</v>
          </cell>
          <cell r="B1642" t="str">
            <v>DRAGON TRAIL UN 1309 MB SILT</v>
          </cell>
          <cell r="J1642">
            <v>5.0137999999999997E-3</v>
          </cell>
          <cell r="K1642">
            <v>4.34338E-3</v>
          </cell>
        </row>
        <row r="1643">
          <cell r="A1643" t="str">
            <v>455205</v>
          </cell>
          <cell r="B1643" t="str">
            <v>DRAGON TRAIL UN 1327 MANCOS B</v>
          </cell>
          <cell r="J1643">
            <v>5.0137999999999997E-3</v>
          </cell>
          <cell r="K1643">
            <v>4.34338E-3</v>
          </cell>
        </row>
        <row r="1644">
          <cell r="A1644" t="str">
            <v>455241</v>
          </cell>
          <cell r="B1644" t="str">
            <v>DRAGON TRAIL UN 1327 MB SILT</v>
          </cell>
          <cell r="J1644">
            <v>5.0137999999999997E-3</v>
          </cell>
          <cell r="K1644">
            <v>4.34338E-3</v>
          </cell>
        </row>
        <row r="1645">
          <cell r="A1645" t="str">
            <v>455305</v>
          </cell>
          <cell r="B1645" t="str">
            <v>DRAGON TRAIL UN 1328 MANCOS B</v>
          </cell>
          <cell r="J1645">
            <v>5.0137999999999997E-3</v>
          </cell>
          <cell r="K1645">
            <v>4.34338E-3</v>
          </cell>
        </row>
        <row r="1646">
          <cell r="A1646" t="str">
            <v>455341</v>
          </cell>
          <cell r="B1646" t="str">
            <v>DRAGON TRAIL UN 1328 MB SILT</v>
          </cell>
          <cell r="J1646">
            <v>5.0137999999999997E-3</v>
          </cell>
          <cell r="K1646">
            <v>4.34338E-3</v>
          </cell>
        </row>
        <row r="1647">
          <cell r="A1647" t="str">
            <v>456205</v>
          </cell>
          <cell r="B1647" t="str">
            <v>DRAGON TRAIL UN 1154 MANCOS B</v>
          </cell>
          <cell r="J1647">
            <v>5.0137999999999997E-3</v>
          </cell>
          <cell r="K1647">
            <v>4.34338E-3</v>
          </cell>
        </row>
        <row r="1648">
          <cell r="A1648" t="str">
            <v>456405</v>
          </cell>
          <cell r="B1648" t="str">
            <v>DRAGON TRAIL UN 1049 MANCOS B</v>
          </cell>
          <cell r="J1648">
            <v>5.0137999999999997E-3</v>
          </cell>
          <cell r="K1648">
            <v>4.34338E-3</v>
          </cell>
        </row>
        <row r="1649">
          <cell r="A1649" t="str">
            <v>456441</v>
          </cell>
          <cell r="B1649" t="str">
            <v>DRAGON TRAIL UN 1049 MB SILT</v>
          </cell>
          <cell r="J1649">
            <v>5.0137999999999997E-3</v>
          </cell>
          <cell r="K1649">
            <v>4.34338E-3</v>
          </cell>
        </row>
        <row r="1650">
          <cell r="A1650" t="str">
            <v>456505</v>
          </cell>
          <cell r="B1650" t="str">
            <v>DRAGON TRAIL UN 1073 MANCOS B</v>
          </cell>
          <cell r="J1650">
            <v>5.0137999999999997E-3</v>
          </cell>
          <cell r="K1650">
            <v>4.34338E-3</v>
          </cell>
        </row>
        <row r="1651">
          <cell r="A1651" t="str">
            <v>456541</v>
          </cell>
          <cell r="B1651" t="str">
            <v>DRAGON TRAIL UN 1073 MB SILT</v>
          </cell>
          <cell r="J1651">
            <v>5.0137999999999997E-3</v>
          </cell>
          <cell r="K1651">
            <v>4.34338E-3</v>
          </cell>
        </row>
        <row r="1652">
          <cell r="A1652" t="str">
            <v>456605</v>
          </cell>
          <cell r="B1652" t="str">
            <v>DRAGON TRAIL UN 1086 MANCOS B</v>
          </cell>
          <cell r="J1652">
            <v>5.0137999999999997E-3</v>
          </cell>
          <cell r="K1652">
            <v>4.34338E-3</v>
          </cell>
        </row>
        <row r="1653">
          <cell r="A1653" t="str">
            <v>456641</v>
          </cell>
          <cell r="B1653" t="str">
            <v>DRAGON TRAIL UN 1086 MB SILT</v>
          </cell>
          <cell r="J1653">
            <v>5.0137999999999997E-3</v>
          </cell>
          <cell r="K1653">
            <v>4.34338E-3</v>
          </cell>
        </row>
        <row r="1654">
          <cell r="A1654" t="str">
            <v>456705</v>
          </cell>
          <cell r="B1654" t="str">
            <v>DRAGON TRAIL UN 1106 MANCOS B</v>
          </cell>
          <cell r="J1654">
            <v>5.0137999999999997E-3</v>
          </cell>
          <cell r="K1654">
            <v>4.34338E-3</v>
          </cell>
        </row>
        <row r="1655">
          <cell r="A1655" t="str">
            <v>456741</v>
          </cell>
          <cell r="B1655" t="str">
            <v>DRAGON TRAIL UN 1106 MB SILT</v>
          </cell>
          <cell r="J1655">
            <v>5.0137999999999997E-3</v>
          </cell>
          <cell r="K1655">
            <v>4.34338E-3</v>
          </cell>
        </row>
        <row r="1656">
          <cell r="A1656" t="str">
            <v>456805</v>
          </cell>
          <cell r="B1656" t="str">
            <v>DRAGON TRAIL UN 1111 MANCOS B</v>
          </cell>
          <cell r="J1656">
            <v>5.0137999999999997E-3</v>
          </cell>
          <cell r="K1656">
            <v>4.34338E-3</v>
          </cell>
        </row>
        <row r="1657">
          <cell r="A1657" t="str">
            <v>456841</v>
          </cell>
          <cell r="B1657" t="str">
            <v>DRAGON TRAIL UN 1111 MB SILT</v>
          </cell>
          <cell r="J1657">
            <v>5.0137999999999997E-3</v>
          </cell>
          <cell r="K1657">
            <v>4.34338E-3</v>
          </cell>
        </row>
        <row r="1658">
          <cell r="A1658" t="str">
            <v>456905</v>
          </cell>
          <cell r="B1658" t="str">
            <v>DRAGON TRAIL UN 1114 MANCOS B</v>
          </cell>
          <cell r="J1658">
            <v>5.0137999999999997E-3</v>
          </cell>
          <cell r="K1658">
            <v>4.34338E-3</v>
          </cell>
        </row>
        <row r="1659">
          <cell r="A1659" t="str">
            <v>456941</v>
          </cell>
          <cell r="B1659" t="str">
            <v>DRAGON TRAIL UN 1114 MB SILT</v>
          </cell>
          <cell r="J1659">
            <v>5.0137999999999997E-3</v>
          </cell>
          <cell r="K1659">
            <v>4.34338E-3</v>
          </cell>
        </row>
        <row r="1660">
          <cell r="A1660" t="str">
            <v>457005</v>
          </cell>
          <cell r="B1660" t="str">
            <v>DRAGON TRAIL UN 1119 MANCOS B</v>
          </cell>
          <cell r="J1660">
            <v>5.0137999999999997E-3</v>
          </cell>
          <cell r="K1660">
            <v>4.34338E-3</v>
          </cell>
        </row>
        <row r="1661">
          <cell r="A1661" t="str">
            <v>457041</v>
          </cell>
          <cell r="B1661" t="str">
            <v>DRAGON TRAIL UN 1119 MB SILT</v>
          </cell>
          <cell r="J1661">
            <v>5.0137999999999997E-3</v>
          </cell>
          <cell r="K1661">
            <v>4.34338E-3</v>
          </cell>
        </row>
        <row r="1662">
          <cell r="A1662" t="str">
            <v>457105</v>
          </cell>
          <cell r="B1662" t="str">
            <v>DRAGON TRAIL UN 1132 MANCOS B</v>
          </cell>
          <cell r="J1662">
            <v>5.0137999999999997E-3</v>
          </cell>
          <cell r="K1662">
            <v>4.34338E-3</v>
          </cell>
        </row>
        <row r="1663">
          <cell r="A1663" t="str">
            <v>457141</v>
          </cell>
          <cell r="B1663" t="str">
            <v>DRAGON TRAIL UN 1132 MB SILT</v>
          </cell>
          <cell r="J1663">
            <v>5.0137999999999997E-3</v>
          </cell>
          <cell r="K1663">
            <v>4.34338E-3</v>
          </cell>
        </row>
        <row r="1664">
          <cell r="A1664" t="str">
            <v>457505</v>
          </cell>
          <cell r="B1664" t="str">
            <v>DRAGON TRAIL UN 1157 MANCOS B</v>
          </cell>
          <cell r="J1664">
            <v>0</v>
          </cell>
          <cell r="K1664">
            <v>4.34338E-3</v>
          </cell>
        </row>
        <row r="1665">
          <cell r="A1665" t="str">
            <v>457605</v>
          </cell>
          <cell r="B1665" t="str">
            <v>DRAGON TRAIL UN 1156 MANCOS B</v>
          </cell>
          <cell r="J1665">
            <v>5.0137999999999997E-3</v>
          </cell>
          <cell r="K1665">
            <v>4.34338E-3</v>
          </cell>
        </row>
        <row r="1666">
          <cell r="A1666" t="str">
            <v>457805</v>
          </cell>
          <cell r="B1666" t="str">
            <v>DRAGON TRAIL UN 1330 MANCOS B</v>
          </cell>
          <cell r="J1666">
            <v>0</v>
          </cell>
          <cell r="K1666">
            <v>4.34338E-3</v>
          </cell>
        </row>
        <row r="1667">
          <cell r="A1667" t="str">
            <v>457905</v>
          </cell>
          <cell r="B1667" t="str">
            <v>DRAGON TRAIL UN 1011 MANCOS B</v>
          </cell>
          <cell r="J1667">
            <v>5.0137999999999997E-3</v>
          </cell>
          <cell r="K1667">
            <v>4.34338E-3</v>
          </cell>
        </row>
        <row r="1668">
          <cell r="A1668" t="str">
            <v>458005</v>
          </cell>
          <cell r="B1668" t="str">
            <v>DRAGON TRAIL UN 1304 MANCOS B</v>
          </cell>
          <cell r="J1668">
            <v>0</v>
          </cell>
          <cell r="K1668">
            <v>4.34338E-3</v>
          </cell>
        </row>
        <row r="1669">
          <cell r="A1669" t="str">
            <v>458105</v>
          </cell>
          <cell r="B1669" t="str">
            <v>DRAGON TRAIL UN 1008 MANCOS B</v>
          </cell>
          <cell r="J1669">
            <v>0</v>
          </cell>
          <cell r="K1669">
            <v>4.34338E-3</v>
          </cell>
        </row>
        <row r="1670">
          <cell r="A1670" t="str">
            <v>458205</v>
          </cell>
          <cell r="B1670" t="str">
            <v>DRAGON TRAIL UN 1001 MANCOS B</v>
          </cell>
          <cell r="J1670">
            <v>5.0137999999999997E-3</v>
          </cell>
          <cell r="K1670">
            <v>4.34338E-3</v>
          </cell>
        </row>
        <row r="1671">
          <cell r="A1671" t="str">
            <v>458305</v>
          </cell>
          <cell r="B1671" t="str">
            <v>DRAGON TRAIL UN 1306 MANCOS B</v>
          </cell>
          <cell r="J1671">
            <v>5.0137999999999997E-3</v>
          </cell>
          <cell r="K1671">
            <v>4.34338E-3</v>
          </cell>
        </row>
        <row r="1672">
          <cell r="A1672" t="str">
            <v>458405</v>
          </cell>
          <cell r="B1672" t="str">
            <v>DRAGON TRAIL UN 1002 MANCOS B</v>
          </cell>
          <cell r="J1672">
            <v>5.0137999999999997E-3</v>
          </cell>
          <cell r="K1672">
            <v>4.34338E-3</v>
          </cell>
        </row>
        <row r="1673">
          <cell r="A1673" t="str">
            <v>458505</v>
          </cell>
          <cell r="B1673" t="str">
            <v>DRAGON TRAIL UN 1007 MANCOS B</v>
          </cell>
          <cell r="J1673">
            <v>5.0137999999999997E-3</v>
          </cell>
          <cell r="K1673">
            <v>4.34338E-3</v>
          </cell>
        </row>
        <row r="1674">
          <cell r="A1674" t="str">
            <v>458605</v>
          </cell>
          <cell r="B1674" t="str">
            <v>DRAGON TRAIL UN 1005 MANCOS B</v>
          </cell>
          <cell r="J1674">
            <v>5.0137999999999997E-3</v>
          </cell>
          <cell r="K1674">
            <v>4.34338E-3</v>
          </cell>
        </row>
        <row r="1675">
          <cell r="A1675" t="str">
            <v>458641</v>
          </cell>
          <cell r="B1675" t="str">
            <v>DRAGON TRAIL UN 1005 MB SILT</v>
          </cell>
          <cell r="J1675">
            <v>5.0140000000000002E-3</v>
          </cell>
          <cell r="K1675">
            <v>4.34338E-3</v>
          </cell>
        </row>
        <row r="1676">
          <cell r="A1676" t="str">
            <v>458705</v>
          </cell>
          <cell r="B1676" t="str">
            <v>DRAGON TRAIL UN 1004 MANCOS B</v>
          </cell>
          <cell r="J1676">
            <v>5.0137999999999997E-3</v>
          </cell>
          <cell r="K1676">
            <v>4.34338E-3</v>
          </cell>
        </row>
        <row r="1677">
          <cell r="A1677" t="str">
            <v>458805</v>
          </cell>
          <cell r="B1677" t="str">
            <v>DRAGON TRAIL UN 1006 MANCOS B</v>
          </cell>
          <cell r="J1677">
            <v>5.0137999999999997E-3</v>
          </cell>
          <cell r="K1677">
            <v>4.34338E-3</v>
          </cell>
        </row>
        <row r="1678">
          <cell r="A1678" t="str">
            <v>458905</v>
          </cell>
          <cell r="B1678" t="str">
            <v>DRAGON TRAIL UN 1301 MANCOS B</v>
          </cell>
          <cell r="J1678">
            <v>5.0137999999999997E-3</v>
          </cell>
          <cell r="K1678">
            <v>4.34338E-3</v>
          </cell>
        </row>
        <row r="1679">
          <cell r="A1679" t="str">
            <v>459005</v>
          </cell>
          <cell r="B1679" t="str">
            <v>DRAGON TRAIL UN 1012 MANCOS B</v>
          </cell>
          <cell r="J1679">
            <v>5.0137999999999997E-3</v>
          </cell>
          <cell r="K1679">
            <v>4.34338E-3</v>
          </cell>
        </row>
        <row r="1680">
          <cell r="A1680" t="str">
            <v>459041</v>
          </cell>
          <cell r="B1680" t="str">
            <v>DRAGON TRAIL UN 1012 MB SILT</v>
          </cell>
          <cell r="J1680">
            <v>5.0137999999999997E-3</v>
          </cell>
          <cell r="K1680">
            <v>4.34338E-3</v>
          </cell>
        </row>
        <row r="1681">
          <cell r="A1681" t="str">
            <v>459105</v>
          </cell>
          <cell r="B1681" t="str">
            <v>DRAGON TRAIL UN 1014 MANCOS B</v>
          </cell>
          <cell r="J1681">
            <v>5.0137999999999997E-3</v>
          </cell>
          <cell r="K1681">
            <v>4.34338E-3</v>
          </cell>
        </row>
        <row r="1682">
          <cell r="A1682" t="str">
            <v>459205</v>
          </cell>
          <cell r="B1682" t="str">
            <v>DRAGON TRAIL UN 1015 MANCOS B</v>
          </cell>
          <cell r="J1682">
            <v>5.0137999999999997E-3</v>
          </cell>
          <cell r="K1682">
            <v>4.34338E-3</v>
          </cell>
        </row>
        <row r="1683">
          <cell r="A1683" t="str">
            <v>459305</v>
          </cell>
          <cell r="B1683" t="str">
            <v>DRAGON TRAIL UN 1013 MANCOS B</v>
          </cell>
          <cell r="J1683">
            <v>5.0137999999999997E-3</v>
          </cell>
          <cell r="K1683">
            <v>4.34338E-3</v>
          </cell>
        </row>
        <row r="1684">
          <cell r="A1684" t="str">
            <v>459405</v>
          </cell>
          <cell r="B1684" t="str">
            <v>DRAGON TRAIL UN 1016 MANCOS B</v>
          </cell>
          <cell r="J1684">
            <v>5.0137999999999997E-3</v>
          </cell>
          <cell r="K1684">
            <v>4.34338E-3</v>
          </cell>
        </row>
        <row r="1685">
          <cell r="A1685" t="str">
            <v>459441</v>
          </cell>
          <cell r="B1685" t="str">
            <v>DRAGON TRAIL UN 1016 MB SILT</v>
          </cell>
          <cell r="J1685">
            <v>5.0137999999999997E-3</v>
          </cell>
          <cell r="K1685">
            <v>4.34338E-3</v>
          </cell>
        </row>
        <row r="1686">
          <cell r="A1686" t="str">
            <v>459505</v>
          </cell>
          <cell r="B1686" t="str">
            <v>DRAGON TRAIL UN 1018 MANCOS B</v>
          </cell>
          <cell r="J1686">
            <v>5.0137999999999997E-3</v>
          </cell>
          <cell r="K1686">
            <v>4.34338E-3</v>
          </cell>
        </row>
        <row r="1687">
          <cell r="A1687" t="str">
            <v>459605</v>
          </cell>
          <cell r="B1687" t="str">
            <v>DRAGON TRAIL UN 1019 MANCOS B</v>
          </cell>
          <cell r="J1687">
            <v>5.0137999999999997E-3</v>
          </cell>
          <cell r="K1687">
            <v>4.34338E-3</v>
          </cell>
        </row>
        <row r="1688">
          <cell r="A1688" t="str">
            <v>459705</v>
          </cell>
          <cell r="B1688" t="str">
            <v>DRAGON TRAIL UN 1020 MANCOS B</v>
          </cell>
          <cell r="J1688">
            <v>5.0137999999999997E-3</v>
          </cell>
          <cell r="K1688">
            <v>4.34338E-3</v>
          </cell>
        </row>
        <row r="1689">
          <cell r="A1689" t="str">
            <v>459805</v>
          </cell>
          <cell r="B1689" t="str">
            <v>DRAGON TRAIL UN 1022 MANCOS B</v>
          </cell>
          <cell r="J1689">
            <v>5.0137999999999997E-3</v>
          </cell>
          <cell r="K1689">
            <v>4.34338E-3</v>
          </cell>
        </row>
        <row r="1690">
          <cell r="A1690" t="str">
            <v>459905</v>
          </cell>
          <cell r="B1690" t="str">
            <v>DRAGON TRAIL UN 1025 MANCOS B</v>
          </cell>
          <cell r="J1690">
            <v>5.0137999999999997E-3</v>
          </cell>
          <cell r="K1690">
            <v>4.34338E-3</v>
          </cell>
        </row>
        <row r="1691">
          <cell r="A1691" t="str">
            <v>460005</v>
          </cell>
          <cell r="B1691" t="str">
            <v>DRAGON TRAIL UN 1026 MANCOS B</v>
          </cell>
          <cell r="J1691">
            <v>5.0137999999999997E-3</v>
          </cell>
          <cell r="K1691">
            <v>4.34338E-3</v>
          </cell>
        </row>
        <row r="1692">
          <cell r="A1692" t="str">
            <v>460105</v>
          </cell>
          <cell r="B1692" t="str">
            <v>DRAGON TRAIL UN 1024 MANCOS B</v>
          </cell>
          <cell r="J1692">
            <v>5.0137999999999997E-3</v>
          </cell>
          <cell r="K1692">
            <v>4.34338E-3</v>
          </cell>
        </row>
        <row r="1693">
          <cell r="A1693" t="str">
            <v>460205</v>
          </cell>
          <cell r="B1693" t="str">
            <v>DRAGON TRAIL UN 1027 MANCOS B</v>
          </cell>
          <cell r="J1693">
            <v>5.0137999999999997E-3</v>
          </cell>
          <cell r="K1693">
            <v>4.34338E-3</v>
          </cell>
        </row>
        <row r="1694">
          <cell r="A1694" t="str">
            <v>460305</v>
          </cell>
          <cell r="B1694" t="str">
            <v>DRAGON TRAIL UN 1028 MANCOS B</v>
          </cell>
          <cell r="J1694">
            <v>5.0137999999999997E-3</v>
          </cell>
          <cell r="K1694">
            <v>4.34338E-3</v>
          </cell>
        </row>
        <row r="1695">
          <cell r="A1695" t="str">
            <v>460405</v>
          </cell>
          <cell r="B1695" t="str">
            <v>DRAGON TRAIL UN 1023 MANCOS B</v>
          </cell>
          <cell r="J1695">
            <v>5.0137999999999997E-3</v>
          </cell>
          <cell r="K1695">
            <v>4.34338E-3</v>
          </cell>
        </row>
        <row r="1696">
          <cell r="A1696" t="str">
            <v>460505</v>
          </cell>
          <cell r="B1696" t="str">
            <v>DRAGON TRAIL UN 1035 MANCOS B</v>
          </cell>
          <cell r="J1696">
            <v>5.0137999999999997E-3</v>
          </cell>
          <cell r="K1696">
            <v>4.34338E-3</v>
          </cell>
        </row>
        <row r="1697">
          <cell r="A1697" t="str">
            <v>460605</v>
          </cell>
          <cell r="B1697" t="str">
            <v>DRAGON TRAIL UN 1031 MANCOS B</v>
          </cell>
          <cell r="J1697">
            <v>5.0137999999999997E-3</v>
          </cell>
          <cell r="K1697">
            <v>4.34338E-3</v>
          </cell>
        </row>
        <row r="1698">
          <cell r="A1698" t="str">
            <v>460705</v>
          </cell>
          <cell r="B1698" t="str">
            <v>DRAGON TRAIL UN 1032 MANCOS B</v>
          </cell>
          <cell r="J1698">
            <v>5.0137999999999997E-3</v>
          </cell>
          <cell r="K1698">
            <v>4.34338E-3</v>
          </cell>
        </row>
        <row r="1699">
          <cell r="A1699" t="str">
            <v>460805</v>
          </cell>
          <cell r="B1699" t="str">
            <v>DRAGON TRAIL UN 1033 MANCOS B</v>
          </cell>
          <cell r="J1699">
            <v>5.0137999999999997E-3</v>
          </cell>
          <cell r="K1699">
            <v>4.34338E-3</v>
          </cell>
        </row>
        <row r="1700">
          <cell r="A1700" t="str">
            <v>460905</v>
          </cell>
          <cell r="B1700" t="str">
            <v>DRAGON TRAIL UN 1034 MANCOS B</v>
          </cell>
          <cell r="J1700">
            <v>5.0137999999999997E-3</v>
          </cell>
          <cell r="K1700">
            <v>4.34338E-3</v>
          </cell>
        </row>
        <row r="1701">
          <cell r="A1701" t="str">
            <v>461005</v>
          </cell>
          <cell r="B1701" t="str">
            <v>DRAGON TRAIL UN 1036 MANCOS B</v>
          </cell>
          <cell r="J1701">
            <v>0</v>
          </cell>
          <cell r="K1701">
            <v>4.34338E-3</v>
          </cell>
        </row>
        <row r="1702">
          <cell r="A1702" t="str">
            <v>461105</v>
          </cell>
          <cell r="B1702" t="str">
            <v>DRAGON TRAIL UN 1037 MANCOS B</v>
          </cell>
          <cell r="J1702">
            <v>5.0137999999999997E-3</v>
          </cell>
          <cell r="K1702">
            <v>4.34338E-3</v>
          </cell>
        </row>
        <row r="1703">
          <cell r="A1703" t="str">
            <v>461205</v>
          </cell>
          <cell r="B1703" t="str">
            <v>DRAGON TRAIL UN 1038 MANCOS B</v>
          </cell>
          <cell r="J1703">
            <v>5.0137999999999997E-3</v>
          </cell>
          <cell r="K1703">
            <v>4.34338E-3</v>
          </cell>
        </row>
        <row r="1704">
          <cell r="A1704" t="str">
            <v>461305</v>
          </cell>
          <cell r="B1704" t="str">
            <v>DRAGON TRAIL UN 1039 MANCOS B</v>
          </cell>
          <cell r="J1704">
            <v>5.0137999999999997E-3</v>
          </cell>
          <cell r="K1704">
            <v>4.34338E-3</v>
          </cell>
        </row>
        <row r="1705">
          <cell r="A1705" t="str">
            <v>461405</v>
          </cell>
          <cell r="B1705" t="str">
            <v>DRAGON TRAIL UN 1040 MANCOS B</v>
          </cell>
          <cell r="J1705">
            <v>5.0137999999999997E-3</v>
          </cell>
          <cell r="K1705">
            <v>4.34338E-3</v>
          </cell>
        </row>
        <row r="1706">
          <cell r="A1706" t="str">
            <v>461605</v>
          </cell>
          <cell r="B1706" t="str">
            <v>DRAGON TRAIL UN 1308 MANCOS B</v>
          </cell>
          <cell r="J1706">
            <v>5.0137999999999997E-3</v>
          </cell>
          <cell r="K1706">
            <v>4.34338E-3</v>
          </cell>
        </row>
        <row r="1707">
          <cell r="A1707" t="str">
            <v>461641</v>
          </cell>
          <cell r="B1707" t="str">
            <v>DRAGON TRAIL UN 1308 MB SILT</v>
          </cell>
          <cell r="J1707">
            <v>0</v>
          </cell>
          <cell r="K1707">
            <v>4.34338E-3</v>
          </cell>
        </row>
        <row r="1708">
          <cell r="A1708" t="str">
            <v>461705</v>
          </cell>
          <cell r="B1708" t="str">
            <v>DRAGON TRAIL UN 1043 MANCOS B</v>
          </cell>
          <cell r="J1708">
            <v>5.0137999999999997E-3</v>
          </cell>
          <cell r="K1708">
            <v>4.34338E-3</v>
          </cell>
        </row>
        <row r="1709">
          <cell r="A1709" t="str">
            <v>461805</v>
          </cell>
          <cell r="B1709" t="str">
            <v>DRAGON TRAIL UN 1053 MANCOS B</v>
          </cell>
          <cell r="J1709">
            <v>5.0137999999999997E-3</v>
          </cell>
          <cell r="K1709">
            <v>4.34338E-3</v>
          </cell>
        </row>
        <row r="1710">
          <cell r="A1710" t="str">
            <v>461841</v>
          </cell>
          <cell r="B1710" t="str">
            <v>DRAGON TRAIL UN 1053 MB SILT</v>
          </cell>
          <cell r="J1710">
            <v>5.0137999999999997E-3</v>
          </cell>
          <cell r="K1710">
            <v>4.34338E-3</v>
          </cell>
        </row>
        <row r="1711">
          <cell r="A1711" t="str">
            <v>461905</v>
          </cell>
          <cell r="B1711" t="str">
            <v>DRAGON TRAIL UN 1310 MANCOS B</v>
          </cell>
          <cell r="J1711">
            <v>5.0137999999999997E-3</v>
          </cell>
          <cell r="K1711">
            <v>4.34338E-3</v>
          </cell>
        </row>
        <row r="1712">
          <cell r="A1712" t="str">
            <v>461941</v>
          </cell>
          <cell r="B1712" t="str">
            <v>DRAGON TRAIL UN 1310 MB SILT</v>
          </cell>
          <cell r="J1712">
            <v>0</v>
          </cell>
          <cell r="K1712">
            <v>4.34338E-3</v>
          </cell>
        </row>
        <row r="1713">
          <cell r="A1713" t="str">
            <v>462005</v>
          </cell>
          <cell r="B1713" t="str">
            <v>DRAGON TRAIL UN 1311 MANCOS B</v>
          </cell>
          <cell r="J1713">
            <v>5.0137999999999997E-3</v>
          </cell>
          <cell r="K1713">
            <v>4.34338E-3</v>
          </cell>
        </row>
        <row r="1714">
          <cell r="A1714" t="str">
            <v>462041</v>
          </cell>
          <cell r="B1714" t="str">
            <v>DRAGON TRAIL UN 1311 MB SILT</v>
          </cell>
          <cell r="J1714">
            <v>5.0137999999999997E-3</v>
          </cell>
          <cell r="K1714">
            <v>4.34338E-3</v>
          </cell>
        </row>
        <row r="1715">
          <cell r="A1715" t="str">
            <v>462105</v>
          </cell>
          <cell r="B1715" t="str">
            <v>DRAGON TRAIL UN 1044 MANCOS B</v>
          </cell>
          <cell r="J1715">
            <v>5.0137999999999997E-3</v>
          </cell>
          <cell r="K1715">
            <v>4.34338E-3</v>
          </cell>
        </row>
        <row r="1716">
          <cell r="A1716" t="str">
            <v>462141</v>
          </cell>
          <cell r="B1716" t="str">
            <v>DRAGON TRAIL UN 1044 MB SILT</v>
          </cell>
          <cell r="J1716">
            <v>5.0140000000000002E-3</v>
          </cell>
          <cell r="K1716">
            <v>4.34338E-3</v>
          </cell>
        </row>
        <row r="1717">
          <cell r="A1717" t="str">
            <v>462205</v>
          </cell>
          <cell r="B1717" t="str">
            <v>DRAGON TRAIL UN 1312 MANCOS B</v>
          </cell>
          <cell r="J1717">
            <v>5.0137999999999997E-3</v>
          </cell>
          <cell r="K1717">
            <v>4.34338E-3</v>
          </cell>
        </row>
        <row r="1718">
          <cell r="A1718" t="str">
            <v>462241</v>
          </cell>
          <cell r="B1718" t="str">
            <v>DRAGON TRAIL UN 1312 MB SILT</v>
          </cell>
          <cell r="J1718">
            <v>0</v>
          </cell>
          <cell r="K1718">
            <v>4.34338E-3</v>
          </cell>
        </row>
        <row r="1719">
          <cell r="A1719" t="str">
            <v>462305</v>
          </cell>
          <cell r="B1719" t="str">
            <v>DRAGON TRAIL UN 1313 MANCOS B</v>
          </cell>
          <cell r="J1719">
            <v>5.0137999999999997E-3</v>
          </cell>
          <cell r="K1719">
            <v>4.34338E-3</v>
          </cell>
        </row>
        <row r="1720">
          <cell r="A1720" t="str">
            <v>462405</v>
          </cell>
          <cell r="B1720" t="str">
            <v>DRAGON TRAIL UN 1046 MANCOS B</v>
          </cell>
          <cell r="J1720">
            <v>5.0137999999999997E-3</v>
          </cell>
          <cell r="K1720">
            <v>4.34338E-3</v>
          </cell>
        </row>
        <row r="1721">
          <cell r="A1721" t="str">
            <v>462441</v>
          </cell>
          <cell r="B1721" t="str">
            <v>DRAGON TRAIL UN 1046 MB SILT</v>
          </cell>
          <cell r="J1721">
            <v>0</v>
          </cell>
          <cell r="K1721">
            <v>4.34338E-3</v>
          </cell>
        </row>
        <row r="1722">
          <cell r="A1722" t="str">
            <v>462605</v>
          </cell>
          <cell r="B1722" t="str">
            <v>DRAGON TRAIL UN 1050 MANCOS B</v>
          </cell>
          <cell r="J1722">
            <v>5.0137999999999997E-3</v>
          </cell>
          <cell r="K1722">
            <v>4.34338E-3</v>
          </cell>
        </row>
        <row r="1723">
          <cell r="A1723" t="str">
            <v>462705</v>
          </cell>
          <cell r="B1723" t="str">
            <v>DRAGON TRAIL UN 1314 MANCOS B</v>
          </cell>
          <cell r="J1723">
            <v>5.0137999999999997E-3</v>
          </cell>
          <cell r="K1723">
            <v>4.34338E-3</v>
          </cell>
        </row>
        <row r="1724">
          <cell r="A1724" t="str">
            <v>462741</v>
          </cell>
          <cell r="B1724" t="str">
            <v>DRAGON TRAIL UN 1314 MB SILT</v>
          </cell>
          <cell r="J1724">
            <v>0</v>
          </cell>
          <cell r="K1724">
            <v>4.34338E-3</v>
          </cell>
        </row>
        <row r="1725">
          <cell r="A1725" t="str">
            <v>462805</v>
          </cell>
          <cell r="B1725" t="str">
            <v>DRAGON TRAIL UN 1315 MANCOS B</v>
          </cell>
          <cell r="J1725">
            <v>5.0137999999999997E-3</v>
          </cell>
          <cell r="K1725">
            <v>4.34338E-3</v>
          </cell>
        </row>
        <row r="1726">
          <cell r="A1726" t="str">
            <v>462841</v>
          </cell>
          <cell r="B1726" t="str">
            <v>DRAGON TRAIL UN 1315 MB SILT B</v>
          </cell>
          <cell r="J1726">
            <v>0</v>
          </cell>
          <cell r="K1726">
            <v>4.34338E-3</v>
          </cell>
        </row>
        <row r="1727">
          <cell r="A1727" t="str">
            <v>462905</v>
          </cell>
          <cell r="B1727" t="str">
            <v>DRAGON TRAIL UN 1052 MANCOS B</v>
          </cell>
          <cell r="J1727">
            <v>5.0137999999999997E-3</v>
          </cell>
          <cell r="K1727">
            <v>4.34338E-3</v>
          </cell>
        </row>
        <row r="1728">
          <cell r="A1728" t="str">
            <v>462941</v>
          </cell>
          <cell r="B1728" t="str">
            <v>DRAGON TRAIL UN 1052 MB SILT</v>
          </cell>
          <cell r="J1728">
            <v>5.0137999999999997E-3</v>
          </cell>
          <cell r="K1728">
            <v>4.34338E-3</v>
          </cell>
        </row>
        <row r="1729">
          <cell r="A1729" t="str">
            <v>463105</v>
          </cell>
          <cell r="B1729" t="str">
            <v>DRAGON TRAIL UN 1057 MANCOS B</v>
          </cell>
          <cell r="J1729">
            <v>5.0137999999999997E-3</v>
          </cell>
          <cell r="K1729">
            <v>4.34338E-3</v>
          </cell>
        </row>
        <row r="1730">
          <cell r="A1730" t="str">
            <v>463205</v>
          </cell>
          <cell r="B1730" t="str">
            <v>DRAGON TRAIL UN 1054 MANCOS B</v>
          </cell>
          <cell r="J1730">
            <v>5.0137999999999997E-3</v>
          </cell>
          <cell r="K1730">
            <v>4.34338E-3</v>
          </cell>
        </row>
        <row r="1731">
          <cell r="A1731" t="str">
            <v>463305</v>
          </cell>
          <cell r="B1731" t="str">
            <v>DRAGON TRAIL UN 1058 MANCOS B</v>
          </cell>
          <cell r="J1731">
            <v>0</v>
          </cell>
          <cell r="K1731">
            <v>4.34338E-3</v>
          </cell>
        </row>
        <row r="1732">
          <cell r="A1732" t="str">
            <v>463341</v>
          </cell>
          <cell r="B1732" t="str">
            <v>DRAGON TRAIL UN 1058 MB SILT</v>
          </cell>
          <cell r="J1732">
            <v>0</v>
          </cell>
          <cell r="K1732">
            <v>4.34338E-3</v>
          </cell>
        </row>
        <row r="1733">
          <cell r="A1733" t="str">
            <v>463405</v>
          </cell>
          <cell r="B1733" t="str">
            <v>DRAGON TRAIL UN 1059 MANCOS B</v>
          </cell>
          <cell r="J1733">
            <v>5.0137999999999997E-3</v>
          </cell>
          <cell r="K1733">
            <v>4.34338E-3</v>
          </cell>
        </row>
        <row r="1734">
          <cell r="A1734" t="str">
            <v>463505</v>
          </cell>
          <cell r="B1734" t="str">
            <v>DRAGON TRAIL UN 1056 MANCOS B</v>
          </cell>
          <cell r="J1734">
            <v>5.0137999999999997E-3</v>
          </cell>
          <cell r="K1734">
            <v>4.34338E-3</v>
          </cell>
        </row>
        <row r="1735">
          <cell r="A1735" t="str">
            <v>463605</v>
          </cell>
          <cell r="B1735" t="str">
            <v>DRAGON TRAIL UN 1063 MANCOS B</v>
          </cell>
          <cell r="J1735">
            <v>5.0137999999999997E-3</v>
          </cell>
          <cell r="K1735">
            <v>4.34338E-3</v>
          </cell>
        </row>
        <row r="1736">
          <cell r="A1736" t="str">
            <v>463705</v>
          </cell>
          <cell r="B1736" t="str">
            <v>DRAGON TRAIL UN 1061 MANCOS B</v>
          </cell>
          <cell r="J1736">
            <v>5.0137999999999997E-3</v>
          </cell>
          <cell r="K1736">
            <v>4.34338E-3</v>
          </cell>
        </row>
        <row r="1737">
          <cell r="A1737" t="str">
            <v>463805</v>
          </cell>
          <cell r="B1737" t="str">
            <v>DRAGON TRAIL UN 1068 MANCOS B</v>
          </cell>
          <cell r="J1737">
            <v>5.0137999999999997E-3</v>
          </cell>
          <cell r="K1737">
            <v>4.34338E-3</v>
          </cell>
        </row>
        <row r="1738">
          <cell r="A1738" t="str">
            <v>463905</v>
          </cell>
          <cell r="B1738" t="str">
            <v>DRAGON TRAIL UN 1065 MANCOS B</v>
          </cell>
          <cell r="J1738">
            <v>5.0137999999999997E-3</v>
          </cell>
          <cell r="K1738">
            <v>4.34338E-3</v>
          </cell>
        </row>
        <row r="1739">
          <cell r="A1739" t="str">
            <v>464005</v>
          </cell>
          <cell r="B1739" t="str">
            <v>DRAGON TRAIL UN 1316 MANCOS B</v>
          </cell>
          <cell r="J1739">
            <v>5.0137999999999997E-3</v>
          </cell>
          <cell r="K1739">
            <v>4.34338E-3</v>
          </cell>
        </row>
        <row r="1740">
          <cell r="A1740" t="str">
            <v>464105</v>
          </cell>
          <cell r="B1740" t="str">
            <v>DRAGON TRAIL UN 1076 MANCOS B</v>
          </cell>
          <cell r="J1740">
            <v>5.0137999999999997E-3</v>
          </cell>
          <cell r="K1740">
            <v>4.34338E-3</v>
          </cell>
        </row>
        <row r="1741">
          <cell r="A1741" t="str">
            <v>464205</v>
          </cell>
          <cell r="B1741" t="str">
            <v>DRAGON TRAIL UN 1078 MANCOS B</v>
          </cell>
          <cell r="J1741">
            <v>5.0137999999999997E-3</v>
          </cell>
          <cell r="K1741">
            <v>4.34338E-3</v>
          </cell>
        </row>
        <row r="1742">
          <cell r="A1742" t="str">
            <v>464241</v>
          </cell>
          <cell r="B1742" t="str">
            <v>DRAGON TRAIL UN 1078 MB SILT</v>
          </cell>
          <cell r="J1742">
            <v>0</v>
          </cell>
          <cell r="K1742">
            <v>4.34338E-3</v>
          </cell>
        </row>
        <row r="1743">
          <cell r="A1743" t="str">
            <v>464305</v>
          </cell>
          <cell r="B1743" t="str">
            <v>DRAGON TRAIL UN 1079 MANCOS B</v>
          </cell>
          <cell r="J1743">
            <v>5.0137999999999997E-3</v>
          </cell>
          <cell r="K1743">
            <v>4.34338E-3</v>
          </cell>
        </row>
        <row r="1744">
          <cell r="A1744" t="str">
            <v>464405</v>
          </cell>
          <cell r="B1744" t="str">
            <v>DRAGON TRAIL UN 1080 MANCOS B</v>
          </cell>
          <cell r="J1744">
            <v>5.0137999999999997E-3</v>
          </cell>
          <cell r="K1744">
            <v>4.34338E-3</v>
          </cell>
        </row>
        <row r="1745">
          <cell r="A1745" t="str">
            <v>464505</v>
          </cell>
          <cell r="B1745" t="str">
            <v>DRAGON TRAIL UN 1081 MANCOS B</v>
          </cell>
          <cell r="J1745">
            <v>5.0137999999999997E-3</v>
          </cell>
          <cell r="K1745">
            <v>4.34338E-3</v>
          </cell>
        </row>
        <row r="1746">
          <cell r="A1746" t="str">
            <v>464541</v>
          </cell>
          <cell r="B1746" t="str">
            <v>DRAGON TRAIL UN 1081 MB SILT</v>
          </cell>
          <cell r="J1746">
            <v>0</v>
          </cell>
          <cell r="K1746">
            <v>4.34338E-3</v>
          </cell>
        </row>
        <row r="1747">
          <cell r="A1747" t="str">
            <v>464605</v>
          </cell>
          <cell r="B1747" t="str">
            <v>DRAGON TRAIL UN 1082 MANCOS B</v>
          </cell>
          <cell r="J1747">
            <v>5.0137999999999997E-3</v>
          </cell>
          <cell r="K1747">
            <v>4.34338E-3</v>
          </cell>
        </row>
        <row r="1748">
          <cell r="A1748" t="str">
            <v>464641</v>
          </cell>
          <cell r="B1748" t="str">
            <v>DRAGON TRAIL UN 1082 MB SILT</v>
          </cell>
          <cell r="J1748">
            <v>0</v>
          </cell>
          <cell r="K1748">
            <v>4.34338E-3</v>
          </cell>
        </row>
        <row r="1749">
          <cell r="A1749" t="str">
            <v>464705</v>
          </cell>
          <cell r="B1749" t="str">
            <v>DRAGON TRAIL UN 1083 MANCOS B</v>
          </cell>
          <cell r="J1749">
            <v>5.0137999999999997E-3</v>
          </cell>
          <cell r="K1749">
            <v>4.34338E-3</v>
          </cell>
        </row>
        <row r="1750">
          <cell r="A1750" t="str">
            <v>464805</v>
          </cell>
          <cell r="B1750" t="str">
            <v>DRAGON TRAIL UN 1084 MANCOS B</v>
          </cell>
          <cell r="J1750">
            <v>5.0137999999999997E-3</v>
          </cell>
          <cell r="K1750">
            <v>4.34338E-3</v>
          </cell>
        </row>
        <row r="1751">
          <cell r="A1751" t="str">
            <v>464905</v>
          </cell>
          <cell r="B1751" t="str">
            <v>DRAGON TRAIL UN 1085 MANCOS B</v>
          </cell>
          <cell r="J1751">
            <v>5.0137999999999997E-3</v>
          </cell>
          <cell r="K1751">
            <v>4.34338E-3</v>
          </cell>
        </row>
        <row r="1752">
          <cell r="A1752" t="str">
            <v>465005</v>
          </cell>
          <cell r="B1752" t="str">
            <v>DRAGON TRAIL UN 1087 MANCOS B</v>
          </cell>
          <cell r="J1752">
            <v>5.0137999999999997E-3</v>
          </cell>
          <cell r="K1752">
            <v>4.34338E-3</v>
          </cell>
        </row>
        <row r="1753">
          <cell r="A1753" t="str">
            <v>465205</v>
          </cell>
          <cell r="B1753" t="str">
            <v>DRAGON TRAIL UN 1088 MANCOS B</v>
          </cell>
          <cell r="J1753">
            <v>5.0137999999999997E-3</v>
          </cell>
          <cell r="K1753">
            <v>4.34338E-3</v>
          </cell>
        </row>
        <row r="1754">
          <cell r="A1754" t="str">
            <v>465305</v>
          </cell>
          <cell r="B1754" t="str">
            <v>DRAGON TRAIL UN 1089 MANCOS B</v>
          </cell>
          <cell r="J1754">
            <v>5.0137999999999997E-3</v>
          </cell>
          <cell r="K1754">
            <v>4.34338E-3</v>
          </cell>
        </row>
        <row r="1755">
          <cell r="A1755" t="str">
            <v>465405</v>
          </cell>
          <cell r="B1755" t="str">
            <v>DRAGON TRAIL UN 1098 MANCOS B</v>
          </cell>
          <cell r="J1755">
            <v>5.0137999999999997E-3</v>
          </cell>
          <cell r="K1755">
            <v>4.34338E-3</v>
          </cell>
        </row>
        <row r="1756">
          <cell r="A1756" t="str">
            <v>465505</v>
          </cell>
          <cell r="B1756" t="str">
            <v>DRAGON TRAIL UN 1099 MANCOS B</v>
          </cell>
          <cell r="J1756">
            <v>5.0137999999999997E-3</v>
          </cell>
          <cell r="K1756">
            <v>4.34338E-3</v>
          </cell>
        </row>
        <row r="1757">
          <cell r="A1757" t="str">
            <v>465605</v>
          </cell>
          <cell r="B1757" t="str">
            <v>DRAGON TRAIL UN 1100 MANCOS B</v>
          </cell>
          <cell r="J1757">
            <v>5.0137999999999997E-3</v>
          </cell>
          <cell r="K1757">
            <v>4.34338E-3</v>
          </cell>
        </row>
        <row r="1758">
          <cell r="A1758" t="str">
            <v>465705</v>
          </cell>
          <cell r="B1758" t="str">
            <v>DRAGON TRAIL UN 1102 MANCOS</v>
          </cell>
          <cell r="J1758">
            <v>5.0137999999999997E-3</v>
          </cell>
          <cell r="K1758">
            <v>4.34338E-3</v>
          </cell>
        </row>
        <row r="1759">
          <cell r="A1759" t="str">
            <v>465805</v>
          </cell>
          <cell r="B1759" t="str">
            <v>DRAGON TRAIL UN 1104 MANCOS B</v>
          </cell>
          <cell r="J1759">
            <v>5.0137999999999997E-3</v>
          </cell>
          <cell r="K1759">
            <v>4.34338E-3</v>
          </cell>
        </row>
        <row r="1760">
          <cell r="A1760" t="str">
            <v>465905</v>
          </cell>
          <cell r="B1760" t="str">
            <v>DRAGON TRAIL UN 1105 MANCOS B</v>
          </cell>
          <cell r="J1760">
            <v>5.0137999999999997E-3</v>
          </cell>
          <cell r="K1760">
            <v>4.34338E-3</v>
          </cell>
        </row>
        <row r="1761">
          <cell r="A1761" t="str">
            <v>466005</v>
          </cell>
          <cell r="B1761" t="str">
            <v>DRAGON TRAIL UN 1067 MANCOS B</v>
          </cell>
          <cell r="J1761">
            <v>5.0137999999999997E-3</v>
          </cell>
          <cell r="K1761">
            <v>4.34338E-3</v>
          </cell>
        </row>
        <row r="1762">
          <cell r="A1762" t="str">
            <v>466041</v>
          </cell>
          <cell r="B1762" t="str">
            <v>DRAGON TRAIL UN 1067 MB SILT</v>
          </cell>
          <cell r="J1762">
            <v>5.0137999999999997E-3</v>
          </cell>
          <cell r="K1762">
            <v>4.34338E-3</v>
          </cell>
        </row>
        <row r="1763">
          <cell r="A1763" t="str">
            <v>466105</v>
          </cell>
          <cell r="B1763" t="str">
            <v>DRAGON TRAIL UN 1107 MANCOS B</v>
          </cell>
          <cell r="J1763">
            <v>5.0137999999999997E-3</v>
          </cell>
          <cell r="K1763">
            <v>4.34338E-3</v>
          </cell>
        </row>
        <row r="1764">
          <cell r="A1764" t="str">
            <v>466205</v>
          </cell>
          <cell r="B1764" t="str">
            <v>DRAGON TRAIL UN 1108 MANCOS B</v>
          </cell>
          <cell r="J1764">
            <v>5.0137999999999997E-3</v>
          </cell>
          <cell r="K1764">
            <v>4.34338E-3</v>
          </cell>
        </row>
        <row r="1765">
          <cell r="A1765" t="str">
            <v>466305</v>
          </cell>
          <cell r="B1765" t="str">
            <v>DRAGON TRAIL UN 1109 MANCOS B</v>
          </cell>
          <cell r="J1765">
            <v>5.0137999999999997E-3</v>
          </cell>
          <cell r="K1765">
            <v>4.34338E-3</v>
          </cell>
        </row>
        <row r="1766">
          <cell r="A1766" t="str">
            <v>466405</v>
          </cell>
          <cell r="B1766" t="str">
            <v>DRAGON TRAIL UN 1110 MANCOS B</v>
          </cell>
          <cell r="J1766">
            <v>5.0137999999999997E-3</v>
          </cell>
          <cell r="K1766">
            <v>4.34338E-3</v>
          </cell>
        </row>
        <row r="1767">
          <cell r="A1767" t="str">
            <v>466505</v>
          </cell>
          <cell r="B1767" t="str">
            <v>DRAGON TRAIL UN 1112 MANCOS B</v>
          </cell>
          <cell r="J1767">
            <v>5.0137999999999997E-3</v>
          </cell>
          <cell r="K1767">
            <v>4.34338E-3</v>
          </cell>
        </row>
        <row r="1768">
          <cell r="A1768" t="str">
            <v>466541</v>
          </cell>
          <cell r="B1768" t="str">
            <v>DRAGON TRAIL UN 1112 MB SILT</v>
          </cell>
          <cell r="J1768">
            <v>0</v>
          </cell>
          <cell r="K1768">
            <v>4.34338E-3</v>
          </cell>
        </row>
        <row r="1769">
          <cell r="A1769" t="str">
            <v>466605</v>
          </cell>
          <cell r="B1769" t="str">
            <v>DRAGON TRAIL UN 1113 MANCOS B</v>
          </cell>
          <cell r="J1769">
            <v>5.0137999999999997E-3</v>
          </cell>
          <cell r="K1769">
            <v>4.34338E-3</v>
          </cell>
        </row>
        <row r="1770">
          <cell r="A1770" t="str">
            <v>466705</v>
          </cell>
          <cell r="B1770" t="str">
            <v>DRAGON TRAIL UN 1115 MANCOS B</v>
          </cell>
          <cell r="J1770">
            <v>5.0137999999999997E-3</v>
          </cell>
          <cell r="K1770">
            <v>4.34338E-3</v>
          </cell>
        </row>
        <row r="1771">
          <cell r="A1771" t="str">
            <v>466805</v>
          </cell>
          <cell r="B1771" t="str">
            <v>DRAGON TRAIL UN 1117 MANCOS B</v>
          </cell>
          <cell r="J1771">
            <v>5.0137999999999997E-3</v>
          </cell>
          <cell r="K1771">
            <v>4.34338E-3</v>
          </cell>
        </row>
        <row r="1772">
          <cell r="A1772" t="str">
            <v>466841</v>
          </cell>
          <cell r="B1772" t="str">
            <v>DRAGON TRAIL UN 1117 MB SILT</v>
          </cell>
          <cell r="J1772">
            <v>0</v>
          </cell>
          <cell r="K1772">
            <v>4.34338E-3</v>
          </cell>
        </row>
        <row r="1773">
          <cell r="A1773" t="str">
            <v>466905</v>
          </cell>
          <cell r="B1773" t="str">
            <v>DRAGON TRAIL UN 1120 MANCOS B</v>
          </cell>
          <cell r="J1773">
            <v>5.0137999999999997E-3</v>
          </cell>
          <cell r="K1773">
            <v>4.34338E-3</v>
          </cell>
        </row>
        <row r="1774">
          <cell r="A1774" t="str">
            <v>467005</v>
          </cell>
          <cell r="B1774" t="str">
            <v>DRAGON TRAIL UN 1122 MANCOS B</v>
          </cell>
          <cell r="J1774">
            <v>5.0137999999999997E-3</v>
          </cell>
          <cell r="K1774">
            <v>4.34338E-3</v>
          </cell>
        </row>
        <row r="1775">
          <cell r="A1775" t="str">
            <v>467105</v>
          </cell>
          <cell r="B1775" t="str">
            <v>DRAGON TRAIL UN 1123 MANCOS B</v>
          </cell>
          <cell r="J1775">
            <v>5.0137999999999997E-3</v>
          </cell>
          <cell r="K1775">
            <v>4.34338E-3</v>
          </cell>
        </row>
        <row r="1776">
          <cell r="A1776" t="str">
            <v>467205</v>
          </cell>
          <cell r="B1776" t="str">
            <v>DRAGON TRAIL UN 1125 MANCOS B</v>
          </cell>
          <cell r="J1776">
            <v>5.0137999999999997E-3</v>
          </cell>
          <cell r="K1776">
            <v>4.34338E-3</v>
          </cell>
        </row>
        <row r="1777">
          <cell r="A1777" t="str">
            <v>467305</v>
          </cell>
          <cell r="B1777" t="str">
            <v>DRAGON TRAIL UN 1126 MANCOS B</v>
          </cell>
          <cell r="J1777">
            <v>5.0137999999999997E-3</v>
          </cell>
          <cell r="K1777">
            <v>4.34338E-3</v>
          </cell>
        </row>
        <row r="1778">
          <cell r="A1778" t="str">
            <v>467405</v>
          </cell>
          <cell r="B1778" t="str">
            <v>DRAGON TRAIL UN 1127 MANCOS B</v>
          </cell>
          <cell r="J1778">
            <v>5.0137999999999997E-3</v>
          </cell>
          <cell r="K1778">
            <v>4.34338E-3</v>
          </cell>
        </row>
        <row r="1779">
          <cell r="A1779" t="str">
            <v>467505</v>
          </cell>
          <cell r="B1779" t="str">
            <v>DRAGON TRAIL UN 1128 MANCOS B</v>
          </cell>
          <cell r="J1779">
            <v>5.0137999999999997E-3</v>
          </cell>
          <cell r="K1779">
            <v>4.34338E-3</v>
          </cell>
        </row>
        <row r="1780">
          <cell r="A1780" t="str">
            <v>467605</v>
          </cell>
          <cell r="B1780" t="str">
            <v>DRAGON TRAIL UN 1129 MANCOS B</v>
          </cell>
          <cell r="J1780">
            <v>5.0137999999999997E-3</v>
          </cell>
          <cell r="K1780">
            <v>4.34338E-3</v>
          </cell>
        </row>
        <row r="1781">
          <cell r="A1781" t="str">
            <v>467705</v>
          </cell>
          <cell r="B1781" t="str">
            <v>DRAGON TRAIL UN 1130 MANCOS B</v>
          </cell>
          <cell r="J1781">
            <v>5.0137999999999997E-3</v>
          </cell>
          <cell r="K1781">
            <v>4.34338E-3</v>
          </cell>
        </row>
        <row r="1782">
          <cell r="A1782" t="str">
            <v>467805</v>
          </cell>
          <cell r="B1782" t="str">
            <v>DRAGON TRAIL UN 1062 MANCOS B</v>
          </cell>
          <cell r="J1782">
            <v>5.0137999999999997E-3</v>
          </cell>
          <cell r="K1782">
            <v>4.34338E-3</v>
          </cell>
        </row>
        <row r="1783">
          <cell r="A1783" t="str">
            <v>467905</v>
          </cell>
          <cell r="B1783" t="str">
            <v>DRAGON TRAIL UN 1064 MANCOS B</v>
          </cell>
          <cell r="J1783">
            <v>5.0137999999999997E-3</v>
          </cell>
          <cell r="K1783">
            <v>4.34338E-3</v>
          </cell>
        </row>
        <row r="1784">
          <cell r="A1784" t="str">
            <v>468005</v>
          </cell>
          <cell r="B1784" t="str">
            <v>DRAGON TRAIL UN 1091 MANCOS B</v>
          </cell>
          <cell r="J1784">
            <v>5.0137999999999997E-3</v>
          </cell>
          <cell r="K1784">
            <v>4.34338E-3</v>
          </cell>
        </row>
        <row r="1785">
          <cell r="A1785" t="str">
            <v>468105</v>
          </cell>
          <cell r="B1785" t="str">
            <v>DRAGON TRAIL UN 1093 MANCOS B</v>
          </cell>
          <cell r="J1785">
            <v>5.0137999999999997E-3</v>
          </cell>
          <cell r="K1785">
            <v>4.34338E-3</v>
          </cell>
        </row>
        <row r="1786">
          <cell r="A1786" t="str">
            <v>468205</v>
          </cell>
          <cell r="B1786" t="str">
            <v>DRAGON TRAIL UN 1092 MANCOS B</v>
          </cell>
          <cell r="J1786">
            <v>5.0137999999999997E-3</v>
          </cell>
          <cell r="K1786">
            <v>4.34338E-3</v>
          </cell>
        </row>
        <row r="1787">
          <cell r="A1787" t="str">
            <v>468305</v>
          </cell>
          <cell r="B1787" t="str">
            <v>DRAGON TRAIL UN 1139 MANCOS B</v>
          </cell>
          <cell r="J1787">
            <v>5.0137999999999997E-3</v>
          </cell>
          <cell r="K1787">
            <v>4.34338E-3</v>
          </cell>
        </row>
        <row r="1788">
          <cell r="A1788" t="str">
            <v>468405</v>
          </cell>
          <cell r="B1788" t="str">
            <v>DRAGON TRAIL UN 1094 MANCOS B</v>
          </cell>
          <cell r="J1788">
            <v>5.0137999999999997E-3</v>
          </cell>
          <cell r="K1788">
            <v>4.34338E-3</v>
          </cell>
        </row>
        <row r="1789">
          <cell r="A1789" t="str">
            <v>468505</v>
          </cell>
          <cell r="B1789" t="str">
            <v>DRAGON TRAIL UN 1095 MANCOS B</v>
          </cell>
          <cell r="J1789">
            <v>5.0137999999999997E-3</v>
          </cell>
          <cell r="K1789">
            <v>4.34338E-3</v>
          </cell>
        </row>
        <row r="1790">
          <cell r="A1790" t="str">
            <v>468605</v>
          </cell>
          <cell r="B1790" t="str">
            <v>DRAGON TRAIL UN 1096 MANCOS B</v>
          </cell>
          <cell r="J1790">
            <v>0</v>
          </cell>
          <cell r="K1790">
            <v>4.34338E-3</v>
          </cell>
        </row>
        <row r="1791">
          <cell r="A1791" t="str">
            <v>468705</v>
          </cell>
          <cell r="B1791" t="str">
            <v>DRAGON TRAIL UN 1097 MANCOS B</v>
          </cell>
          <cell r="J1791">
            <v>5.0137999999999997E-3</v>
          </cell>
          <cell r="K1791">
            <v>4.34338E-3</v>
          </cell>
        </row>
        <row r="1792">
          <cell r="A1792" t="str">
            <v>468805</v>
          </cell>
          <cell r="B1792" t="str">
            <v>DRAGON TRAIL UN 1133 MANCOS B</v>
          </cell>
          <cell r="J1792">
            <v>5.0137999999999997E-3</v>
          </cell>
          <cell r="K1792">
            <v>4.34338E-3</v>
          </cell>
        </row>
        <row r="1793">
          <cell r="A1793" t="str">
            <v>468905</v>
          </cell>
          <cell r="B1793" t="str">
            <v>DRAGON TRAIL UN 1071 MANCOS B</v>
          </cell>
          <cell r="J1793">
            <v>5.0137999999999997E-3</v>
          </cell>
          <cell r="K1793">
            <v>4.34338E-3</v>
          </cell>
        </row>
        <row r="1794">
          <cell r="A1794" t="str">
            <v>468941</v>
          </cell>
          <cell r="B1794" t="str">
            <v>DRAGON TRAIL UN 1071 MB SILT</v>
          </cell>
          <cell r="J1794">
            <v>0</v>
          </cell>
          <cell r="K1794">
            <v>4.34338E-3</v>
          </cell>
        </row>
        <row r="1795">
          <cell r="A1795" t="str">
            <v>469005</v>
          </cell>
          <cell r="B1795" t="str">
            <v>DRAGON TRAIL UN 1072 MANCOS B</v>
          </cell>
          <cell r="J1795">
            <v>5.0137999999999997E-3</v>
          </cell>
          <cell r="K1795">
            <v>4.34338E-3</v>
          </cell>
        </row>
        <row r="1796">
          <cell r="A1796" t="str">
            <v>469105</v>
          </cell>
          <cell r="B1796" t="str">
            <v>DRAGON TRAIL UN 1074 MANCOS B</v>
          </cell>
          <cell r="J1796">
            <v>5.0137999999999997E-3</v>
          </cell>
          <cell r="K1796">
            <v>4.34338E-3</v>
          </cell>
        </row>
        <row r="1797">
          <cell r="A1797" t="str">
            <v>469141</v>
          </cell>
          <cell r="B1797" t="str">
            <v>DRAGON TRAIL UN 1074 MB SILT</v>
          </cell>
          <cell r="J1797">
            <v>0</v>
          </cell>
          <cell r="K1797">
            <v>4.34338E-3</v>
          </cell>
        </row>
        <row r="1798">
          <cell r="A1798" t="str">
            <v>469205</v>
          </cell>
          <cell r="B1798" t="str">
            <v>DRAGON TRAIL UN 1075 MANCOS B</v>
          </cell>
          <cell r="J1798">
            <v>5.0137999999999997E-3</v>
          </cell>
          <cell r="K1798">
            <v>4.34338E-3</v>
          </cell>
        </row>
        <row r="1799">
          <cell r="A1799" t="str">
            <v>469305</v>
          </cell>
          <cell r="B1799" t="str">
            <v>DRAGON TRAIL UN 1077 MANCOS B</v>
          </cell>
          <cell r="J1799">
            <v>5.0137999999999997E-3</v>
          </cell>
          <cell r="K1799">
            <v>4.34338E-3</v>
          </cell>
        </row>
        <row r="1800">
          <cell r="A1800" t="str">
            <v>469341</v>
          </cell>
          <cell r="B1800" t="str">
            <v>DRAGON TRAIL UN 1077 MB SILT</v>
          </cell>
          <cell r="J1800">
            <v>0</v>
          </cell>
          <cell r="K1800">
            <v>4.34338E-3</v>
          </cell>
        </row>
        <row r="1801">
          <cell r="A1801" t="str">
            <v>469405</v>
          </cell>
          <cell r="B1801" t="str">
            <v>DRAGON TRAIL UN 1090 MANCOS B</v>
          </cell>
          <cell r="J1801">
            <v>5.0137999999999997E-3</v>
          </cell>
          <cell r="K1801">
            <v>4.34338E-3</v>
          </cell>
        </row>
        <row r="1802">
          <cell r="A1802" t="str">
            <v>469505</v>
          </cell>
          <cell r="B1802" t="str">
            <v>DRAGON TRAIL UN 1101 MANCOS B</v>
          </cell>
          <cell r="J1802">
            <v>5.0137999999999997E-3</v>
          </cell>
          <cell r="K1802">
            <v>4.34338E-3</v>
          </cell>
        </row>
        <row r="1803">
          <cell r="A1803" t="str">
            <v>469605</v>
          </cell>
          <cell r="B1803" t="str">
            <v>DRAGON TRAIL UN 1118 MANCOS B</v>
          </cell>
          <cell r="J1803">
            <v>5.0137999999999997E-3</v>
          </cell>
          <cell r="K1803">
            <v>4.34338E-3</v>
          </cell>
        </row>
        <row r="1804">
          <cell r="A1804" t="str">
            <v>469641</v>
          </cell>
          <cell r="B1804" t="str">
            <v>DRAGON TRAIL UN 1118 MB SILT</v>
          </cell>
          <cell r="J1804">
            <v>0</v>
          </cell>
          <cell r="K1804">
            <v>4.34338E-3</v>
          </cell>
        </row>
        <row r="1805">
          <cell r="A1805" t="str">
            <v>469705</v>
          </cell>
          <cell r="B1805" t="str">
            <v>DRAGON TRAIL UN 1069 MANCOS B</v>
          </cell>
          <cell r="J1805">
            <v>5.0137999999999997E-3</v>
          </cell>
          <cell r="K1805">
            <v>4.34338E-3</v>
          </cell>
        </row>
        <row r="1806">
          <cell r="A1806" t="str">
            <v>469805</v>
          </cell>
          <cell r="B1806" t="str">
            <v>DRAGON TRAIL UN 1134 MANCOS B</v>
          </cell>
          <cell r="J1806">
            <v>5.0137999999999997E-3</v>
          </cell>
          <cell r="K1806">
            <v>4.34338E-3</v>
          </cell>
        </row>
        <row r="1807">
          <cell r="A1807" t="str">
            <v>469905</v>
          </cell>
          <cell r="B1807" t="str">
            <v>DRAGON TRAIL UN 1131 MANCOS B</v>
          </cell>
          <cell r="J1807">
            <v>5.0137999999999997E-3</v>
          </cell>
          <cell r="K1807">
            <v>4.34338E-3</v>
          </cell>
        </row>
        <row r="1808">
          <cell r="A1808" t="str">
            <v>470005</v>
          </cell>
          <cell r="B1808" t="str">
            <v>DRAGON TRAIL UN 1317 MANCOS B</v>
          </cell>
          <cell r="J1808">
            <v>5.0137999999999997E-3</v>
          </cell>
          <cell r="K1808">
            <v>4.34338E-3</v>
          </cell>
        </row>
        <row r="1809">
          <cell r="A1809" t="str">
            <v>470041</v>
          </cell>
          <cell r="B1809" t="str">
            <v>DRAGON TRAIL UN 1317 MB SILT</v>
          </cell>
          <cell r="J1809">
            <v>5.0137999999999997E-3</v>
          </cell>
          <cell r="K1809">
            <v>4.34338E-3</v>
          </cell>
        </row>
        <row r="1810">
          <cell r="A1810" t="str">
            <v>470105</v>
          </cell>
          <cell r="B1810" t="str">
            <v>DRAGON TRAIL UN 1318 MANCOS B</v>
          </cell>
          <cell r="J1810">
            <v>5.0137999999999997E-3</v>
          </cell>
          <cell r="K1810">
            <v>4.34338E-3</v>
          </cell>
        </row>
        <row r="1811">
          <cell r="A1811" t="str">
            <v>470141</v>
          </cell>
          <cell r="B1811" t="str">
            <v>DRAGON TRAIL UN 1318 MB SILT</v>
          </cell>
          <cell r="J1811">
            <v>0</v>
          </cell>
          <cell r="K1811">
            <v>4.34338E-3</v>
          </cell>
        </row>
        <row r="1812">
          <cell r="A1812" t="str">
            <v>470205</v>
          </cell>
          <cell r="B1812" t="str">
            <v>DRAGON TRAIL UN 1319 MANCOS B</v>
          </cell>
          <cell r="J1812">
            <v>5.0137999999999997E-3</v>
          </cell>
          <cell r="K1812">
            <v>4.34338E-3</v>
          </cell>
        </row>
        <row r="1813">
          <cell r="A1813" t="str">
            <v>470241</v>
          </cell>
          <cell r="B1813" t="str">
            <v>DRAGON TRAIL UN 1319 MB SILT</v>
          </cell>
          <cell r="J1813">
            <v>0</v>
          </cell>
          <cell r="K1813">
            <v>4.34338E-3</v>
          </cell>
        </row>
        <row r="1814">
          <cell r="A1814" t="str">
            <v>470305</v>
          </cell>
          <cell r="B1814" t="str">
            <v>DRAGON TRAIL UN 1320 MANCOS B</v>
          </cell>
          <cell r="J1814">
            <v>5.0137999999999997E-3</v>
          </cell>
          <cell r="K1814">
            <v>4.34338E-3</v>
          </cell>
        </row>
        <row r="1815">
          <cell r="A1815" t="str">
            <v>470341</v>
          </cell>
          <cell r="B1815" t="str">
            <v>DRAGON TRAIL UN 1320 MB SILT</v>
          </cell>
          <cell r="J1815">
            <v>0</v>
          </cell>
          <cell r="K1815">
            <v>4.34338E-3</v>
          </cell>
        </row>
        <row r="1816">
          <cell r="A1816" t="str">
            <v>470405</v>
          </cell>
          <cell r="B1816" t="str">
            <v>DRAGON TRAIL UN 1321 MANCOS B</v>
          </cell>
          <cell r="J1816">
            <v>5.0137999999999997E-3</v>
          </cell>
          <cell r="K1816">
            <v>4.34338E-3</v>
          </cell>
        </row>
        <row r="1817">
          <cell r="A1817" t="str">
            <v>470441</v>
          </cell>
          <cell r="B1817" t="str">
            <v>DRAGON TRAIL UN 1321 MB SILT</v>
          </cell>
          <cell r="J1817">
            <v>0</v>
          </cell>
          <cell r="K1817">
            <v>4.34338E-3</v>
          </cell>
        </row>
        <row r="1818">
          <cell r="A1818" t="str">
            <v>470505</v>
          </cell>
          <cell r="B1818" t="str">
            <v>DRAGON TRAIL UN 1325 MANCOS B</v>
          </cell>
          <cell r="J1818">
            <v>5.0137999999999997E-3</v>
          </cell>
          <cell r="K1818">
            <v>4.34338E-3</v>
          </cell>
        </row>
        <row r="1819">
          <cell r="A1819" t="str">
            <v>470541</v>
          </cell>
          <cell r="B1819" t="str">
            <v>DRAGON TRAIL UN 1325 MB SILT</v>
          </cell>
          <cell r="J1819">
            <v>5.0137999999999997E-3</v>
          </cell>
          <cell r="K1819">
            <v>4.34338E-3</v>
          </cell>
        </row>
        <row r="1820">
          <cell r="A1820" t="str">
            <v>470705</v>
          </cell>
          <cell r="B1820" t="str">
            <v>DRAGON TRAIL UN 1329 MANCOS B</v>
          </cell>
          <cell r="J1820">
            <v>5.0137999999999997E-3</v>
          </cell>
          <cell r="K1820">
            <v>4.34338E-3</v>
          </cell>
        </row>
        <row r="1821">
          <cell r="A1821" t="str">
            <v>470805</v>
          </cell>
          <cell r="B1821" t="str">
            <v>DRAGON TRAIL UN 1070 MANCOS B</v>
          </cell>
          <cell r="J1821">
            <v>5.0137999999999997E-3</v>
          </cell>
          <cell r="K1821">
            <v>4.34338E-3</v>
          </cell>
        </row>
        <row r="1822">
          <cell r="A1822" t="str">
            <v>470905</v>
          </cell>
          <cell r="B1822" t="str">
            <v>DRAGON TRAIL UN 1124 MANCOS B</v>
          </cell>
          <cell r="J1822">
            <v>5.0137999999999997E-3</v>
          </cell>
          <cell r="K1822">
            <v>4.34338E-3</v>
          </cell>
        </row>
        <row r="1823">
          <cell r="A1823" t="str">
            <v>471005</v>
          </cell>
          <cell r="B1823" t="str">
            <v>DRAGON TRAIL UN 1135 MANCOS B</v>
          </cell>
          <cell r="J1823">
            <v>5.0137999999999997E-3</v>
          </cell>
          <cell r="K1823">
            <v>4.34338E-3</v>
          </cell>
        </row>
        <row r="1824">
          <cell r="A1824" t="str">
            <v>471105</v>
          </cell>
          <cell r="B1824" t="str">
            <v>DRAGON TRAIL UN 1136 MANCOS B</v>
          </cell>
          <cell r="J1824">
            <v>5.0137999999999997E-3</v>
          </cell>
          <cell r="K1824">
            <v>4.34338E-3</v>
          </cell>
        </row>
        <row r="1825">
          <cell r="A1825" t="str">
            <v>471205</v>
          </cell>
          <cell r="B1825" t="str">
            <v>DRAGON TRAIL UN 1137 MANCOS B</v>
          </cell>
          <cell r="J1825">
            <v>5.0137999999999997E-3</v>
          </cell>
          <cell r="K1825">
            <v>4.34338E-3</v>
          </cell>
        </row>
        <row r="1826">
          <cell r="A1826" t="str">
            <v>471305</v>
          </cell>
          <cell r="B1826" t="str">
            <v>DRAGON TRAIL UN 1138 MANCOS B</v>
          </cell>
          <cell r="J1826">
            <v>5.0137999999999997E-3</v>
          </cell>
          <cell r="K1826">
            <v>4.34338E-3</v>
          </cell>
        </row>
        <row r="1827">
          <cell r="A1827" t="str">
            <v>471605</v>
          </cell>
          <cell r="B1827" t="str">
            <v>DRAGON TRAIL UN 1042 MANCOS B</v>
          </cell>
          <cell r="J1827">
            <v>5.0137999999999997E-3</v>
          </cell>
          <cell r="K1827">
            <v>4.34338E-3</v>
          </cell>
        </row>
        <row r="1828">
          <cell r="A1828" t="str">
            <v>471641</v>
          </cell>
          <cell r="B1828" t="str">
            <v>DRAGON TRAIL UN 1042 MB SILT</v>
          </cell>
          <cell r="J1828">
            <v>5.0137999999999997E-3</v>
          </cell>
          <cell r="K1828">
            <v>4.34338E-3</v>
          </cell>
        </row>
        <row r="1829">
          <cell r="A1829" t="str">
            <v>471705</v>
          </cell>
          <cell r="B1829" t="str">
            <v>DRAGON TRAIL UN 1051 MANCOS B</v>
          </cell>
          <cell r="J1829">
            <v>5.0137999999999997E-3</v>
          </cell>
          <cell r="K1829">
            <v>4.34338E-3</v>
          </cell>
        </row>
        <row r="1830">
          <cell r="A1830" t="str">
            <v>471741</v>
          </cell>
          <cell r="B1830" t="str">
            <v>DRAGON TRAIL UN 1051 MB SILT</v>
          </cell>
          <cell r="J1830">
            <v>5.0137999999999997E-3</v>
          </cell>
          <cell r="K1830">
            <v>4.34338E-3</v>
          </cell>
        </row>
        <row r="1831">
          <cell r="A1831" t="str">
            <v>471805</v>
          </cell>
          <cell r="B1831" t="str">
            <v>DRAGON TRAIL UN 1103 MANCOS B</v>
          </cell>
          <cell r="J1831">
            <v>5.0137999999999997E-3</v>
          </cell>
          <cell r="K1831">
            <v>4.34338E-3</v>
          </cell>
        </row>
        <row r="1832">
          <cell r="A1832" t="str">
            <v>471905</v>
          </cell>
          <cell r="B1832" t="str">
            <v>DRAGON TRAIL UN 1326 MANCOS B</v>
          </cell>
          <cell r="J1832">
            <v>5.0137999999999997E-3</v>
          </cell>
          <cell r="K1832">
            <v>4.34338E-3</v>
          </cell>
        </row>
        <row r="1833">
          <cell r="A1833" t="str">
            <v>471941</v>
          </cell>
          <cell r="B1833" t="str">
            <v>DRAGON TRAIL UN 1326 MB SILT</v>
          </cell>
          <cell r="J1833">
            <v>5.0137999999999997E-3</v>
          </cell>
          <cell r="K1833">
            <v>4.34338E-3</v>
          </cell>
        </row>
        <row r="1834">
          <cell r="A1834" t="str">
            <v>472136</v>
          </cell>
          <cell r="B1834" t="str">
            <v>DRAGON TRAIL UN 1152 MANC A</v>
          </cell>
          <cell r="J1834">
            <v>5.9683999999999996E-3</v>
          </cell>
          <cell r="K1834">
            <v>4.34338E-3</v>
          </cell>
        </row>
        <row r="1835">
          <cell r="A1835" t="str">
            <v>472236</v>
          </cell>
          <cell r="B1835" t="str">
            <v>DRAGON TRAIL UN 1153 MANC A</v>
          </cell>
          <cell r="J1835">
            <v>0</v>
          </cell>
          <cell r="K1835">
            <v>4.34338E-3</v>
          </cell>
        </row>
        <row r="1836">
          <cell r="A1836" t="str">
            <v>478405</v>
          </cell>
          <cell r="B1836" t="str">
            <v>DRAGON TRAIL UN 2001 MANCOS B</v>
          </cell>
          <cell r="J1836">
            <v>0</v>
          </cell>
          <cell r="K1836">
            <v>4.34338E-3</v>
          </cell>
        </row>
        <row r="1837">
          <cell r="A1837" t="str">
            <v>478505</v>
          </cell>
          <cell r="B1837" t="str">
            <v>DRAGON TRAIL UN 2002 MANCOS B</v>
          </cell>
          <cell r="J1837">
            <v>0</v>
          </cell>
          <cell r="K1837">
            <v>4.34338E-3</v>
          </cell>
        </row>
        <row r="1838">
          <cell r="A1838" t="str">
            <v>478605</v>
          </cell>
          <cell r="B1838" t="str">
            <v>DRAGON TRAIL UN 2003 MANCOS B</v>
          </cell>
          <cell r="J1838">
            <v>0</v>
          </cell>
          <cell r="K1838">
            <v>4.34338E-3</v>
          </cell>
        </row>
        <row r="1839">
          <cell r="A1839" t="str">
            <v>479805</v>
          </cell>
          <cell r="B1839" t="str">
            <v>DRAGON TRAIL UN 5013 MANCOS B</v>
          </cell>
          <cell r="J1839">
            <v>0</v>
          </cell>
          <cell r="K1839">
            <v>4.34338E-3</v>
          </cell>
        </row>
        <row r="1840">
          <cell r="A1840" t="str">
            <v>480005</v>
          </cell>
          <cell r="B1840" t="str">
            <v>DRAGON TRAIL UN 1121 MANCOS B</v>
          </cell>
          <cell r="J1840">
            <v>0</v>
          </cell>
          <cell r="K1840">
            <v>4.34338E-3</v>
          </cell>
        </row>
        <row r="1841">
          <cell r="A1841" t="str">
            <v>480636</v>
          </cell>
          <cell r="B1841" t="str">
            <v>DRAGON TRAIL UN 1159 MANC A</v>
          </cell>
          <cell r="J1841">
            <v>5.0137999999999997E-3</v>
          </cell>
          <cell r="K1841">
            <v>4.34338E-3</v>
          </cell>
        </row>
        <row r="1842">
          <cell r="A1842" t="str">
            <v>494836</v>
          </cell>
          <cell r="B1842" t="str">
            <v>DRAGON TRAIL UN 1158 MANC A</v>
          </cell>
          <cell r="J1842">
            <v>5.0137999999999997E-3</v>
          </cell>
          <cell r="K1842">
            <v>4.34338E-3</v>
          </cell>
        </row>
        <row r="1843">
          <cell r="A1843" t="str">
            <v>495336</v>
          </cell>
          <cell r="B1843" t="str">
            <v>DRAGON TRAIL UN 1160 MANC A</v>
          </cell>
          <cell r="J1843">
            <v>5.0137999999999997E-3</v>
          </cell>
          <cell r="K1843">
            <v>4.34338E-3</v>
          </cell>
        </row>
        <row r="1844">
          <cell r="A1844" t="str">
            <v>495436</v>
          </cell>
          <cell r="B1844" t="str">
            <v>DRAGON TRAIL UN 1161 MANC A</v>
          </cell>
          <cell r="J1844">
            <v>5.0137999999999997E-3</v>
          </cell>
          <cell r="K1844">
            <v>4.34338E-3</v>
          </cell>
        </row>
        <row r="1845">
          <cell r="A1845" t="str">
            <v>495536</v>
          </cell>
          <cell r="B1845" t="str">
            <v>DRAGON TRAIL UN 1163 MANC A</v>
          </cell>
          <cell r="J1845">
            <v>5.0137999999999997E-3</v>
          </cell>
          <cell r="K1845">
            <v>4.34338E-3</v>
          </cell>
        </row>
        <row r="1846">
          <cell r="A1846" t="str">
            <v>495636</v>
          </cell>
          <cell r="B1846" t="str">
            <v>DRAGON TRAIL UN 1333 MANC A</v>
          </cell>
          <cell r="J1846">
            <v>5.0137999999999997E-3</v>
          </cell>
          <cell r="K1846">
            <v>4.34338E-3</v>
          </cell>
        </row>
        <row r="1847">
          <cell r="A1847" t="str">
            <v>495736</v>
          </cell>
          <cell r="B1847" t="str">
            <v>DRAGON TRAIL UN 1162 MANC A</v>
          </cell>
          <cell r="J1847">
            <v>0</v>
          </cell>
          <cell r="K1847">
            <v>4.34338E-3</v>
          </cell>
        </row>
        <row r="1848">
          <cell r="A1848" t="str">
            <v>495836</v>
          </cell>
          <cell r="B1848" t="str">
            <v>DRAGON TRAIL UN 1164 MANC A</v>
          </cell>
          <cell r="J1848">
            <v>0</v>
          </cell>
          <cell r="K1848">
            <v>4.34338E-3</v>
          </cell>
        </row>
        <row r="1849">
          <cell r="A1849" t="str">
            <v>495936</v>
          </cell>
          <cell r="B1849" t="str">
            <v>DRAGON TRAIL UN 1165 MANC A</v>
          </cell>
          <cell r="J1849">
            <v>0</v>
          </cell>
          <cell r="K1849">
            <v>4.34338E-3</v>
          </cell>
        </row>
        <row r="1850">
          <cell r="A1850" t="str">
            <v>496036</v>
          </cell>
          <cell r="B1850" t="str">
            <v>DRAGON TRAIL UN 1166 MANC A</v>
          </cell>
          <cell r="J1850">
            <v>0</v>
          </cell>
          <cell r="K1850">
            <v>4.34338E-3</v>
          </cell>
        </row>
        <row r="1851">
          <cell r="A1851" t="str">
            <v>496136</v>
          </cell>
          <cell r="B1851" t="str">
            <v>DRAGON TRAIL UN 1167 MANC A</v>
          </cell>
          <cell r="J1851">
            <v>0</v>
          </cell>
          <cell r="K1851">
            <v>4.34338E-3</v>
          </cell>
        </row>
        <row r="1852">
          <cell r="A1852" t="str">
            <v>496236</v>
          </cell>
          <cell r="B1852" t="str">
            <v>DRAGON TRAIL UN 1332 MANC A</v>
          </cell>
          <cell r="J1852">
            <v>5.0137999999999997E-3</v>
          </cell>
          <cell r="K1852">
            <v>4.34338E-3</v>
          </cell>
        </row>
        <row r="1853">
          <cell r="A1853" t="str">
            <v>186917</v>
          </cell>
          <cell r="B1853" t="str">
            <v>DRIPPING ROCK UNIT 1 ALMOND</v>
          </cell>
          <cell r="J1853">
            <v>0</v>
          </cell>
          <cell r="K1853">
            <v>0</v>
          </cell>
        </row>
        <row r="1854">
          <cell r="A1854" t="str">
            <v>383517</v>
          </cell>
          <cell r="B1854" t="str">
            <v>DRIPPING ROCK 6 ALMOND</v>
          </cell>
          <cell r="J1854">
            <v>0</v>
          </cell>
          <cell r="K1854">
            <v>0</v>
          </cell>
        </row>
        <row r="1855">
          <cell r="A1855" t="str">
            <v>045301</v>
          </cell>
          <cell r="B1855" t="str">
            <v>DRY PINEY UNIT 1 FR</v>
          </cell>
          <cell r="J1855">
            <v>0.394737</v>
          </cell>
          <cell r="K1855">
            <v>0.34194091999999998</v>
          </cell>
        </row>
        <row r="1856">
          <cell r="A1856" t="str">
            <v>045401</v>
          </cell>
          <cell r="B1856" t="str">
            <v>DRY PINEY UNIT 4 FR</v>
          </cell>
          <cell r="J1856">
            <v>0.394737</v>
          </cell>
          <cell r="K1856">
            <v>0.34194091999999998</v>
          </cell>
        </row>
        <row r="1857">
          <cell r="A1857" t="str">
            <v>045501</v>
          </cell>
          <cell r="B1857" t="str">
            <v>DRY PINEY UNIT 10 FR</v>
          </cell>
          <cell r="J1857">
            <v>0.394737</v>
          </cell>
          <cell r="K1857">
            <v>0.34194091999999998</v>
          </cell>
        </row>
        <row r="1858">
          <cell r="A1858" t="str">
            <v>045601</v>
          </cell>
          <cell r="B1858" t="str">
            <v>DRY PINEY UNIT 13 FR</v>
          </cell>
          <cell r="J1858">
            <v>0.394737</v>
          </cell>
          <cell r="K1858">
            <v>0.34194091999999998</v>
          </cell>
        </row>
        <row r="1859">
          <cell r="A1859" t="str">
            <v>045701</v>
          </cell>
          <cell r="B1859" t="str">
            <v>DRY PINEY UNIT 22 FR</v>
          </cell>
          <cell r="J1859">
            <v>0.394737</v>
          </cell>
          <cell r="K1859">
            <v>0.34194091999999998</v>
          </cell>
        </row>
        <row r="1860">
          <cell r="A1860" t="str">
            <v>045707</v>
          </cell>
          <cell r="B1860" t="str">
            <v>DRY PINEY UNIT 22 BR</v>
          </cell>
          <cell r="J1860">
            <v>0.5</v>
          </cell>
          <cell r="K1860">
            <v>0.43312499999999998</v>
          </cell>
        </row>
        <row r="1861">
          <cell r="A1861" t="str">
            <v>045707.TEST</v>
          </cell>
          <cell r="B1861" t="str">
            <v>DRY PINEY UNIT 22 BR (TEST)</v>
          </cell>
          <cell r="J1861">
            <v>0</v>
          </cell>
          <cell r="K1861">
            <v>0</v>
          </cell>
        </row>
        <row r="1862">
          <cell r="A1862" t="str">
            <v>045801</v>
          </cell>
          <cell r="B1862" t="str">
            <v>DRY PINEY UNIT 27 FR</v>
          </cell>
          <cell r="J1862">
            <v>0</v>
          </cell>
          <cell r="K1862">
            <v>0.34194091999999998</v>
          </cell>
        </row>
        <row r="1863">
          <cell r="A1863" t="str">
            <v>045901</v>
          </cell>
          <cell r="B1863" t="str">
            <v>DRY PINEY UNIT 3 FR</v>
          </cell>
          <cell r="J1863">
            <v>0.35129880000000002</v>
          </cell>
          <cell r="K1863">
            <v>0.30431258999999999</v>
          </cell>
        </row>
        <row r="1864">
          <cell r="A1864" t="str">
            <v>046001</v>
          </cell>
          <cell r="B1864" t="str">
            <v>DRY PINEY UNIT 5 FR</v>
          </cell>
          <cell r="J1864">
            <v>0</v>
          </cell>
          <cell r="K1864">
            <v>0.30431258999999999</v>
          </cell>
        </row>
        <row r="1865">
          <cell r="A1865" t="str">
            <v>046016</v>
          </cell>
          <cell r="B1865" t="str">
            <v>DRY PINEY UNIT 5 BAX</v>
          </cell>
          <cell r="J1865">
            <v>0</v>
          </cell>
          <cell r="K1865">
            <v>0</v>
          </cell>
        </row>
        <row r="1866">
          <cell r="A1866" t="str">
            <v>046101</v>
          </cell>
          <cell r="B1866" t="str">
            <v>DRY PINEY UNIT 6 FR</v>
          </cell>
          <cell r="J1866">
            <v>0.35129880000000002</v>
          </cell>
          <cell r="K1866">
            <v>0.30431258999999999</v>
          </cell>
        </row>
        <row r="1867">
          <cell r="A1867" t="str">
            <v>046201</v>
          </cell>
          <cell r="B1867" t="str">
            <v>DRY PINEY UNIT 8 FR</v>
          </cell>
          <cell r="J1867">
            <v>0.35129880000000002</v>
          </cell>
          <cell r="K1867">
            <v>0.30431258999999999</v>
          </cell>
        </row>
        <row r="1868">
          <cell r="A1868" t="str">
            <v>046301</v>
          </cell>
          <cell r="B1868" t="str">
            <v>DRY PINEY UNIT 9 FR</v>
          </cell>
          <cell r="J1868">
            <v>0.35129880000000002</v>
          </cell>
          <cell r="K1868">
            <v>0.30431258999999999</v>
          </cell>
        </row>
        <row r="1869">
          <cell r="A1869" t="str">
            <v>046401</v>
          </cell>
          <cell r="B1869" t="str">
            <v>DRY PINEY UNIT 11 FR</v>
          </cell>
          <cell r="J1869">
            <v>0.35129880000000002</v>
          </cell>
          <cell r="K1869">
            <v>0.30431258999999999</v>
          </cell>
        </row>
        <row r="1870">
          <cell r="A1870" t="str">
            <v>046501</v>
          </cell>
          <cell r="B1870" t="str">
            <v>DRY PINEY UNIT 14 FR</v>
          </cell>
          <cell r="J1870">
            <v>0.35129880000000002</v>
          </cell>
          <cell r="K1870">
            <v>0.30431258999999999</v>
          </cell>
        </row>
        <row r="1871">
          <cell r="A1871" t="str">
            <v>047301</v>
          </cell>
          <cell r="B1871" t="str">
            <v>DRY PINEY UNIT 23 FR</v>
          </cell>
          <cell r="J1871">
            <v>0.35129880000000002</v>
          </cell>
          <cell r="K1871">
            <v>0.30431258999999999</v>
          </cell>
        </row>
        <row r="1872">
          <cell r="A1872" t="str">
            <v>047307</v>
          </cell>
          <cell r="B1872" t="str">
            <v>DRY PINEY UNIT 23 BR</v>
          </cell>
          <cell r="J1872">
            <v>0.5</v>
          </cell>
          <cell r="K1872">
            <v>0.43312499999999998</v>
          </cell>
        </row>
        <row r="1873">
          <cell r="A1873" t="str">
            <v>047407</v>
          </cell>
          <cell r="B1873" t="str">
            <v>DRY PINEY UNIT 26 BR</v>
          </cell>
          <cell r="J1873">
            <v>0.5</v>
          </cell>
          <cell r="K1873">
            <v>0.43312499999999998</v>
          </cell>
        </row>
        <row r="1874">
          <cell r="A1874" t="str">
            <v>247802</v>
          </cell>
          <cell r="B1874" t="str">
            <v>DRY PINEY UNIT 17 DK</v>
          </cell>
          <cell r="J1874">
            <v>0</v>
          </cell>
          <cell r="K1874">
            <v>0</v>
          </cell>
        </row>
        <row r="1875">
          <cell r="A1875" t="str">
            <v>247807</v>
          </cell>
          <cell r="B1875" t="str">
            <v>DRY PINEY UNIT 17 BR</v>
          </cell>
          <cell r="J1875">
            <v>0.5</v>
          </cell>
          <cell r="K1875">
            <v>0.43312499999999998</v>
          </cell>
        </row>
        <row r="1876">
          <cell r="A1876" t="str">
            <v>248009</v>
          </cell>
          <cell r="B1876" t="str">
            <v>DRY PINEY UNIT 18 NUGGET</v>
          </cell>
          <cell r="J1876">
            <v>0.5</v>
          </cell>
          <cell r="K1876">
            <v>0.43312499999999998</v>
          </cell>
        </row>
        <row r="1877">
          <cell r="A1877" t="str">
            <v>248109</v>
          </cell>
          <cell r="B1877" t="str">
            <v>DRY PINEY UNIT 19 NUGGET</v>
          </cell>
          <cell r="J1877">
            <v>0.5</v>
          </cell>
          <cell r="K1877">
            <v>0.43312499999999998</v>
          </cell>
        </row>
        <row r="1878">
          <cell r="A1878" t="str">
            <v>248209</v>
          </cell>
          <cell r="B1878" t="str">
            <v>DRY PINEY UNIT 20 NUGGET</v>
          </cell>
          <cell r="J1878">
            <v>0.5</v>
          </cell>
          <cell r="K1878">
            <v>0.43312499999999998</v>
          </cell>
        </row>
        <row r="1879">
          <cell r="A1879" t="str">
            <v>248309</v>
          </cell>
          <cell r="B1879" t="str">
            <v>DRY PINEY UNIT 21 NUGGET</v>
          </cell>
          <cell r="J1879">
            <v>0.5</v>
          </cell>
          <cell r="K1879">
            <v>0.43312499999999998</v>
          </cell>
        </row>
        <row r="1880">
          <cell r="A1880" t="str">
            <v>248409</v>
          </cell>
          <cell r="B1880" t="str">
            <v>DRY PINEY UNIT 24 NUGGET</v>
          </cell>
          <cell r="J1880">
            <v>0</v>
          </cell>
          <cell r="K1880">
            <v>0.43312499999999998</v>
          </cell>
        </row>
        <row r="1881">
          <cell r="A1881" t="str">
            <v>248509</v>
          </cell>
          <cell r="B1881" t="str">
            <v>DRY PINEY UNIT 25 NUGGET</v>
          </cell>
          <cell r="J1881">
            <v>0.5</v>
          </cell>
          <cell r="K1881">
            <v>0.43312499999999998</v>
          </cell>
        </row>
        <row r="1882">
          <cell r="A1882" t="str">
            <v>361911</v>
          </cell>
          <cell r="B1882" t="str">
            <v>DRY PINEY BNG 68 ALMY</v>
          </cell>
          <cell r="J1882">
            <v>0</v>
          </cell>
          <cell r="K1882">
            <v>0</v>
          </cell>
        </row>
        <row r="1883">
          <cell r="A1883" t="str">
            <v>429301</v>
          </cell>
          <cell r="B1883" t="str">
            <v>DRY PINEY UNIT 30 FR D24NC</v>
          </cell>
          <cell r="J1883">
            <v>0.35129880000000002</v>
          </cell>
          <cell r="K1883">
            <v>0.30431258999999999</v>
          </cell>
        </row>
        <row r="1884">
          <cell r="A1884" t="str">
            <v>429401</v>
          </cell>
          <cell r="B1884" t="str">
            <v>DRY PINEY UNIT 31 FR</v>
          </cell>
          <cell r="J1884">
            <v>0.35129880000000002</v>
          </cell>
          <cell r="K1884">
            <v>0.30431258999999999</v>
          </cell>
        </row>
        <row r="1885">
          <cell r="A1885" t="str">
            <v>446801</v>
          </cell>
          <cell r="B1885" t="str">
            <v>GENTLE ANNIE 1-12 FR</v>
          </cell>
          <cell r="J1885">
            <v>0</v>
          </cell>
          <cell r="K1885">
            <v>0</v>
          </cell>
        </row>
        <row r="1886">
          <cell r="A1886" t="str">
            <v>473301</v>
          </cell>
          <cell r="B1886" t="str">
            <v>DRY PINEY UNIT 29 FR</v>
          </cell>
          <cell r="J1886">
            <v>0.35129880000000002</v>
          </cell>
          <cell r="K1886">
            <v>0.30431258999999999</v>
          </cell>
        </row>
        <row r="1887">
          <cell r="A1887" t="str">
            <v>473401</v>
          </cell>
          <cell r="B1887" t="str">
            <v>DRY PINEY UNIT 32 FR D24NC</v>
          </cell>
          <cell r="J1887">
            <v>0.59284029999999999</v>
          </cell>
          <cell r="K1887">
            <v>0.51285365000000005</v>
          </cell>
        </row>
        <row r="1888">
          <cell r="A1888" t="str">
            <v>473407</v>
          </cell>
          <cell r="B1888" t="str">
            <v>DRY PINEY UNIT 32 BR D24NC</v>
          </cell>
          <cell r="J1888">
            <v>0</v>
          </cell>
          <cell r="K1888">
            <v>0</v>
          </cell>
        </row>
        <row r="1889">
          <cell r="A1889" t="str">
            <v>473501</v>
          </cell>
          <cell r="B1889" t="str">
            <v>HOGSBACK ANNEX 12-2 FR</v>
          </cell>
          <cell r="J1889">
            <v>0.5</v>
          </cell>
          <cell r="K1889">
            <v>0.43312499999999998</v>
          </cell>
        </row>
        <row r="1890">
          <cell r="A1890" t="str">
            <v>497301</v>
          </cell>
          <cell r="B1890" t="str">
            <v>DRY PINEY UNIT 35 FR</v>
          </cell>
          <cell r="J1890">
            <v>0.35129880000000002</v>
          </cell>
          <cell r="K1890">
            <v>0.30431258999999999</v>
          </cell>
        </row>
        <row r="1891">
          <cell r="A1891" t="str">
            <v>497307</v>
          </cell>
          <cell r="B1891" t="str">
            <v>DRY PINEY UNIT 35 BR</v>
          </cell>
          <cell r="J1891">
            <v>0</v>
          </cell>
          <cell r="K1891">
            <v>0</v>
          </cell>
        </row>
        <row r="1892">
          <cell r="A1892" t="str">
            <v>505101</v>
          </cell>
          <cell r="B1892" t="str">
            <v>DRY PINEY UNIT 33 FR</v>
          </cell>
          <cell r="J1892">
            <v>0</v>
          </cell>
          <cell r="K1892">
            <v>0</v>
          </cell>
        </row>
        <row r="1893">
          <cell r="A1893" t="str">
            <v>505107</v>
          </cell>
          <cell r="B1893" t="str">
            <v>DRY PINEY UNIT 33 BR</v>
          </cell>
          <cell r="J1893">
            <v>0</v>
          </cell>
          <cell r="K1893">
            <v>0</v>
          </cell>
        </row>
        <row r="1894">
          <cell r="A1894" t="str">
            <v>505201</v>
          </cell>
          <cell r="B1894" t="str">
            <v>DRY PINEY UNIT 36 FR</v>
          </cell>
          <cell r="J1894">
            <v>0</v>
          </cell>
          <cell r="K1894">
            <v>0</v>
          </cell>
        </row>
        <row r="1895">
          <cell r="A1895" t="str">
            <v>206408</v>
          </cell>
          <cell r="B1895" t="str">
            <v>SPARGO 2 DES CR</v>
          </cell>
          <cell r="J1895">
            <v>0</v>
          </cell>
          <cell r="K1895">
            <v>0</v>
          </cell>
        </row>
        <row r="1896">
          <cell r="A1896" t="str">
            <v>206508</v>
          </cell>
          <cell r="B1896" t="str">
            <v>SPARGO 1-36 DES CR  (C7)</v>
          </cell>
          <cell r="J1896">
            <v>0</v>
          </cell>
          <cell r="K1896">
            <v>0</v>
          </cell>
        </row>
        <row r="1897">
          <cell r="A1897" t="str">
            <v>301405</v>
          </cell>
          <cell r="B1897" t="str">
            <v>FEDERAL 3-1 - DO NOT USE</v>
          </cell>
          <cell r="J1897">
            <v>0</v>
          </cell>
          <cell r="K1897">
            <v>0</v>
          </cell>
        </row>
        <row r="1898">
          <cell r="A1898" t="str">
            <v>369802</v>
          </cell>
          <cell r="B1898" t="str">
            <v>MCLISH FED 8-1 DK (C7)</v>
          </cell>
          <cell r="J1898">
            <v>0</v>
          </cell>
          <cell r="K1898">
            <v>0</v>
          </cell>
        </row>
        <row r="1899">
          <cell r="A1899" t="str">
            <v>375313</v>
          </cell>
          <cell r="B1899" t="str">
            <v>MANTLE FED 23-1 ISMAY</v>
          </cell>
          <cell r="J1899">
            <v>0</v>
          </cell>
          <cell r="K1899">
            <v>0</v>
          </cell>
        </row>
        <row r="1900">
          <cell r="A1900" t="str">
            <v>443133</v>
          </cell>
          <cell r="B1900" t="str">
            <v>BRADY 41-P (DO NOT USE-MFS USES)</v>
          </cell>
          <cell r="J1900">
            <v>0.40360000000000001</v>
          </cell>
          <cell r="K1900">
            <v>0</v>
          </cell>
        </row>
        <row r="1901">
          <cell r="A1901" t="str">
            <v>048304</v>
          </cell>
          <cell r="B1901" t="str">
            <v>HIAWATHA UNIT 1 WAS</v>
          </cell>
          <cell r="J1901">
            <v>1</v>
          </cell>
          <cell r="K1901">
            <v>0.83828130000000001</v>
          </cell>
        </row>
        <row r="1902">
          <cell r="A1902" t="str">
            <v>048306</v>
          </cell>
          <cell r="B1902" t="str">
            <v>HIAWATHA UNIT 1 FT UN</v>
          </cell>
          <cell r="J1902">
            <v>1</v>
          </cell>
          <cell r="K1902">
            <v>0.83828130000000001</v>
          </cell>
        </row>
        <row r="1903">
          <cell r="A1903" t="str">
            <v>048404</v>
          </cell>
          <cell r="B1903" t="str">
            <v>F WILSON A 2 WAS</v>
          </cell>
          <cell r="J1903">
            <v>1</v>
          </cell>
          <cell r="K1903">
            <v>0.83828130000000001</v>
          </cell>
        </row>
        <row r="1904">
          <cell r="A1904" t="str">
            <v>048504</v>
          </cell>
          <cell r="B1904" t="str">
            <v>F WILSON B 3 WAS</v>
          </cell>
          <cell r="J1904">
            <v>1</v>
          </cell>
          <cell r="K1904">
            <v>0.83937499999999998</v>
          </cell>
        </row>
        <row r="1905">
          <cell r="A1905" t="str">
            <v>048804</v>
          </cell>
          <cell r="B1905" t="str">
            <v>F WILSON B 6 WAS</v>
          </cell>
          <cell r="J1905">
            <v>1</v>
          </cell>
          <cell r="K1905">
            <v>0.83875</v>
          </cell>
        </row>
        <row r="1906">
          <cell r="A1906" t="str">
            <v>048806</v>
          </cell>
          <cell r="B1906" t="str">
            <v>F WILSON B 6 FT UN</v>
          </cell>
          <cell r="J1906">
            <v>1</v>
          </cell>
          <cell r="K1906">
            <v>0.83875</v>
          </cell>
        </row>
        <row r="1907">
          <cell r="A1907" t="str">
            <v>049104</v>
          </cell>
          <cell r="B1907" t="str">
            <v>F WILSON A 9 WAS</v>
          </cell>
          <cell r="J1907">
            <v>1</v>
          </cell>
          <cell r="K1907">
            <v>0.83828130000000001</v>
          </cell>
        </row>
        <row r="1908">
          <cell r="A1908" t="str">
            <v>049404</v>
          </cell>
          <cell r="B1908" t="str">
            <v>F WILSON B 12 WAS</v>
          </cell>
          <cell r="J1908">
            <v>1</v>
          </cell>
          <cell r="K1908">
            <v>0</v>
          </cell>
        </row>
        <row r="1909">
          <cell r="A1909" t="str">
            <v>049406</v>
          </cell>
          <cell r="B1909" t="str">
            <v>F WILSON B 12 FT UN</v>
          </cell>
          <cell r="J1909">
            <v>1</v>
          </cell>
          <cell r="K1909">
            <v>0.83875</v>
          </cell>
        </row>
        <row r="1910">
          <cell r="A1910" t="str">
            <v>049845</v>
          </cell>
          <cell r="B1910" t="str">
            <v>F WILSON B 16 UPPER WAS</v>
          </cell>
          <cell r="J1910">
            <v>0</v>
          </cell>
          <cell r="K1910">
            <v>0</v>
          </cell>
        </row>
        <row r="1911">
          <cell r="A1911" t="str">
            <v>049904</v>
          </cell>
          <cell r="B1911" t="str">
            <v>F WILSON A 17 WAS</v>
          </cell>
          <cell r="J1911">
            <v>1</v>
          </cell>
          <cell r="K1911">
            <v>0.83828130000000001</v>
          </cell>
        </row>
        <row r="1912">
          <cell r="A1912" t="str">
            <v>050404</v>
          </cell>
          <cell r="B1912" t="str">
            <v>F WILSON B 2 UNIT (SEE FT UN)</v>
          </cell>
          <cell r="J1912">
            <v>1</v>
          </cell>
          <cell r="K1912">
            <v>0.83937499999999998</v>
          </cell>
        </row>
        <row r="1913">
          <cell r="A1913" t="str">
            <v>050406</v>
          </cell>
          <cell r="B1913" t="str">
            <v>F WILSON B 2 UNIT (HIAW) FT UN</v>
          </cell>
          <cell r="J1913">
            <v>1</v>
          </cell>
          <cell r="K1913">
            <v>0.83937499999999998</v>
          </cell>
        </row>
        <row r="1914">
          <cell r="A1914" t="str">
            <v>050506</v>
          </cell>
          <cell r="B1914" t="str">
            <v>F WILSON A 22 FT UN</v>
          </cell>
          <cell r="J1914">
            <v>1</v>
          </cell>
          <cell r="K1914">
            <v>0.83828130000000001</v>
          </cell>
        </row>
        <row r="1915">
          <cell r="A1915" t="str">
            <v>050604</v>
          </cell>
          <cell r="B1915" t="str">
            <v>F WILSON B 23 WAS</v>
          </cell>
          <cell r="J1915">
            <v>1</v>
          </cell>
          <cell r="K1915">
            <v>0.83817706999999997</v>
          </cell>
        </row>
        <row r="1916">
          <cell r="A1916" t="str">
            <v>050606</v>
          </cell>
          <cell r="B1916" t="str">
            <v>F WILSON B 23 (WAS PROD)</v>
          </cell>
          <cell r="J1916">
            <v>1</v>
          </cell>
          <cell r="K1916">
            <v>0.83817706999999997</v>
          </cell>
        </row>
        <row r="1917">
          <cell r="A1917" t="str">
            <v>050804</v>
          </cell>
          <cell r="B1917" t="str">
            <v>STLD 3712100 NE4 2 WAS</v>
          </cell>
          <cell r="J1917">
            <v>1</v>
          </cell>
          <cell r="K1917">
            <v>0.86624999999999996</v>
          </cell>
        </row>
        <row r="1918">
          <cell r="A1918" t="str">
            <v>051004</v>
          </cell>
          <cell r="B1918" t="str">
            <v>STLD 3712100 SE4 4 WAS</v>
          </cell>
          <cell r="J1918">
            <v>1</v>
          </cell>
          <cell r="K1918">
            <v>0.875</v>
          </cell>
        </row>
        <row r="1919">
          <cell r="A1919" t="str">
            <v>051106</v>
          </cell>
          <cell r="B1919" t="str">
            <v>STATE LAND 5  FT UN</v>
          </cell>
          <cell r="J1919">
            <v>1</v>
          </cell>
          <cell r="K1919">
            <v>0.86624999999999996</v>
          </cell>
        </row>
        <row r="1920">
          <cell r="A1920" t="str">
            <v>051606</v>
          </cell>
          <cell r="B1920" t="str">
            <v>G KUYKENDALL A 8 FT UN</v>
          </cell>
          <cell r="J1920">
            <v>1</v>
          </cell>
          <cell r="K1920">
            <v>0.83750000000000002</v>
          </cell>
        </row>
        <row r="1921">
          <cell r="A1921" t="str">
            <v>051704</v>
          </cell>
          <cell r="B1921" t="str">
            <v>KS WHITFORD 1 WAS</v>
          </cell>
          <cell r="J1921">
            <v>1</v>
          </cell>
          <cell r="K1921">
            <v>0.84499999999999997</v>
          </cell>
        </row>
        <row r="1922">
          <cell r="A1922" t="str">
            <v>051906</v>
          </cell>
          <cell r="B1922" t="str">
            <v>EAST HIAWATHA 17-2 FT UN</v>
          </cell>
          <cell r="J1922">
            <v>1</v>
          </cell>
          <cell r="K1922">
            <v>0</v>
          </cell>
        </row>
        <row r="1923">
          <cell r="A1923" t="str">
            <v>052006</v>
          </cell>
          <cell r="B1923" t="str">
            <v>F WILSON B 24 FT UN</v>
          </cell>
          <cell r="J1923">
            <v>1</v>
          </cell>
          <cell r="K1923">
            <v>0.83875</v>
          </cell>
        </row>
        <row r="1924">
          <cell r="A1924" t="str">
            <v>052206</v>
          </cell>
          <cell r="B1924" t="str">
            <v>F WILSON B 25 FT UN</v>
          </cell>
          <cell r="J1924">
            <v>1</v>
          </cell>
          <cell r="K1924">
            <v>0.83937499999999998</v>
          </cell>
        </row>
        <row r="1925">
          <cell r="A1925" t="str">
            <v>205906</v>
          </cell>
          <cell r="B1925" t="str">
            <v>F WILSON A 26 FT UN</v>
          </cell>
          <cell r="J1925">
            <v>1</v>
          </cell>
          <cell r="K1925">
            <v>0.83828130000000001</v>
          </cell>
        </row>
        <row r="1926">
          <cell r="A1926" t="str">
            <v>230904</v>
          </cell>
          <cell r="B1926" t="str">
            <v>G KUYKENDALL 10 WAS</v>
          </cell>
          <cell r="J1926">
            <v>0</v>
          </cell>
          <cell r="K1926">
            <v>0</v>
          </cell>
        </row>
        <row r="1927">
          <cell r="A1927" t="str">
            <v>230906</v>
          </cell>
          <cell r="B1927" t="str">
            <v>G KUYKENDALL 10 FT UN  (C7)</v>
          </cell>
          <cell r="J1927">
            <v>0</v>
          </cell>
          <cell r="K1927">
            <v>0</v>
          </cell>
        </row>
        <row r="1928">
          <cell r="A1928" t="str">
            <v>231006</v>
          </cell>
          <cell r="B1928" t="str">
            <v>HIAWATHA STATELAND 6 FT UN</v>
          </cell>
          <cell r="J1928">
            <v>1</v>
          </cell>
          <cell r="K1928">
            <v>0.86624999999999996</v>
          </cell>
        </row>
        <row r="1929">
          <cell r="A1929" t="str">
            <v>249904</v>
          </cell>
          <cell r="B1929" t="str">
            <v>F WILSON A 7 WAS</v>
          </cell>
          <cell r="J1929">
            <v>1</v>
          </cell>
          <cell r="K1929">
            <v>0.83817706999999997</v>
          </cell>
        </row>
        <row r="1930">
          <cell r="A1930" t="str">
            <v>249945</v>
          </cell>
          <cell r="B1930" t="str">
            <v>F WILSON A 7 UPPER WAS</v>
          </cell>
          <cell r="J1930">
            <v>1</v>
          </cell>
          <cell r="K1930">
            <v>0.83828130000000001</v>
          </cell>
        </row>
        <row r="1931">
          <cell r="A1931" t="str">
            <v>250304</v>
          </cell>
          <cell r="B1931" t="str">
            <v>F WILSON B 11 WAS</v>
          </cell>
          <cell r="J1931">
            <v>1</v>
          </cell>
          <cell r="K1931">
            <v>0.83875</v>
          </cell>
        </row>
        <row r="1932">
          <cell r="A1932" t="str">
            <v>250445</v>
          </cell>
          <cell r="B1932" t="str">
            <v>F WILSON B 14 UPPER WAS</v>
          </cell>
          <cell r="J1932">
            <v>0</v>
          </cell>
          <cell r="K1932">
            <v>0</v>
          </cell>
        </row>
        <row r="1933">
          <cell r="A1933" t="str">
            <v>250504</v>
          </cell>
          <cell r="B1933" t="str">
            <v>F WILSON B 15 WAS</v>
          </cell>
          <cell r="J1933">
            <v>1</v>
          </cell>
          <cell r="K1933">
            <v>0.83875</v>
          </cell>
        </row>
        <row r="1934">
          <cell r="A1934" t="str">
            <v>254245</v>
          </cell>
          <cell r="B1934" t="str">
            <v>G KUYKENDALL A 7 UPPER WAS</v>
          </cell>
          <cell r="J1934">
            <v>0</v>
          </cell>
          <cell r="K1934">
            <v>0</v>
          </cell>
        </row>
        <row r="1935">
          <cell r="A1935" t="str">
            <v>303806</v>
          </cell>
          <cell r="B1935" t="str">
            <v>F WILSON A 1 FT UN</v>
          </cell>
          <cell r="J1935">
            <v>0</v>
          </cell>
          <cell r="K1935">
            <v>0</v>
          </cell>
        </row>
        <row r="1936">
          <cell r="A1936" t="str">
            <v>334806</v>
          </cell>
          <cell r="B1936" t="str">
            <v>F WILSON 28-E FT UN</v>
          </cell>
          <cell r="J1936">
            <v>0</v>
          </cell>
          <cell r="K1936">
            <v>0.83875</v>
          </cell>
        </row>
        <row r="1937">
          <cell r="A1937" t="str">
            <v>334906</v>
          </cell>
          <cell r="B1937" t="str">
            <v>G KUYKENDALL 9 FT UN</v>
          </cell>
          <cell r="J1937">
            <v>1</v>
          </cell>
          <cell r="K1937">
            <v>0.83750000000000002</v>
          </cell>
        </row>
        <row r="1938">
          <cell r="A1938" t="str">
            <v>340206</v>
          </cell>
          <cell r="B1938" t="str">
            <v>F WILSON A 20 FT UN</v>
          </cell>
          <cell r="J1938">
            <v>1</v>
          </cell>
          <cell r="K1938">
            <v>0.83828130000000001</v>
          </cell>
        </row>
        <row r="1939">
          <cell r="A1939" t="str">
            <v>340256</v>
          </cell>
          <cell r="B1939" t="str">
            <v>F WILSON A 20 LEW/LAN/FT UN</v>
          </cell>
          <cell r="J1939">
            <v>1</v>
          </cell>
          <cell r="K1939">
            <v>0.83828130000000001</v>
          </cell>
        </row>
        <row r="1940">
          <cell r="A1940" t="str">
            <v>359706</v>
          </cell>
          <cell r="B1940" t="str">
            <v>F WILSON 27-E FT UN</v>
          </cell>
          <cell r="J1940">
            <v>0</v>
          </cell>
          <cell r="K1940">
            <v>0</v>
          </cell>
        </row>
        <row r="1941">
          <cell r="A1941" t="str">
            <v>359745</v>
          </cell>
          <cell r="B1941" t="str">
            <v>F WILSON 27-E UPPER WAS</v>
          </cell>
          <cell r="J1941">
            <v>0</v>
          </cell>
          <cell r="K1941">
            <v>0</v>
          </cell>
        </row>
        <row r="1942">
          <cell r="A1942" t="str">
            <v>359803</v>
          </cell>
          <cell r="B1942" t="str">
            <v>F WILSON 29-E MESA</v>
          </cell>
          <cell r="J1942">
            <v>1</v>
          </cell>
          <cell r="K1942">
            <v>0</v>
          </cell>
        </row>
        <row r="1943">
          <cell r="A1943" t="str">
            <v>372204</v>
          </cell>
          <cell r="B1943" t="str">
            <v>F WILSON 21 WAS</v>
          </cell>
          <cell r="J1943">
            <v>1</v>
          </cell>
          <cell r="K1943">
            <v>0</v>
          </cell>
        </row>
        <row r="1944">
          <cell r="A1944" t="str">
            <v>486203</v>
          </cell>
          <cell r="B1944" t="str">
            <v>F WILSON 32 MESA</v>
          </cell>
          <cell r="J1944">
            <v>1</v>
          </cell>
          <cell r="K1944">
            <v>0.83828130000000001</v>
          </cell>
        </row>
        <row r="1945">
          <cell r="A1945" t="str">
            <v>486218</v>
          </cell>
          <cell r="B1945" t="str">
            <v>F WILSON 32 LEWIS</v>
          </cell>
          <cell r="J1945">
            <v>1</v>
          </cell>
          <cell r="K1945">
            <v>0.83828130000000001</v>
          </cell>
        </row>
        <row r="1946">
          <cell r="A1946" t="str">
            <v>486226</v>
          </cell>
          <cell r="B1946" t="str">
            <v>F WILSON 32 LANCE</v>
          </cell>
          <cell r="J1946">
            <v>1</v>
          </cell>
          <cell r="K1946">
            <v>0.83828130000000001</v>
          </cell>
        </row>
        <row r="1947">
          <cell r="A1947" t="str">
            <v>506503</v>
          </cell>
          <cell r="B1947" t="str">
            <v>HIAWATHA STLD 7 MESA (TR 37)</v>
          </cell>
          <cell r="J1947">
            <v>1</v>
          </cell>
          <cell r="K1947">
            <v>0</v>
          </cell>
        </row>
        <row r="1948">
          <cell r="A1948" t="str">
            <v>506506</v>
          </cell>
          <cell r="B1948" t="str">
            <v>HIAWATHA STLD 7 FT UN</v>
          </cell>
          <cell r="J1948">
            <v>1</v>
          </cell>
          <cell r="K1948">
            <v>0.875</v>
          </cell>
        </row>
        <row r="1949">
          <cell r="A1949" t="str">
            <v>506518</v>
          </cell>
          <cell r="B1949" t="str">
            <v>HIAWATHA STLD 7 LEWIS</v>
          </cell>
          <cell r="J1949">
            <v>1</v>
          </cell>
          <cell r="K1949">
            <v>0.875</v>
          </cell>
        </row>
        <row r="1950">
          <cell r="A1950" t="str">
            <v>519403</v>
          </cell>
          <cell r="B1950" t="str">
            <v>F WILSON 33 MESA</v>
          </cell>
          <cell r="J1950">
            <v>1</v>
          </cell>
          <cell r="K1950">
            <v>0.83828130000000001</v>
          </cell>
        </row>
        <row r="1951">
          <cell r="A1951" t="str">
            <v>519406</v>
          </cell>
          <cell r="B1951" t="str">
            <v>F WILSON 33 FT UN</v>
          </cell>
          <cell r="J1951">
            <v>1</v>
          </cell>
          <cell r="K1951">
            <v>0.83828130000000001</v>
          </cell>
        </row>
        <row r="1952">
          <cell r="A1952" t="str">
            <v>519418</v>
          </cell>
          <cell r="B1952" t="str">
            <v>F WILSON 33 LEWIS</v>
          </cell>
          <cell r="J1952">
            <v>1</v>
          </cell>
          <cell r="K1952">
            <v>0.83828130000000001</v>
          </cell>
        </row>
        <row r="1953">
          <cell r="A1953" t="str">
            <v>519426</v>
          </cell>
          <cell r="B1953" t="str">
            <v>F WILSON 33 LANCE</v>
          </cell>
          <cell r="J1953">
            <v>1</v>
          </cell>
          <cell r="K1953">
            <v>0.83828130000000001</v>
          </cell>
        </row>
        <row r="1954">
          <cell r="A1954" t="str">
            <v>539303</v>
          </cell>
          <cell r="B1954" t="str">
            <v>F WILSON 34 MESA</v>
          </cell>
          <cell r="J1954">
            <v>1</v>
          </cell>
          <cell r="K1954">
            <v>0</v>
          </cell>
        </row>
        <row r="1955">
          <cell r="A1955" t="str">
            <v>539356</v>
          </cell>
          <cell r="B1955" t="str">
            <v>F WILSON 34 LEW/LAN/FT UN</v>
          </cell>
          <cell r="J1955">
            <v>1</v>
          </cell>
          <cell r="K1955">
            <v>0.83875</v>
          </cell>
        </row>
        <row r="1956">
          <cell r="A1956" t="str">
            <v>539503</v>
          </cell>
          <cell r="B1956" t="str">
            <v>F WILSON 35 MESA</v>
          </cell>
          <cell r="J1956">
            <v>1</v>
          </cell>
          <cell r="K1956">
            <v>0.83828130000000001</v>
          </cell>
        </row>
        <row r="1957">
          <cell r="A1957" t="str">
            <v>539517</v>
          </cell>
          <cell r="B1957" t="str">
            <v>F WILSON 35 ALMOND</v>
          </cell>
          <cell r="J1957">
            <v>0</v>
          </cell>
          <cell r="K1957">
            <v>0.83828130000000001</v>
          </cell>
        </row>
        <row r="1958">
          <cell r="A1958" t="str">
            <v>539518</v>
          </cell>
          <cell r="B1958" t="str">
            <v>F WILSON 35 LEWIS</v>
          </cell>
          <cell r="J1958">
            <v>0</v>
          </cell>
          <cell r="K1958">
            <v>0</v>
          </cell>
        </row>
        <row r="1959">
          <cell r="A1959" t="str">
            <v>539526</v>
          </cell>
          <cell r="B1959" t="str">
            <v>F WILSON 35 LANCE</v>
          </cell>
          <cell r="J1959">
            <v>0</v>
          </cell>
          <cell r="K1959">
            <v>0</v>
          </cell>
        </row>
        <row r="1960">
          <cell r="A1960" t="str">
            <v>539556</v>
          </cell>
          <cell r="B1960" t="str">
            <v>F WILSON 35 LEW/LAN/FT UN</v>
          </cell>
          <cell r="J1960">
            <v>1</v>
          </cell>
          <cell r="K1960">
            <v>0.83828130000000001</v>
          </cell>
        </row>
        <row r="1961">
          <cell r="A1961" t="str">
            <v>543306</v>
          </cell>
          <cell r="B1961" t="str">
            <v>F WILSON 29E (DD) FT UN</v>
          </cell>
          <cell r="J1961">
            <v>1</v>
          </cell>
          <cell r="K1961">
            <v>0.83875</v>
          </cell>
        </row>
        <row r="1962">
          <cell r="A1962" t="str">
            <v>588803</v>
          </cell>
          <cell r="B1962" t="str">
            <v>F WILSON 36 MESA</v>
          </cell>
          <cell r="J1962">
            <v>0</v>
          </cell>
          <cell r="K1962">
            <v>0</v>
          </cell>
        </row>
        <row r="1963">
          <cell r="A1963" t="str">
            <v>591703</v>
          </cell>
          <cell r="B1963" t="str">
            <v>F WILSON 37 MESA</v>
          </cell>
          <cell r="J1963">
            <v>1</v>
          </cell>
          <cell r="K1963">
            <v>0.76874999999999993</v>
          </cell>
        </row>
        <row r="1964">
          <cell r="A1964" t="str">
            <v>591726</v>
          </cell>
          <cell r="B1964" t="str">
            <v>F WILSON 37 LANCE</v>
          </cell>
          <cell r="J1964">
            <v>0</v>
          </cell>
          <cell r="K1964">
            <v>0</v>
          </cell>
        </row>
        <row r="1965">
          <cell r="A1965" t="str">
            <v>591756</v>
          </cell>
          <cell r="B1965" t="str">
            <v>F WILSON 37 LEW/LNC/FTUN</v>
          </cell>
          <cell r="J1965">
            <v>1</v>
          </cell>
          <cell r="K1965">
            <v>0.83875</v>
          </cell>
        </row>
        <row r="1966">
          <cell r="A1966" t="str">
            <v>052106</v>
          </cell>
          <cell r="B1966" t="str">
            <v>EAST HIAWATHA 17-1 FT UN</v>
          </cell>
          <cell r="J1966">
            <v>1</v>
          </cell>
          <cell r="K1966">
            <v>0.875</v>
          </cell>
        </row>
        <row r="1967">
          <cell r="A1967" t="str">
            <v>053104</v>
          </cell>
          <cell r="B1967" t="str">
            <v>HIAWATHA UNIT 3 WAS</v>
          </cell>
          <cell r="J1967">
            <v>1</v>
          </cell>
          <cell r="K1967">
            <v>0.83937499999999998</v>
          </cell>
        </row>
        <row r="1968">
          <cell r="A1968" t="str">
            <v>053106</v>
          </cell>
          <cell r="B1968" t="str">
            <v>HIAWATHA UNIT 3 FT UN</v>
          </cell>
          <cell r="J1968">
            <v>1</v>
          </cell>
          <cell r="K1968">
            <v>0.83937499999999998</v>
          </cell>
        </row>
        <row r="1969">
          <cell r="A1969" t="str">
            <v>053206</v>
          </cell>
          <cell r="B1969" t="str">
            <v>HIAWATHA UNIT 4 FT UN (WILSON)</v>
          </cell>
          <cell r="J1969">
            <v>1</v>
          </cell>
          <cell r="K1969">
            <v>0.83937499999999998</v>
          </cell>
        </row>
        <row r="1970">
          <cell r="A1970" t="str">
            <v>053247</v>
          </cell>
          <cell r="B1970" t="str">
            <v>HIAWATHA UNIT 4 UPPER FT UN (DO NOT USE)</v>
          </cell>
          <cell r="J1970">
            <v>1</v>
          </cell>
          <cell r="K1970">
            <v>0.83937499999999998</v>
          </cell>
        </row>
        <row r="1971">
          <cell r="A1971" t="str">
            <v>053306</v>
          </cell>
          <cell r="B1971" t="str">
            <v>HIAWATHA UNIT 5 FT UN</v>
          </cell>
          <cell r="J1971">
            <v>1</v>
          </cell>
          <cell r="K1971">
            <v>0.83750000000000002</v>
          </cell>
        </row>
        <row r="1972">
          <cell r="A1972" t="str">
            <v>053406</v>
          </cell>
          <cell r="B1972" t="str">
            <v>WW WILSON A 6 FT UN</v>
          </cell>
          <cell r="J1972">
            <v>1</v>
          </cell>
          <cell r="K1972">
            <v>0.83937499999999998</v>
          </cell>
        </row>
        <row r="1973">
          <cell r="A1973" t="str">
            <v>053504</v>
          </cell>
          <cell r="B1973" t="str">
            <v>WW WILSON A 1 WAS</v>
          </cell>
          <cell r="J1973">
            <v>1</v>
          </cell>
          <cell r="K1973">
            <v>0.83937499999999998</v>
          </cell>
        </row>
        <row r="1974">
          <cell r="A1974" t="str">
            <v>053604</v>
          </cell>
          <cell r="B1974" t="str">
            <v>WW WILSON A 2 WAS</v>
          </cell>
          <cell r="J1974">
            <v>1</v>
          </cell>
          <cell r="K1974">
            <v>0.83937499999999998</v>
          </cell>
        </row>
        <row r="1975">
          <cell r="A1975" t="str">
            <v>053645</v>
          </cell>
          <cell r="B1975" t="str">
            <v>WW WILSON A 2 WAS</v>
          </cell>
          <cell r="J1975">
            <v>1</v>
          </cell>
          <cell r="K1975">
            <v>0</v>
          </cell>
        </row>
        <row r="1976">
          <cell r="A1976" t="str">
            <v>053706</v>
          </cell>
          <cell r="B1976" t="str">
            <v>WW WILSON C 3 FT UN</v>
          </cell>
          <cell r="J1976">
            <v>1</v>
          </cell>
          <cell r="K1976">
            <v>0.84187500000000004</v>
          </cell>
        </row>
        <row r="1977">
          <cell r="A1977" t="str">
            <v>053806</v>
          </cell>
          <cell r="B1977" t="str">
            <v>WW WILSON B 4 FT UN RECOMP</v>
          </cell>
          <cell r="J1977">
            <v>1</v>
          </cell>
          <cell r="K1977">
            <v>0.84187500000000004</v>
          </cell>
        </row>
        <row r="1978">
          <cell r="A1978" t="str">
            <v>053904</v>
          </cell>
          <cell r="B1978" t="str">
            <v>MW NEWBERGER A 1 WAS</v>
          </cell>
          <cell r="J1978">
            <v>1</v>
          </cell>
          <cell r="K1978">
            <v>0.83750000000000002</v>
          </cell>
        </row>
        <row r="1979">
          <cell r="A1979" t="str">
            <v>054006</v>
          </cell>
          <cell r="B1979" t="str">
            <v>MW NEWBERGER D 2 FT UN</v>
          </cell>
          <cell r="J1979">
            <v>1</v>
          </cell>
          <cell r="K1979">
            <v>0.83750000000000002</v>
          </cell>
        </row>
        <row r="1980">
          <cell r="A1980" t="str">
            <v>054104</v>
          </cell>
          <cell r="B1980" t="str">
            <v>MW NEWBERGER A 3 WAS</v>
          </cell>
          <cell r="J1980">
            <v>1</v>
          </cell>
          <cell r="K1980">
            <v>0.83750000000000002</v>
          </cell>
        </row>
        <row r="1981">
          <cell r="A1981" t="str">
            <v>054204</v>
          </cell>
          <cell r="B1981" t="str">
            <v>MW NEWBERGER B 4 WAS</v>
          </cell>
          <cell r="J1981">
            <v>1</v>
          </cell>
          <cell r="K1981">
            <v>0.83750000000000002</v>
          </cell>
        </row>
        <row r="1982">
          <cell r="A1982" t="str">
            <v>054304</v>
          </cell>
          <cell r="B1982" t="str">
            <v>MW NEWBERGER C 5 WAS</v>
          </cell>
          <cell r="J1982">
            <v>1</v>
          </cell>
          <cell r="K1982">
            <v>0</v>
          </cell>
        </row>
        <row r="1983">
          <cell r="A1983" t="str">
            <v>054306</v>
          </cell>
          <cell r="B1983" t="str">
            <v>MW NEWBERGER C 5 FT UN</v>
          </cell>
          <cell r="J1983">
            <v>1</v>
          </cell>
          <cell r="K1983">
            <v>0.83750000000000002</v>
          </cell>
        </row>
        <row r="1984">
          <cell r="A1984" t="str">
            <v>054406</v>
          </cell>
          <cell r="B1984" t="str">
            <v>MW NEWBERGER A 6 FT UN</v>
          </cell>
          <cell r="J1984">
            <v>1</v>
          </cell>
          <cell r="K1984">
            <v>0.83750000000000002</v>
          </cell>
        </row>
        <row r="1985">
          <cell r="A1985" t="str">
            <v>054447</v>
          </cell>
          <cell r="B1985" t="str">
            <v>MW NEWBERGER A 6 UPPER FT UN</v>
          </cell>
          <cell r="J1985">
            <v>0</v>
          </cell>
          <cell r="K1985">
            <v>0</v>
          </cell>
        </row>
        <row r="1986">
          <cell r="A1986" t="str">
            <v>054606</v>
          </cell>
          <cell r="B1986" t="str">
            <v>A HORROCKS 1 FT UN</v>
          </cell>
          <cell r="J1986">
            <v>0</v>
          </cell>
          <cell r="K1986">
            <v>0</v>
          </cell>
        </row>
        <row r="1987">
          <cell r="A1987" t="str">
            <v>054706</v>
          </cell>
          <cell r="B1987" t="str">
            <v>A HORROCKS 2 FT UN</v>
          </cell>
          <cell r="J1987">
            <v>1</v>
          </cell>
          <cell r="K1987">
            <v>0.83937250000000008</v>
          </cell>
        </row>
        <row r="1988">
          <cell r="A1988" t="str">
            <v>213106</v>
          </cell>
          <cell r="B1988" t="str">
            <v>MW NEWBERGER 7 FT UN</v>
          </cell>
          <cell r="J1988">
            <v>1</v>
          </cell>
          <cell r="K1988">
            <v>0.83750000000000002</v>
          </cell>
        </row>
        <row r="1989">
          <cell r="A1989" t="str">
            <v>213206</v>
          </cell>
          <cell r="B1989" t="str">
            <v>MW NEWBERGER 8 FT UN</v>
          </cell>
          <cell r="J1989">
            <v>1</v>
          </cell>
          <cell r="K1989">
            <v>0.83750000000000002</v>
          </cell>
        </row>
        <row r="1990">
          <cell r="A1990" t="str">
            <v>248931</v>
          </cell>
          <cell r="B1990" t="str">
            <v>EGNAR UNIT 1 MISSISS</v>
          </cell>
          <cell r="J1990">
            <v>0</v>
          </cell>
          <cell r="K1990">
            <v>0</v>
          </cell>
        </row>
        <row r="1991">
          <cell r="A1991" t="str">
            <v>055301</v>
          </cell>
          <cell r="B1991" t="str">
            <v>HARRINGTON FEDERAL 1 FR</v>
          </cell>
          <cell r="J1991">
            <v>0.1496912</v>
          </cell>
          <cell r="K1991">
            <v>0.12648909999999999</v>
          </cell>
        </row>
        <row r="1992">
          <cell r="A1992" t="str">
            <v>423101</v>
          </cell>
          <cell r="B1992" t="str">
            <v>HARRINGTON FEDERAL 2 FR</v>
          </cell>
          <cell r="J1992">
            <v>0.1496912</v>
          </cell>
          <cell r="K1992">
            <v>0.12648909999999999</v>
          </cell>
        </row>
        <row r="1993">
          <cell r="A1993" t="str">
            <v>480101</v>
          </cell>
          <cell r="B1993" t="str">
            <v>HARRINGTON FEDERAL 3 FR</v>
          </cell>
          <cell r="J1993">
            <v>0</v>
          </cell>
          <cell r="K1993">
            <v>0</v>
          </cell>
        </row>
        <row r="1994">
          <cell r="A1994" t="str">
            <v>503401</v>
          </cell>
          <cell r="B1994" t="str">
            <v>EMIGRANT HOLLOW 36-21ED FR</v>
          </cell>
          <cell r="J1994">
            <v>5.8941999999999996E-3</v>
          </cell>
          <cell r="K1994">
            <v>4.8395900000000004E-3</v>
          </cell>
        </row>
        <row r="1995">
          <cell r="A1995" t="str">
            <v>507801</v>
          </cell>
          <cell r="B1995" t="str">
            <v>EMIGRANT HOLLOW 29-28 FR</v>
          </cell>
          <cell r="J1995">
            <v>0</v>
          </cell>
          <cell r="K1995">
            <v>0</v>
          </cell>
        </row>
        <row r="1996">
          <cell r="A1996" t="str">
            <v>507901</v>
          </cell>
          <cell r="B1996" t="str">
            <v>EMIGRANT HOLLOW 31-21 FR  (C7)</v>
          </cell>
          <cell r="J1996">
            <v>0</v>
          </cell>
          <cell r="K1996">
            <v>0</v>
          </cell>
        </row>
        <row r="1997">
          <cell r="A1997" t="str">
            <v>253103</v>
          </cell>
          <cell r="B1997" t="str">
            <v>FIVE MILE GULCH 1 MESA</v>
          </cell>
          <cell r="J1997">
            <v>0.16664999999999999</v>
          </cell>
          <cell r="K1997">
            <v>0</v>
          </cell>
        </row>
        <row r="1998">
          <cell r="A1998" t="str">
            <v>253154</v>
          </cell>
          <cell r="B1998" t="str">
            <v>FIVE MILE GULCH 1 ALMOND/LEWIS</v>
          </cell>
          <cell r="J1998">
            <v>0.16664999999999999</v>
          </cell>
          <cell r="K1998">
            <v>0.14152429</v>
          </cell>
        </row>
        <row r="1999">
          <cell r="A1999" t="str">
            <v>253203</v>
          </cell>
          <cell r="B1999" t="str">
            <v>FIVE MILE GULCH 3 MESA</v>
          </cell>
          <cell r="J1999">
            <v>0</v>
          </cell>
          <cell r="K1999">
            <v>0</v>
          </cell>
        </row>
        <row r="2000">
          <cell r="A2000" t="str">
            <v>508003</v>
          </cell>
          <cell r="B2000" t="str">
            <v>FIVE MILE 21-1 MESA  (C7)</v>
          </cell>
          <cell r="J2000">
            <v>0</v>
          </cell>
          <cell r="K2000">
            <v>0</v>
          </cell>
        </row>
        <row r="2001">
          <cell r="A2001" t="str">
            <v>508103</v>
          </cell>
          <cell r="B2001" t="str">
            <v>FIVE MILE 23-1 MESA</v>
          </cell>
          <cell r="J2001">
            <v>0</v>
          </cell>
          <cell r="K2001">
            <v>0</v>
          </cell>
        </row>
        <row r="2002">
          <cell r="A2002" t="str">
            <v>539403</v>
          </cell>
          <cell r="B2002" t="str">
            <v>FIVE MILE GULCH 34-1 MSA D24NC</v>
          </cell>
          <cell r="J2002">
            <v>0</v>
          </cell>
          <cell r="K2002">
            <v>0.14152429999999999</v>
          </cell>
        </row>
        <row r="2003">
          <cell r="A2003" t="str">
            <v>057301</v>
          </cell>
          <cell r="B2003" t="str">
            <v>FOGARTY CREEK 1-32 FR</v>
          </cell>
          <cell r="J2003">
            <v>0.12676200000000001</v>
          </cell>
          <cell r="K2003">
            <v>0.10886206</v>
          </cell>
        </row>
        <row r="2004">
          <cell r="A2004" t="str">
            <v>264702</v>
          </cell>
          <cell r="B2004" t="str">
            <v>MUCHO DEAL 1-E DK</v>
          </cell>
          <cell r="J2004">
            <v>0.1125</v>
          </cell>
          <cell r="K2004">
            <v>9.3843750000000004E-2</v>
          </cell>
        </row>
        <row r="2005">
          <cell r="A2005" t="str">
            <v>322602</v>
          </cell>
          <cell r="B2005" t="str">
            <v>MUCHO DEAL 1 DK</v>
          </cell>
          <cell r="J2005">
            <v>0.1125</v>
          </cell>
          <cell r="K2005">
            <v>9.3843750000000004E-2</v>
          </cell>
        </row>
        <row r="2006">
          <cell r="A2006" t="str">
            <v>489953</v>
          </cell>
          <cell r="B2006" t="str">
            <v>MUCHO DEAL 90 FRUITLAND COAL</v>
          </cell>
          <cell r="J2006">
            <v>0.1125</v>
          </cell>
          <cell r="K2006">
            <v>9.3843700000000002E-2</v>
          </cell>
        </row>
        <row r="2007">
          <cell r="A2007" t="str">
            <v>503653</v>
          </cell>
          <cell r="B2007" t="str">
            <v>MUCHO DEAL COM 90S FRTLND COAL (C7)</v>
          </cell>
          <cell r="J2007">
            <v>0</v>
          </cell>
          <cell r="K2007">
            <v>0</v>
          </cell>
        </row>
        <row r="2008">
          <cell r="A2008" t="str">
            <v>503753</v>
          </cell>
          <cell r="B2008" t="str">
            <v>MUCHO DEAL COM 15 FRUITLAND</v>
          </cell>
          <cell r="J2008">
            <v>0.22500000000000001</v>
          </cell>
          <cell r="K2008">
            <v>0.18768750000000001</v>
          </cell>
        </row>
        <row r="2009">
          <cell r="A2009" t="str">
            <v>040301</v>
          </cell>
          <cell r="B2009" t="str">
            <v>GRANGER 1 FR</v>
          </cell>
          <cell r="J2009">
            <v>0.5</v>
          </cell>
          <cell r="K2009">
            <v>0.41749999999999998</v>
          </cell>
        </row>
        <row r="2010">
          <cell r="A2010" t="str">
            <v>060901</v>
          </cell>
          <cell r="B2010" t="str">
            <v>GRANGER 2 FR</v>
          </cell>
          <cell r="J2010">
            <v>0.5</v>
          </cell>
          <cell r="K2010">
            <v>0.41749999999999998</v>
          </cell>
        </row>
        <row r="2011">
          <cell r="A2011" t="str">
            <v>242504</v>
          </cell>
          <cell r="B2011" t="str">
            <v>BROADHEAD 1-21B6 WAS</v>
          </cell>
          <cell r="J2011">
            <v>0.1875</v>
          </cell>
          <cell r="K2011">
            <v>0.14843749000000001</v>
          </cell>
        </row>
        <row r="2012">
          <cell r="A2012" t="str">
            <v>417104</v>
          </cell>
          <cell r="B2012" t="str">
            <v>UTE TRIBAL 2-21B6 WAS</v>
          </cell>
          <cell r="J2012">
            <v>0.1875</v>
          </cell>
          <cell r="K2012">
            <v>0.15820312</v>
          </cell>
        </row>
        <row r="2013">
          <cell r="A2013" t="str">
            <v>417123</v>
          </cell>
          <cell r="B2013" t="str">
            <v>UTE TRIBAL 2-21B6 GR RIVR</v>
          </cell>
          <cell r="J2013">
            <v>0</v>
          </cell>
          <cell r="K2013">
            <v>0</v>
          </cell>
        </row>
        <row r="2014">
          <cell r="A2014" t="str">
            <v>303502</v>
          </cell>
          <cell r="B2014" t="str">
            <v>FEDERAL  4-14 DK (C7)</v>
          </cell>
          <cell r="J2014">
            <v>0</v>
          </cell>
          <cell r="K2014">
            <v>0</v>
          </cell>
        </row>
        <row r="2015">
          <cell r="A2015" t="str">
            <v>054909</v>
          </cell>
          <cell r="B2015" t="str">
            <v>HIAWATHA DEEP UNIT 1 NUGGET</v>
          </cell>
          <cell r="J2015">
            <v>0.3274782</v>
          </cell>
          <cell r="K2015">
            <v>0.275198</v>
          </cell>
        </row>
        <row r="2016">
          <cell r="A2016" t="str">
            <v>140309</v>
          </cell>
          <cell r="B2016" t="str">
            <v>HIAWATHA DEEP UNIT 3 NUGGET</v>
          </cell>
          <cell r="J2016">
            <v>0.3274782</v>
          </cell>
          <cell r="K2016">
            <v>0.2752231</v>
          </cell>
        </row>
        <row r="2017">
          <cell r="A2017" t="str">
            <v>140401</v>
          </cell>
          <cell r="B2017" t="str">
            <v>HIAWATHA DEEP UNIT 2 FR  (C7)</v>
          </cell>
          <cell r="J2017">
            <v>0</v>
          </cell>
          <cell r="K2017">
            <v>0</v>
          </cell>
        </row>
        <row r="2018">
          <cell r="A2018" t="str">
            <v>140402</v>
          </cell>
          <cell r="B2018" t="str">
            <v>HIAWATHA DEEP UNIT 2 DK (C7)</v>
          </cell>
          <cell r="J2018">
            <v>0</v>
          </cell>
          <cell r="K2018">
            <v>0</v>
          </cell>
        </row>
        <row r="2019">
          <cell r="A2019" t="str">
            <v>140409</v>
          </cell>
          <cell r="B2019" t="str">
            <v>HIAWATHA DEEP UNIT 2 NUGGET</v>
          </cell>
          <cell r="J2019">
            <v>0.3274782</v>
          </cell>
          <cell r="K2019">
            <v>0.275198</v>
          </cell>
        </row>
        <row r="2020">
          <cell r="A2020" t="str">
            <v>140416</v>
          </cell>
          <cell r="B2020" t="str">
            <v>HIAWATHA DEEP UNIT 2 BAX  (C7)</v>
          </cell>
          <cell r="J2020">
            <v>0</v>
          </cell>
          <cell r="K2020">
            <v>0</v>
          </cell>
        </row>
        <row r="2021">
          <cell r="A2021" t="str">
            <v>480409</v>
          </cell>
          <cell r="B2021" t="str">
            <v>HIAWATHA DEEP UNIT 4 NUGGET</v>
          </cell>
          <cell r="J2021">
            <v>0</v>
          </cell>
          <cell r="K2021">
            <v>0</v>
          </cell>
        </row>
        <row r="2022">
          <cell r="A2022" t="str">
            <v>505001</v>
          </cell>
          <cell r="B2022" t="str">
            <v>HIAWATHA DEEP UNIT 5 FR (C7)</v>
          </cell>
          <cell r="J2022">
            <v>0</v>
          </cell>
          <cell r="K2022">
            <v>0</v>
          </cell>
        </row>
        <row r="2023">
          <cell r="A2023" t="str">
            <v>505002</v>
          </cell>
          <cell r="B2023" t="str">
            <v>HIAWATHA DEEP UNIT 5 DK (C7)</v>
          </cell>
          <cell r="J2023">
            <v>0</v>
          </cell>
          <cell r="K2023">
            <v>0</v>
          </cell>
        </row>
        <row r="2024">
          <cell r="A2024" t="str">
            <v>505009</v>
          </cell>
          <cell r="B2024" t="str">
            <v>HIAWATHA DEEP UNIT 5 NUGGET (C7)</v>
          </cell>
          <cell r="J2024">
            <v>0</v>
          </cell>
          <cell r="K2024">
            <v>0</v>
          </cell>
        </row>
        <row r="2025">
          <cell r="A2025" t="str">
            <v>505016</v>
          </cell>
          <cell r="B2025" t="str">
            <v>HIAWATHA DEEP UNIT 5 BAX  (C7)</v>
          </cell>
          <cell r="J2025">
            <v>0</v>
          </cell>
          <cell r="K2025">
            <v>0</v>
          </cell>
        </row>
        <row r="2026">
          <cell r="A2026" t="str">
            <v>514101</v>
          </cell>
          <cell r="B2026" t="str">
            <v>HIAWATHA DEEP UNIT 8 FR (C7)</v>
          </cell>
          <cell r="J2026">
            <v>0</v>
          </cell>
          <cell r="K2026">
            <v>0</v>
          </cell>
        </row>
        <row r="2027">
          <cell r="A2027" t="str">
            <v>514102</v>
          </cell>
          <cell r="B2027" t="str">
            <v>HIAWATHA DEEP UNIT 8 DK (C7)</v>
          </cell>
          <cell r="J2027">
            <v>0</v>
          </cell>
          <cell r="K2027">
            <v>0</v>
          </cell>
        </row>
        <row r="2028">
          <cell r="A2028" t="str">
            <v>514116</v>
          </cell>
          <cell r="B2028" t="str">
            <v xml:space="preserve">HIAWATHA DEEP UNIT 8 BAX (C7) </v>
          </cell>
          <cell r="J2028">
            <v>0</v>
          </cell>
          <cell r="K2028">
            <v>0</v>
          </cell>
        </row>
        <row r="2029">
          <cell r="A2029" t="str">
            <v>514201</v>
          </cell>
          <cell r="B2029" t="str">
            <v>HIAWATHA DEEP UNIT 9 FR</v>
          </cell>
          <cell r="J2029">
            <v>0</v>
          </cell>
          <cell r="K2029">
            <v>0</v>
          </cell>
        </row>
        <row r="2030">
          <cell r="A2030" t="str">
            <v>514202</v>
          </cell>
          <cell r="B2030" t="str">
            <v>HIAWATHA DEEP UNIT 9 DK</v>
          </cell>
          <cell r="J2030">
            <v>0</v>
          </cell>
          <cell r="K2030">
            <v>0</v>
          </cell>
        </row>
        <row r="2031">
          <cell r="A2031" t="str">
            <v>514216</v>
          </cell>
          <cell r="B2031" t="str">
            <v>HIAWATHA DEEP UNIT 9 BAX</v>
          </cell>
          <cell r="J2031">
            <v>0</v>
          </cell>
          <cell r="K2031">
            <v>0</v>
          </cell>
        </row>
        <row r="2032">
          <cell r="A2032" t="str">
            <v>514301</v>
          </cell>
          <cell r="B2032" t="str">
            <v>HIAWATHA DEEP UNIT 6 FR</v>
          </cell>
          <cell r="J2032">
            <v>0</v>
          </cell>
          <cell r="K2032">
            <v>0</v>
          </cell>
        </row>
        <row r="2033">
          <cell r="A2033" t="str">
            <v>514302</v>
          </cell>
          <cell r="B2033" t="str">
            <v>HIAWATHA DEEP UNIT 6 DK</v>
          </cell>
          <cell r="J2033">
            <v>1</v>
          </cell>
          <cell r="K2033">
            <v>0</v>
          </cell>
        </row>
        <row r="2034">
          <cell r="A2034" t="str">
            <v>514316</v>
          </cell>
          <cell r="B2034" t="str">
            <v>HIAWATHA DEEP UNIT 6 BAX</v>
          </cell>
          <cell r="J2034">
            <v>0</v>
          </cell>
          <cell r="K2034">
            <v>0</v>
          </cell>
        </row>
        <row r="2035">
          <cell r="A2035" t="str">
            <v>518402</v>
          </cell>
          <cell r="B2035" t="str">
            <v>HIAWATHA DEEP UNIT 7Q DK</v>
          </cell>
          <cell r="J2035">
            <v>0</v>
          </cell>
          <cell r="K2035">
            <v>0</v>
          </cell>
        </row>
        <row r="2036">
          <cell r="A2036" t="str">
            <v>518502</v>
          </cell>
          <cell r="B2036" t="str">
            <v>HIAWATHA DEEP UNIT 16Q DK</v>
          </cell>
          <cell r="J2036">
            <v>0</v>
          </cell>
          <cell r="K2036">
            <v>0</v>
          </cell>
        </row>
        <row r="2037">
          <cell r="A2037" t="str">
            <v>518602</v>
          </cell>
          <cell r="B2037" t="str">
            <v>HIAWATHA DEEP UNIT 14Q DK</v>
          </cell>
          <cell r="J2037">
            <v>0</v>
          </cell>
          <cell r="K2037">
            <v>0</v>
          </cell>
        </row>
        <row r="2038">
          <cell r="A2038" t="str">
            <v>518702</v>
          </cell>
          <cell r="B2038" t="str">
            <v>HIAWATHA DEEP UNIT 15Q DK</v>
          </cell>
          <cell r="J2038">
            <v>0</v>
          </cell>
          <cell r="K2038">
            <v>0</v>
          </cell>
        </row>
        <row r="2039">
          <cell r="A2039" t="str">
            <v>522601</v>
          </cell>
          <cell r="B2039" t="str">
            <v>HIAWATHA DEEP UNIT 13W FR</v>
          </cell>
          <cell r="J2039">
            <v>0</v>
          </cell>
          <cell r="K2039">
            <v>0</v>
          </cell>
        </row>
        <row r="2040">
          <cell r="A2040" t="str">
            <v>522602</v>
          </cell>
          <cell r="B2040" t="str">
            <v>HIAWATHA DEEP UNIT 13W DK</v>
          </cell>
          <cell r="J2040">
            <v>0</v>
          </cell>
          <cell r="K2040">
            <v>0</v>
          </cell>
        </row>
        <row r="2041">
          <cell r="A2041" t="str">
            <v>522701</v>
          </cell>
          <cell r="B2041" t="str">
            <v>HIAWATHA DEEP UNIT 10W FR</v>
          </cell>
          <cell r="J2041">
            <v>0</v>
          </cell>
          <cell r="K2041">
            <v>0</v>
          </cell>
        </row>
        <row r="2042">
          <cell r="A2042" t="str">
            <v>522702</v>
          </cell>
          <cell r="B2042" t="str">
            <v>HIAWATHA DEEP UNIT 10W DK</v>
          </cell>
          <cell r="J2042">
            <v>0</v>
          </cell>
          <cell r="K2042">
            <v>0</v>
          </cell>
        </row>
        <row r="2043">
          <cell r="A2043" t="str">
            <v>522801</v>
          </cell>
          <cell r="B2043" t="str">
            <v>HIAWATHA DEEP UNIT 11W FR</v>
          </cell>
          <cell r="J2043">
            <v>0</v>
          </cell>
          <cell r="K2043">
            <v>0</v>
          </cell>
        </row>
        <row r="2044">
          <cell r="A2044" t="str">
            <v>522802</v>
          </cell>
          <cell r="B2044" t="str">
            <v>HIAWATHA DEEP UNIT 11W DK</v>
          </cell>
          <cell r="J2044">
            <v>0</v>
          </cell>
          <cell r="K2044">
            <v>0</v>
          </cell>
        </row>
        <row r="2045">
          <cell r="A2045" t="str">
            <v>522901</v>
          </cell>
          <cell r="B2045" t="str">
            <v>HIAWATHA DEEP UNIT 12W FR</v>
          </cell>
          <cell r="J2045">
            <v>0</v>
          </cell>
          <cell r="K2045">
            <v>0</v>
          </cell>
        </row>
        <row r="2046">
          <cell r="A2046" t="str">
            <v>522902</v>
          </cell>
          <cell r="B2046" t="str">
            <v>HIAWATHA DEEP UNIT 12W DK</v>
          </cell>
          <cell r="J2046">
            <v>0</v>
          </cell>
          <cell r="K2046">
            <v>0</v>
          </cell>
        </row>
        <row r="2047">
          <cell r="A2047" t="str">
            <v>201902</v>
          </cell>
          <cell r="B2047" t="str">
            <v>HORSESHOE CANYON 1 DK</v>
          </cell>
          <cell r="J2047">
            <v>9.4007599999999997E-2</v>
          </cell>
          <cell r="K2047">
            <v>8.0086119999999997E-2</v>
          </cell>
        </row>
        <row r="2048">
          <cell r="A2048" t="str">
            <v>202003</v>
          </cell>
          <cell r="B2048" t="str">
            <v>HORSESHOE CANYON 2 MESA</v>
          </cell>
          <cell r="J2048">
            <v>6.2023599999999998E-2</v>
          </cell>
          <cell r="K2048">
            <v>5.2703739999999999E-2</v>
          </cell>
        </row>
        <row r="2049">
          <cell r="A2049" t="str">
            <v>202103</v>
          </cell>
          <cell r="B2049" t="str">
            <v>HORSESHOE CANYON 3 MESA</v>
          </cell>
          <cell r="J2049">
            <v>6.2023599999999998E-2</v>
          </cell>
          <cell r="K2049">
            <v>5.2703739999999999E-2</v>
          </cell>
        </row>
        <row r="2050">
          <cell r="A2050" t="str">
            <v>202203</v>
          </cell>
          <cell r="B2050" t="str">
            <v>HORSESHOE CANYON 4 MESA</v>
          </cell>
          <cell r="J2050">
            <v>6.2023599999999998E-2</v>
          </cell>
          <cell r="K2050">
            <v>5.2703739999999999E-2</v>
          </cell>
        </row>
        <row r="2051">
          <cell r="A2051" t="str">
            <v>202303</v>
          </cell>
          <cell r="B2051" t="str">
            <v>HORSESHOE CANYON 5 MESA</v>
          </cell>
          <cell r="J2051">
            <v>6.2023599999999998E-2</v>
          </cell>
          <cell r="K2051">
            <v>5.2703739999999999E-2</v>
          </cell>
        </row>
        <row r="2052">
          <cell r="A2052" t="str">
            <v>202402</v>
          </cell>
          <cell r="B2052" t="str">
            <v>HORSESHOE CANYON 1-34 DK</v>
          </cell>
          <cell r="J2052">
            <v>9.4007499999999994E-2</v>
          </cell>
          <cell r="K2052">
            <v>8.0086119999999997E-2</v>
          </cell>
        </row>
        <row r="2053">
          <cell r="A2053" t="str">
            <v>202403</v>
          </cell>
          <cell r="B2053" t="str">
            <v>HORSESHOE CANYON 1-34 MESA</v>
          </cell>
          <cell r="J2053">
            <v>6.2023599999999998E-2</v>
          </cell>
          <cell r="K2053">
            <v>5.2703739999999999E-2</v>
          </cell>
        </row>
        <row r="2054">
          <cell r="A2054" t="str">
            <v>202702</v>
          </cell>
          <cell r="B2054" t="str">
            <v>HORSESHOE CANYON 1-31 DK</v>
          </cell>
          <cell r="J2054">
            <v>9.4007599999999997E-2</v>
          </cell>
          <cell r="K2054">
            <v>8.0086119999999997E-2</v>
          </cell>
        </row>
        <row r="2055">
          <cell r="A2055" t="str">
            <v>202802</v>
          </cell>
          <cell r="B2055" t="str">
            <v>HORSESHOE CANYON 1-29 DK</v>
          </cell>
          <cell r="J2055">
            <v>9.4007599999999997E-2</v>
          </cell>
          <cell r="K2055">
            <v>8.0086119999999997E-2</v>
          </cell>
        </row>
        <row r="2056">
          <cell r="A2056" t="str">
            <v>202803</v>
          </cell>
          <cell r="B2056" t="str">
            <v>HORSESHOE CANYON 1-29 MESA</v>
          </cell>
          <cell r="J2056">
            <v>6.2023599999999998E-2</v>
          </cell>
          <cell r="K2056">
            <v>5.2703739999999999E-2</v>
          </cell>
        </row>
        <row r="2057">
          <cell r="A2057" t="str">
            <v>202903</v>
          </cell>
          <cell r="B2057" t="str">
            <v>HORSESHOE CANYON 2-28 MESA</v>
          </cell>
          <cell r="J2057">
            <v>6.2023599999999998E-2</v>
          </cell>
          <cell r="K2057">
            <v>5.2703739999999999E-2</v>
          </cell>
        </row>
        <row r="2058">
          <cell r="A2058" t="str">
            <v>203002</v>
          </cell>
          <cell r="B2058" t="str">
            <v>HORSESHOE CANYON 2-34 DK</v>
          </cell>
          <cell r="J2058">
            <v>9.4007599999999997E-2</v>
          </cell>
          <cell r="K2058">
            <v>8.0086119999999997E-2</v>
          </cell>
        </row>
        <row r="2059">
          <cell r="A2059" t="str">
            <v>203003</v>
          </cell>
          <cell r="B2059" t="str">
            <v>HORSESHOE CANYON 2-34 MESA</v>
          </cell>
          <cell r="J2059">
            <v>6.2023599999999998E-2</v>
          </cell>
          <cell r="K2059">
            <v>5.2703739999999999E-2</v>
          </cell>
        </row>
        <row r="2060">
          <cell r="A2060" t="str">
            <v>203102</v>
          </cell>
          <cell r="B2060" t="str">
            <v>HORSESHOE CANYON 1-33 DK</v>
          </cell>
          <cell r="J2060">
            <v>9.4007599999999997E-2</v>
          </cell>
          <cell r="K2060">
            <v>8.0086119999999997E-2</v>
          </cell>
        </row>
        <row r="2061">
          <cell r="A2061" t="str">
            <v>203103</v>
          </cell>
          <cell r="B2061" t="str">
            <v>HORSESHOE CANYON 1-33 MESA</v>
          </cell>
          <cell r="J2061">
            <v>6.2023599999999998E-2</v>
          </cell>
          <cell r="K2061">
            <v>5.2703739999999999E-2</v>
          </cell>
        </row>
        <row r="2062">
          <cell r="A2062" t="str">
            <v>203202</v>
          </cell>
          <cell r="B2062" t="str">
            <v>HORSESHOE CANYON 2-27 DK</v>
          </cell>
          <cell r="J2062">
            <v>9.4007599999999997E-2</v>
          </cell>
          <cell r="K2062">
            <v>8.0086119999999997E-2</v>
          </cell>
        </row>
        <row r="2063">
          <cell r="A2063" t="str">
            <v>203203</v>
          </cell>
          <cell r="B2063" t="str">
            <v>HORSESHOE CANYON 2-27 MESA</v>
          </cell>
          <cell r="J2063">
            <v>6.2023599999999998E-2</v>
          </cell>
          <cell r="K2063">
            <v>5.2703739999999999E-2</v>
          </cell>
        </row>
        <row r="2064">
          <cell r="A2064" t="str">
            <v>203903</v>
          </cell>
          <cell r="B2064" t="str">
            <v>HORSESHOE CANYON 1-28 MESA</v>
          </cell>
          <cell r="J2064">
            <v>0</v>
          </cell>
          <cell r="K2064">
            <v>5.2703739999999999E-2</v>
          </cell>
        </row>
        <row r="2065">
          <cell r="A2065" t="str">
            <v>204002</v>
          </cell>
          <cell r="B2065" t="str">
            <v>HORSESHOE CANYON 3-20 DK</v>
          </cell>
          <cell r="J2065">
            <v>9.4007599999999997E-2</v>
          </cell>
          <cell r="K2065">
            <v>8.0086119999999997E-2</v>
          </cell>
        </row>
        <row r="2066">
          <cell r="A2066" t="str">
            <v>204003</v>
          </cell>
          <cell r="B2066" t="str">
            <v>HORSESHOE CANYON 3-20 MESA</v>
          </cell>
          <cell r="J2066">
            <v>0</v>
          </cell>
          <cell r="K2066">
            <v>5.2703739999999999E-2</v>
          </cell>
        </row>
        <row r="2067">
          <cell r="A2067" t="str">
            <v>290802</v>
          </cell>
          <cell r="B2067" t="str">
            <v>HORSESHOE 1-17 DK (SEE MESA)</v>
          </cell>
          <cell r="J2067">
            <v>9.4007599999999997E-2</v>
          </cell>
          <cell r="K2067">
            <v>8.0086119999999997E-2</v>
          </cell>
        </row>
        <row r="2068">
          <cell r="A2068" t="str">
            <v>290803</v>
          </cell>
          <cell r="B2068" t="str">
            <v>HORSESHOE CANYON 1-17 MESA</v>
          </cell>
          <cell r="J2068">
            <v>6.2023599999999998E-2</v>
          </cell>
          <cell r="K2068">
            <v>5.2703739999999999E-2</v>
          </cell>
        </row>
        <row r="2069">
          <cell r="A2069" t="str">
            <v>290902</v>
          </cell>
          <cell r="B2069" t="str">
            <v>HORSESHOE CANYON 1-20 DK</v>
          </cell>
          <cell r="J2069">
            <v>9.4007599999999997E-2</v>
          </cell>
          <cell r="K2069">
            <v>8.0086119999999997E-2</v>
          </cell>
        </row>
        <row r="2070">
          <cell r="A2070" t="str">
            <v>290903</v>
          </cell>
          <cell r="B2070" t="str">
            <v>HORSESHOE CANYON 1-20 MESA</v>
          </cell>
          <cell r="J2070">
            <v>6.2023599999999998E-2</v>
          </cell>
          <cell r="K2070">
            <v>5.2703739999999999E-2</v>
          </cell>
        </row>
        <row r="2071">
          <cell r="A2071" t="str">
            <v>291002</v>
          </cell>
          <cell r="B2071" t="str">
            <v>HORSESHOE CANYON 1-21 DK</v>
          </cell>
          <cell r="J2071">
            <v>9.4007599999999997E-2</v>
          </cell>
          <cell r="K2071">
            <v>8.0086119999999997E-2</v>
          </cell>
        </row>
        <row r="2072">
          <cell r="A2072" t="str">
            <v>291003</v>
          </cell>
          <cell r="B2072" t="str">
            <v>HORSESHOE CANYON 1-21 MESA</v>
          </cell>
          <cell r="J2072">
            <v>6.2023599999999998E-2</v>
          </cell>
          <cell r="K2072">
            <v>5.2703739999999999E-2</v>
          </cell>
        </row>
        <row r="2073">
          <cell r="A2073" t="str">
            <v>291102</v>
          </cell>
          <cell r="B2073" t="str">
            <v>HORSESHOE CANYON 2-31 DK</v>
          </cell>
          <cell r="J2073">
            <v>9.4007599999999997E-2</v>
          </cell>
          <cell r="K2073">
            <v>8.0086119999999997E-2</v>
          </cell>
        </row>
        <row r="2074">
          <cell r="A2074" t="str">
            <v>291103</v>
          </cell>
          <cell r="B2074" t="str">
            <v xml:space="preserve">HORSESHOE CANYON 2-31 MESA </v>
          </cell>
          <cell r="J2074">
            <v>6.2023599999999998E-2</v>
          </cell>
          <cell r="K2074">
            <v>5.2703739999999999E-2</v>
          </cell>
        </row>
        <row r="2075">
          <cell r="A2075" t="str">
            <v>291202</v>
          </cell>
          <cell r="B2075" t="str">
            <v>HORSESHOE CANYON 4-21 DK</v>
          </cell>
          <cell r="J2075">
            <v>9.4007599999999997E-2</v>
          </cell>
          <cell r="K2075">
            <v>8.0086119999999997E-2</v>
          </cell>
        </row>
        <row r="2076">
          <cell r="A2076" t="str">
            <v>291203</v>
          </cell>
          <cell r="B2076" t="str">
            <v>HORSESHOE CANYON 4-21 MESA</v>
          </cell>
          <cell r="J2076">
            <v>6.2023599999999998E-2</v>
          </cell>
          <cell r="K2076">
            <v>5.2703739999999999E-2</v>
          </cell>
        </row>
        <row r="2077">
          <cell r="A2077" t="str">
            <v>291302</v>
          </cell>
          <cell r="B2077" t="str">
            <v>HORSESHOE CANYON 1-22 DK</v>
          </cell>
          <cell r="J2077">
            <v>9.4007599999999997E-2</v>
          </cell>
          <cell r="K2077">
            <v>0</v>
          </cell>
        </row>
        <row r="2078">
          <cell r="A2078" t="str">
            <v>291303</v>
          </cell>
          <cell r="B2078" t="str">
            <v>HORSESHOE CANYON 1-22 MESA</v>
          </cell>
          <cell r="J2078">
            <v>6.2023599999999998E-2</v>
          </cell>
          <cell r="K2078">
            <v>5.2703739999999999E-2</v>
          </cell>
        </row>
        <row r="2079">
          <cell r="A2079" t="str">
            <v>401903</v>
          </cell>
          <cell r="B2079" t="str">
            <v>HORSESHOE CANYON 3-28 MESA</v>
          </cell>
          <cell r="J2079">
            <v>6.2023599999999998E-2</v>
          </cell>
          <cell r="K2079">
            <v>5.2703739999999999E-2</v>
          </cell>
        </row>
        <row r="2080">
          <cell r="A2080" t="str">
            <v>402003</v>
          </cell>
          <cell r="B2080" t="str">
            <v>HORSESHOE CANYON 1-27 MESA</v>
          </cell>
          <cell r="J2080">
            <v>6.2023599999999998E-2</v>
          </cell>
          <cell r="K2080">
            <v>0</v>
          </cell>
        </row>
        <row r="2081">
          <cell r="A2081" t="str">
            <v>402103</v>
          </cell>
          <cell r="B2081" t="str">
            <v>HORSESHOE CANYON 2-16 MESA</v>
          </cell>
          <cell r="J2081">
            <v>0</v>
          </cell>
          <cell r="K2081">
            <v>5.2703739999999999E-2</v>
          </cell>
        </row>
        <row r="2082">
          <cell r="A2082" t="str">
            <v>402202</v>
          </cell>
          <cell r="B2082" t="str">
            <v>HORSESHOE CANYON 2-21 DK</v>
          </cell>
          <cell r="J2082">
            <v>0</v>
          </cell>
          <cell r="K2082">
            <v>0</v>
          </cell>
        </row>
        <row r="2083">
          <cell r="A2083" t="str">
            <v>402203</v>
          </cell>
          <cell r="B2083" t="str">
            <v>HORSESHOE CANYON 2-21 MESA</v>
          </cell>
          <cell r="J2083">
            <v>6.2023599999999998E-2</v>
          </cell>
          <cell r="K2083">
            <v>5.2703739999999999E-2</v>
          </cell>
        </row>
        <row r="2084">
          <cell r="A2084" t="str">
            <v>402303</v>
          </cell>
          <cell r="B2084" t="str">
            <v>HORSESHOE CANYON 3-16 MESA</v>
          </cell>
          <cell r="J2084">
            <v>6.2023599999999998E-2</v>
          </cell>
          <cell r="K2084">
            <v>5.2703739999999999E-2</v>
          </cell>
        </row>
        <row r="2085">
          <cell r="A2085" t="str">
            <v>402403</v>
          </cell>
          <cell r="B2085" t="str">
            <v>HORSESHOE CANYON 3-21 MESA</v>
          </cell>
          <cell r="J2085">
            <v>6.2023599999999998E-2</v>
          </cell>
          <cell r="K2085">
            <v>5.2703739999999999E-2</v>
          </cell>
        </row>
        <row r="2086">
          <cell r="A2086" t="str">
            <v>402503</v>
          </cell>
          <cell r="B2086" t="str">
            <v>HORSESHOE CANYON 3-27 MESA</v>
          </cell>
          <cell r="J2086">
            <v>6.2023599999999998E-2</v>
          </cell>
          <cell r="K2086">
            <v>5.2703739999999999E-2</v>
          </cell>
        </row>
        <row r="2087">
          <cell r="A2087" t="str">
            <v>402603</v>
          </cell>
          <cell r="B2087" t="str">
            <v>HORSESHOE CANYON 4-20 MESA</v>
          </cell>
          <cell r="J2087">
            <v>6.2023599999999998E-2</v>
          </cell>
          <cell r="K2087">
            <v>5.2703739999999999E-2</v>
          </cell>
        </row>
        <row r="2088">
          <cell r="A2088" t="str">
            <v>402703</v>
          </cell>
          <cell r="B2088" t="str">
            <v>HORSESHOE CANYON 5-16 MESA</v>
          </cell>
          <cell r="J2088">
            <v>6.2023599999999998E-2</v>
          </cell>
          <cell r="K2088">
            <v>5.2703739999999999E-2</v>
          </cell>
        </row>
        <row r="2089">
          <cell r="A2089" t="str">
            <v>405402</v>
          </cell>
          <cell r="B2089" t="str">
            <v>HORSESHOE CANYON 2-20 DK</v>
          </cell>
          <cell r="J2089">
            <v>9.4007499999999994E-2</v>
          </cell>
          <cell r="K2089">
            <v>8.0086119999999997E-2</v>
          </cell>
        </row>
        <row r="2090">
          <cell r="A2090" t="str">
            <v>405403</v>
          </cell>
          <cell r="B2090" t="str">
            <v>HORSESHOE CANYON 2-20 MESA</v>
          </cell>
          <cell r="J2090">
            <v>6.2023599999999998E-2</v>
          </cell>
          <cell r="K2090">
            <v>5.2703739999999999E-2</v>
          </cell>
        </row>
        <row r="2091">
          <cell r="A2091" t="str">
            <v>405502</v>
          </cell>
          <cell r="B2091" t="str">
            <v>HORSESHOE CANYON 2-29 DK</v>
          </cell>
          <cell r="J2091">
            <v>9.4007499999999994E-2</v>
          </cell>
          <cell r="K2091">
            <v>8.0086119999999997E-2</v>
          </cell>
        </row>
        <row r="2092">
          <cell r="A2092" t="str">
            <v>405503</v>
          </cell>
          <cell r="B2092" t="str">
            <v>HORSESHOE CANYON 2-29 MESA</v>
          </cell>
          <cell r="J2092">
            <v>6.2023599999999998E-2</v>
          </cell>
          <cell r="K2092">
            <v>5.2703739999999999E-2</v>
          </cell>
        </row>
        <row r="2093">
          <cell r="A2093" t="str">
            <v>405602</v>
          </cell>
          <cell r="B2093" t="str">
            <v>HORSESHOE CANYON 3-19 DK</v>
          </cell>
          <cell r="J2093">
            <v>9.4007499999999994E-2</v>
          </cell>
          <cell r="K2093">
            <v>8.0086119999999997E-2</v>
          </cell>
        </row>
        <row r="2094">
          <cell r="A2094" t="str">
            <v>405603</v>
          </cell>
          <cell r="B2094" t="str">
            <v>HORSESHOE CANYON 3-19 MESA</v>
          </cell>
          <cell r="J2094">
            <v>6.2023599999999998E-2</v>
          </cell>
          <cell r="K2094">
            <v>5.2703739999999999E-2</v>
          </cell>
        </row>
        <row r="2095">
          <cell r="A2095" t="str">
            <v>405702</v>
          </cell>
          <cell r="B2095" t="str">
            <v>HORSESHOE CANYON 3-29 DK</v>
          </cell>
          <cell r="J2095">
            <v>9.4007499999999994E-2</v>
          </cell>
          <cell r="K2095">
            <v>8.0086119999999997E-2</v>
          </cell>
        </row>
        <row r="2096">
          <cell r="A2096" t="str">
            <v>405703</v>
          </cell>
          <cell r="B2096" t="str">
            <v>HORSESHOE CANYON 3-29 MESA</v>
          </cell>
          <cell r="J2096">
            <v>6.2023599999999998E-2</v>
          </cell>
          <cell r="K2096">
            <v>5.2703739999999999E-2</v>
          </cell>
        </row>
        <row r="2097">
          <cell r="A2097" t="str">
            <v>406503</v>
          </cell>
          <cell r="B2097" t="str">
            <v>HORSESHOE CANYON 1-16 MESA</v>
          </cell>
          <cell r="J2097">
            <v>6.2023599999999998E-2</v>
          </cell>
          <cell r="K2097">
            <v>5.2703739999999999E-2</v>
          </cell>
        </row>
        <row r="2098">
          <cell r="A2098" t="str">
            <v>406603</v>
          </cell>
          <cell r="B2098" t="str">
            <v>HORSESHOE CANYON 1-19 MESA</v>
          </cell>
          <cell r="J2098">
            <v>3.1011799999999999E-2</v>
          </cell>
          <cell r="K2098">
            <v>2.6351869999999999E-2</v>
          </cell>
        </row>
        <row r="2099">
          <cell r="A2099" t="str">
            <v>406703</v>
          </cell>
          <cell r="B2099" t="str">
            <v>HORSESHOE CANYON 2-17 MESA</v>
          </cell>
          <cell r="J2099">
            <v>6.2023599999999998E-2</v>
          </cell>
          <cell r="K2099">
            <v>5.2703739999999999E-2</v>
          </cell>
        </row>
        <row r="2100">
          <cell r="A2100" t="str">
            <v>406803</v>
          </cell>
          <cell r="B2100" t="str">
            <v>HORSESHOE CANYON 2-22 MESA</v>
          </cell>
          <cell r="J2100">
            <v>0</v>
          </cell>
          <cell r="K2100">
            <v>5.2703739999999999E-2</v>
          </cell>
        </row>
        <row r="2101">
          <cell r="A2101" t="str">
            <v>406903</v>
          </cell>
          <cell r="B2101" t="str">
            <v>HORSESHOE CANYON 3-34 MESA</v>
          </cell>
          <cell r="J2101">
            <v>6.2023599999999998E-2</v>
          </cell>
          <cell r="K2101">
            <v>5.2703739999999999E-2</v>
          </cell>
        </row>
        <row r="2102">
          <cell r="A2102" t="str">
            <v>407003</v>
          </cell>
          <cell r="B2102" t="str">
            <v>HORSESHOE CANYON 4-16 MESA</v>
          </cell>
          <cell r="J2102">
            <v>6.2023599999999998E-2</v>
          </cell>
          <cell r="K2102">
            <v>5.2703739999999999E-2</v>
          </cell>
        </row>
        <row r="2103">
          <cell r="A2103" t="str">
            <v>418705</v>
          </cell>
          <cell r="B2103" t="str">
            <v>HORSESHOE CANYON 22-1 MANCOS B</v>
          </cell>
          <cell r="J2103">
            <v>0</v>
          </cell>
          <cell r="K2103">
            <v>0</v>
          </cell>
        </row>
        <row r="2104">
          <cell r="A2104" t="str">
            <v>418722</v>
          </cell>
          <cell r="B2104" t="str">
            <v>HORSESHOE CANYON 22-1 CORCRN</v>
          </cell>
          <cell r="J2104">
            <v>0</v>
          </cell>
          <cell r="K2104">
            <v>0</v>
          </cell>
        </row>
        <row r="2105">
          <cell r="A2105" t="str">
            <v>480703</v>
          </cell>
          <cell r="B2105" t="str">
            <v>HORSESHOE CANYON 3-17 MESA</v>
          </cell>
          <cell r="J2105">
            <v>6.2023599999999998E-2</v>
          </cell>
          <cell r="K2105">
            <v>5.2703739999999999E-2</v>
          </cell>
        </row>
        <row r="2106">
          <cell r="A2106" t="str">
            <v>565602</v>
          </cell>
          <cell r="B2106" t="str">
            <v>HORSESHOE CANYON 4-28 DK</v>
          </cell>
          <cell r="J2106">
            <v>9.4007499999999994E-2</v>
          </cell>
          <cell r="K2106">
            <v>0</v>
          </cell>
        </row>
        <row r="2107">
          <cell r="A2107" t="str">
            <v>565603</v>
          </cell>
          <cell r="B2107" t="str">
            <v>HORSESHOE CANYON 4-28 MESA</v>
          </cell>
          <cell r="J2107">
            <v>0</v>
          </cell>
          <cell r="K2107">
            <v>0</v>
          </cell>
        </row>
        <row r="2108">
          <cell r="A2108" t="str">
            <v>565702</v>
          </cell>
          <cell r="B2108" t="str">
            <v>06/16/2008</v>
          </cell>
          <cell r="J2108">
            <v>0</v>
          </cell>
          <cell r="K2108">
            <v>0</v>
          </cell>
        </row>
        <row r="2109">
          <cell r="A2109" t="str">
            <v>565703</v>
          </cell>
          <cell r="B2109" t="str">
            <v>HORSESHOE CANYON 3-22 MESA</v>
          </cell>
          <cell r="J2109">
            <v>0</v>
          </cell>
          <cell r="K2109">
            <v>0</v>
          </cell>
        </row>
        <row r="2110">
          <cell r="A2110" t="str">
            <v>502706</v>
          </cell>
          <cell r="B2110" t="str">
            <v>IRISH CREEK 11-21 FT UN</v>
          </cell>
          <cell r="J2110">
            <v>0</v>
          </cell>
          <cell r="K2110">
            <v>0</v>
          </cell>
        </row>
        <row r="2111">
          <cell r="A2111" t="str">
            <v>067704</v>
          </cell>
          <cell r="B2111" t="str">
            <v>ISLAND UNIT 3 WAS</v>
          </cell>
          <cell r="J2111">
            <v>1</v>
          </cell>
          <cell r="K2111">
            <v>0.86900224000000004</v>
          </cell>
        </row>
        <row r="2112">
          <cell r="A2112" t="str">
            <v>068004</v>
          </cell>
          <cell r="B2112" t="str">
            <v>ISLAND UNIT 9 WAS</v>
          </cell>
          <cell r="J2112">
            <v>1</v>
          </cell>
          <cell r="K2112">
            <v>0.86900224000000004</v>
          </cell>
        </row>
        <row r="2113">
          <cell r="A2113" t="str">
            <v>068104</v>
          </cell>
          <cell r="B2113" t="str">
            <v>ISLAND UNIT 10 WAS</v>
          </cell>
          <cell r="J2113">
            <v>1</v>
          </cell>
          <cell r="K2113">
            <v>0</v>
          </cell>
        </row>
        <row r="2114">
          <cell r="A2114" t="str">
            <v>141404</v>
          </cell>
          <cell r="B2114" t="str">
            <v>ISLAND UNIT 14 WAS</v>
          </cell>
          <cell r="J2114">
            <v>1</v>
          </cell>
          <cell r="K2114">
            <v>0.86900224000000004</v>
          </cell>
        </row>
        <row r="2115">
          <cell r="A2115" t="str">
            <v>141504</v>
          </cell>
          <cell r="B2115" t="str">
            <v>ISLAND UNIT 15 WAS</v>
          </cell>
          <cell r="J2115">
            <v>1</v>
          </cell>
          <cell r="K2115">
            <v>0.86900224000000004</v>
          </cell>
        </row>
        <row r="2116">
          <cell r="A2116" t="str">
            <v>141604</v>
          </cell>
          <cell r="B2116" t="str">
            <v>ISLAND UNIT 11 WAS</v>
          </cell>
          <cell r="J2116">
            <v>1</v>
          </cell>
          <cell r="K2116">
            <v>0.86900224000000004</v>
          </cell>
        </row>
        <row r="2117">
          <cell r="A2117" t="str">
            <v>141704</v>
          </cell>
          <cell r="B2117" t="str">
            <v>ISLAND UNIT 13 WAS</v>
          </cell>
          <cell r="J2117">
            <v>1</v>
          </cell>
          <cell r="K2117">
            <v>0.86900224000000004</v>
          </cell>
        </row>
        <row r="2118">
          <cell r="A2118" t="str">
            <v>141804</v>
          </cell>
          <cell r="B2118" t="str">
            <v>ISLAND UNIT 12 WAS</v>
          </cell>
          <cell r="J2118">
            <v>1</v>
          </cell>
          <cell r="K2118">
            <v>0.86900224000000004</v>
          </cell>
        </row>
        <row r="2119">
          <cell r="A2119" t="str">
            <v>209104</v>
          </cell>
          <cell r="B2119" t="str">
            <v>ISLAND UNIT 18 WAS</v>
          </cell>
          <cell r="J2119">
            <v>1</v>
          </cell>
          <cell r="K2119">
            <v>0.86900224000000004</v>
          </cell>
        </row>
        <row r="2120">
          <cell r="A2120" t="str">
            <v>209204</v>
          </cell>
          <cell r="B2120" t="str">
            <v>ISLAND UNIT 17 WAS</v>
          </cell>
          <cell r="J2120">
            <v>1</v>
          </cell>
          <cell r="K2120">
            <v>0.86900224000000004</v>
          </cell>
        </row>
        <row r="2121">
          <cell r="A2121" t="str">
            <v>211304</v>
          </cell>
          <cell r="B2121" t="str">
            <v>ISLAND UNIT 21 WAS</v>
          </cell>
          <cell r="J2121">
            <v>1</v>
          </cell>
          <cell r="K2121">
            <v>0.86900224000000004</v>
          </cell>
        </row>
        <row r="2122">
          <cell r="A2122" t="str">
            <v>212604</v>
          </cell>
          <cell r="B2122" t="str">
            <v>ISLAND UNIT 19 WAS</v>
          </cell>
          <cell r="J2122">
            <v>1</v>
          </cell>
          <cell r="K2122">
            <v>0</v>
          </cell>
        </row>
        <row r="2123">
          <cell r="A2123" t="str">
            <v>212648</v>
          </cell>
          <cell r="B2123" t="str">
            <v>ISLAND UNIT 19 WAS 4856-4876</v>
          </cell>
          <cell r="J2123">
            <v>1</v>
          </cell>
          <cell r="K2123">
            <v>0.86900224000000004</v>
          </cell>
        </row>
        <row r="2124">
          <cell r="A2124" t="str">
            <v>212704</v>
          </cell>
          <cell r="B2124" t="str">
            <v>ISLAND UNIT 20 WAS</v>
          </cell>
          <cell r="J2124">
            <v>1</v>
          </cell>
          <cell r="K2124">
            <v>0</v>
          </cell>
        </row>
        <row r="2125">
          <cell r="A2125" t="str">
            <v>212740</v>
          </cell>
          <cell r="B2125" t="str">
            <v>ISLAND UNIT 20 LO WAS</v>
          </cell>
          <cell r="J2125">
            <v>1</v>
          </cell>
          <cell r="K2125">
            <v>0.86900224000000004</v>
          </cell>
        </row>
        <row r="2126">
          <cell r="A2126" t="str">
            <v>212804</v>
          </cell>
          <cell r="B2126" t="str">
            <v>ISLAND UNIT 22 WAS</v>
          </cell>
          <cell r="J2126">
            <v>1</v>
          </cell>
          <cell r="K2126">
            <v>0.86900224000000004</v>
          </cell>
        </row>
        <row r="2127">
          <cell r="A2127" t="str">
            <v>212849</v>
          </cell>
          <cell r="B2127" t="str">
            <v>ISLAND UNIT 22 WAS 5082-5092</v>
          </cell>
          <cell r="J2127">
            <v>1</v>
          </cell>
          <cell r="K2127">
            <v>0.86900224000000004</v>
          </cell>
        </row>
        <row r="2128">
          <cell r="A2128" t="str">
            <v>212904</v>
          </cell>
          <cell r="B2128" t="str">
            <v>ISLAND UNIT 23 WAS</v>
          </cell>
          <cell r="J2128">
            <v>1</v>
          </cell>
          <cell r="K2128">
            <v>0.86900224000000004</v>
          </cell>
        </row>
        <row r="2129">
          <cell r="A2129" t="str">
            <v>213004</v>
          </cell>
          <cell r="B2129" t="str">
            <v>ISLAND UNIT 24 WAS</v>
          </cell>
          <cell r="J2129">
            <v>1</v>
          </cell>
          <cell r="K2129">
            <v>0.86900224000000004</v>
          </cell>
        </row>
        <row r="2130">
          <cell r="A2130" t="str">
            <v>224304</v>
          </cell>
          <cell r="B2130" t="str">
            <v>ISLAND UNIT 25 WAS</v>
          </cell>
          <cell r="J2130">
            <v>1</v>
          </cell>
          <cell r="K2130">
            <v>0.86900224000000004</v>
          </cell>
        </row>
        <row r="2131">
          <cell r="A2131" t="str">
            <v>224404</v>
          </cell>
          <cell r="B2131" t="str">
            <v>ISLAND UNIT 26 WAS</v>
          </cell>
          <cell r="J2131">
            <v>1</v>
          </cell>
          <cell r="K2131">
            <v>0.86900224000000004</v>
          </cell>
        </row>
        <row r="2132">
          <cell r="A2132" t="str">
            <v>224504</v>
          </cell>
          <cell r="B2132" t="str">
            <v>ISLAND UNIT 27 WAS</v>
          </cell>
          <cell r="J2132">
            <v>1</v>
          </cell>
          <cell r="K2132">
            <v>0.86900224000000004</v>
          </cell>
        </row>
        <row r="2133">
          <cell r="A2133" t="str">
            <v>228904</v>
          </cell>
          <cell r="B2133" t="str">
            <v>ISLAND UNIT 32 WAS</v>
          </cell>
          <cell r="J2133">
            <v>1</v>
          </cell>
          <cell r="K2133">
            <v>0.86900224000000004</v>
          </cell>
        </row>
        <row r="2134">
          <cell r="A2134" t="str">
            <v>229004</v>
          </cell>
          <cell r="B2134" t="str">
            <v>ISLAND UNIT 29 WAS</v>
          </cell>
          <cell r="J2134">
            <v>1</v>
          </cell>
          <cell r="K2134">
            <v>0.86900224000000004</v>
          </cell>
        </row>
        <row r="2135">
          <cell r="A2135" t="str">
            <v>229104</v>
          </cell>
          <cell r="B2135" t="str">
            <v>ISLAND UNIT 30 WAS</v>
          </cell>
          <cell r="J2135">
            <v>1</v>
          </cell>
          <cell r="K2135">
            <v>0.86900224000000004</v>
          </cell>
        </row>
        <row r="2136">
          <cell r="A2136" t="str">
            <v>256023</v>
          </cell>
          <cell r="B2136" t="str">
            <v>ISLAND UNIT 16 GR RIVR (C7)</v>
          </cell>
          <cell r="J2136">
            <v>0</v>
          </cell>
          <cell r="K2136">
            <v>0</v>
          </cell>
        </row>
        <row r="2137">
          <cell r="A2137" t="str">
            <v>304401</v>
          </cell>
          <cell r="B2137" t="str">
            <v>ISLAND UNIT 28 FR</v>
          </cell>
          <cell r="J2137">
            <v>0</v>
          </cell>
          <cell r="K2137">
            <v>0</v>
          </cell>
        </row>
        <row r="2138">
          <cell r="A2138" t="str">
            <v>304404</v>
          </cell>
          <cell r="B2138" t="str">
            <v>ISLAND UNIT 28 WAS</v>
          </cell>
          <cell r="J2138">
            <v>1</v>
          </cell>
          <cell r="K2138">
            <v>0.86900224000000004</v>
          </cell>
        </row>
        <row r="2139">
          <cell r="A2139" t="str">
            <v>433303</v>
          </cell>
          <cell r="B2139" t="str">
            <v>ISLAND UNIT 33 MESA</v>
          </cell>
          <cell r="J2139">
            <v>1</v>
          </cell>
          <cell r="K2139">
            <v>0.86900224000000004</v>
          </cell>
        </row>
        <row r="2140">
          <cell r="A2140" t="str">
            <v>433304</v>
          </cell>
          <cell r="B2140" t="str">
            <v>ISLAND UNIT 33 WAS</v>
          </cell>
          <cell r="J2140">
            <v>1</v>
          </cell>
          <cell r="K2140">
            <v>0.86900224000000004</v>
          </cell>
        </row>
        <row r="2141">
          <cell r="A2141" t="str">
            <v>433404</v>
          </cell>
          <cell r="B2141" t="str">
            <v>ISLAND UNIT 34 WAS</v>
          </cell>
          <cell r="J2141">
            <v>1</v>
          </cell>
          <cell r="K2141">
            <v>0.86900224000000004</v>
          </cell>
        </row>
        <row r="2142">
          <cell r="A2142" t="str">
            <v>433504</v>
          </cell>
          <cell r="B2142" t="str">
            <v>ISLAND UNIT 35 WAS</v>
          </cell>
          <cell r="J2142">
            <v>1</v>
          </cell>
          <cell r="K2142">
            <v>0.86900224000000004</v>
          </cell>
        </row>
        <row r="2143">
          <cell r="A2143" t="str">
            <v>433604</v>
          </cell>
          <cell r="B2143" t="str">
            <v>ISLAND UNIT 36 WAS</v>
          </cell>
          <cell r="J2143">
            <v>1</v>
          </cell>
          <cell r="K2143">
            <v>0.86900224000000004</v>
          </cell>
        </row>
        <row r="2144">
          <cell r="A2144" t="str">
            <v>433704</v>
          </cell>
          <cell r="B2144" t="str">
            <v>ISLAND UNIT 37 WAS</v>
          </cell>
          <cell r="J2144">
            <v>1</v>
          </cell>
          <cell r="K2144">
            <v>0.86900224000000004</v>
          </cell>
        </row>
        <row r="2145">
          <cell r="A2145" t="str">
            <v>433804</v>
          </cell>
          <cell r="B2145" t="str">
            <v>ISLAND UNIT 38 WAS</v>
          </cell>
          <cell r="J2145">
            <v>1</v>
          </cell>
          <cell r="K2145">
            <v>0.86900224000000004</v>
          </cell>
        </row>
        <row r="2146">
          <cell r="A2146" t="str">
            <v>433904</v>
          </cell>
          <cell r="B2146" t="str">
            <v>ISLAND UNIT 39 WAS</v>
          </cell>
          <cell r="J2146">
            <v>1</v>
          </cell>
          <cell r="K2146">
            <v>0.86900224000000004</v>
          </cell>
        </row>
        <row r="2147">
          <cell r="A2147" t="str">
            <v>434004</v>
          </cell>
          <cell r="B2147" t="str">
            <v>ISLAND UNIT 40 WAS</v>
          </cell>
          <cell r="J2147">
            <v>0</v>
          </cell>
          <cell r="K2147">
            <v>0</v>
          </cell>
        </row>
        <row r="2148">
          <cell r="A2148" t="str">
            <v>434104</v>
          </cell>
          <cell r="B2148" t="str">
            <v>ISLAND UNIT 41 WAS</v>
          </cell>
          <cell r="J2148">
            <v>1</v>
          </cell>
          <cell r="K2148">
            <v>0.86900224000000004</v>
          </cell>
        </row>
        <row r="2149">
          <cell r="A2149" t="str">
            <v>434204</v>
          </cell>
          <cell r="B2149" t="str">
            <v>ISLAND UNIT 42 WAS</v>
          </cell>
          <cell r="J2149">
            <v>0</v>
          </cell>
          <cell r="K2149">
            <v>0</v>
          </cell>
        </row>
        <row r="2150">
          <cell r="A2150" t="str">
            <v>434304</v>
          </cell>
          <cell r="B2150" t="str">
            <v>ISLAND UNIT 43 WAS</v>
          </cell>
          <cell r="J2150">
            <v>1</v>
          </cell>
          <cell r="K2150">
            <v>0.86900224000000004</v>
          </cell>
        </row>
        <row r="2151">
          <cell r="A2151" t="str">
            <v>434404</v>
          </cell>
          <cell r="B2151" t="str">
            <v>ISLAND UNIT 44 WAS</v>
          </cell>
          <cell r="J2151">
            <v>1</v>
          </cell>
          <cell r="K2151">
            <v>0.86900224000000004</v>
          </cell>
        </row>
        <row r="2152">
          <cell r="A2152" t="str">
            <v>434504</v>
          </cell>
          <cell r="B2152" t="str">
            <v>ISLAND UNIT 45 WAS</v>
          </cell>
          <cell r="J2152">
            <v>1</v>
          </cell>
          <cell r="K2152">
            <v>0.86900224000000004</v>
          </cell>
        </row>
        <row r="2153">
          <cell r="A2153" t="str">
            <v>434604</v>
          </cell>
          <cell r="B2153" t="str">
            <v>ISLAND UNIT 46 WAS</v>
          </cell>
          <cell r="J2153">
            <v>1</v>
          </cell>
          <cell r="K2153">
            <v>0.86900224000000004</v>
          </cell>
        </row>
        <row r="2154">
          <cell r="A2154" t="str">
            <v>441004</v>
          </cell>
          <cell r="B2154" t="str">
            <v>ISLAND UNIT 50 WAS</v>
          </cell>
          <cell r="J2154">
            <v>1</v>
          </cell>
          <cell r="K2154">
            <v>0.86900224000000004</v>
          </cell>
        </row>
        <row r="2155">
          <cell r="A2155" t="str">
            <v>441104</v>
          </cell>
          <cell r="B2155" t="str">
            <v>ISLAND UNIT 51 WAS</v>
          </cell>
          <cell r="J2155">
            <v>1</v>
          </cell>
          <cell r="K2155">
            <v>0.86900224000000004</v>
          </cell>
        </row>
        <row r="2156">
          <cell r="A2156" t="str">
            <v>441204</v>
          </cell>
          <cell r="B2156" t="str">
            <v>ISLAND UNIT 52 WAS</v>
          </cell>
          <cell r="J2156">
            <v>1</v>
          </cell>
          <cell r="K2156">
            <v>0.86900224000000004</v>
          </cell>
        </row>
        <row r="2157">
          <cell r="A2157" t="str">
            <v>441304</v>
          </cell>
          <cell r="B2157" t="str">
            <v>ISLAND UNIT 53 WAS</v>
          </cell>
          <cell r="J2157">
            <v>1</v>
          </cell>
          <cell r="K2157">
            <v>0.86900224000000004</v>
          </cell>
        </row>
        <row r="2158">
          <cell r="A2158" t="str">
            <v>441404</v>
          </cell>
          <cell r="B2158" t="str">
            <v>ISLAND UNIT 54 WAS</v>
          </cell>
          <cell r="J2158">
            <v>1</v>
          </cell>
          <cell r="K2158">
            <v>0.86900224000000004</v>
          </cell>
        </row>
        <row r="2159">
          <cell r="A2159" t="str">
            <v>441504</v>
          </cell>
          <cell r="B2159" t="str">
            <v>ISLAND UNIT 55 WAS</v>
          </cell>
          <cell r="J2159">
            <v>1</v>
          </cell>
          <cell r="K2159">
            <v>0.86900224000000004</v>
          </cell>
        </row>
        <row r="2160">
          <cell r="A2160" t="str">
            <v>441604</v>
          </cell>
          <cell r="B2160" t="str">
            <v>ISLAND UNIT 56 WAS</v>
          </cell>
          <cell r="J2160">
            <v>1</v>
          </cell>
          <cell r="K2160">
            <v>0.86900224000000004</v>
          </cell>
        </row>
        <row r="2161">
          <cell r="A2161" t="str">
            <v>445640</v>
          </cell>
          <cell r="B2161" t="str">
            <v>ISLAND UNIT 10 LOW WAS</v>
          </cell>
          <cell r="J2161">
            <v>1</v>
          </cell>
          <cell r="K2161">
            <v>0.86900224000000004</v>
          </cell>
        </row>
        <row r="2162">
          <cell r="A2162" t="str">
            <v>445740</v>
          </cell>
          <cell r="B2162" t="str">
            <v>ISLAND 20 (DO NOT USE)</v>
          </cell>
          <cell r="J2162">
            <v>0</v>
          </cell>
          <cell r="K2162">
            <v>0</v>
          </cell>
        </row>
        <row r="2163">
          <cell r="A2163" t="str">
            <v>445804</v>
          </cell>
          <cell r="B2163" t="str">
            <v>ISLAND UNIT 64 WAS</v>
          </cell>
          <cell r="J2163">
            <v>1</v>
          </cell>
          <cell r="K2163">
            <v>0.86900224000000004</v>
          </cell>
        </row>
        <row r="2164">
          <cell r="A2164" t="str">
            <v>445904</v>
          </cell>
          <cell r="B2164" t="str">
            <v>ISLAND UNIT 65 WAS</v>
          </cell>
          <cell r="J2164">
            <v>1</v>
          </cell>
          <cell r="K2164">
            <v>0.86900224000000004</v>
          </cell>
        </row>
        <row r="2165">
          <cell r="A2165" t="str">
            <v>446004</v>
          </cell>
          <cell r="B2165" t="str">
            <v>ISLAND UNIT 66 WAS</v>
          </cell>
          <cell r="J2165">
            <v>1</v>
          </cell>
          <cell r="K2165">
            <v>0.86900224000000004</v>
          </cell>
        </row>
        <row r="2166">
          <cell r="A2166" t="str">
            <v>446104</v>
          </cell>
          <cell r="B2166" t="str">
            <v>ISLAND UNIT 67 WAS</v>
          </cell>
          <cell r="J2166">
            <v>1</v>
          </cell>
          <cell r="K2166">
            <v>0.86900224000000004</v>
          </cell>
        </row>
        <row r="2167">
          <cell r="A2167" t="str">
            <v>446204</v>
          </cell>
          <cell r="B2167" t="str">
            <v>ISLAND UNIT 68 WAS</v>
          </cell>
          <cell r="J2167">
            <v>1</v>
          </cell>
          <cell r="K2167">
            <v>0.86900224000000004</v>
          </cell>
        </row>
        <row r="2168">
          <cell r="A2168" t="str">
            <v>453804</v>
          </cell>
          <cell r="B2168" t="str">
            <v>ISLAND UNIT 47 WAS</v>
          </cell>
          <cell r="J2168">
            <v>1</v>
          </cell>
          <cell r="K2168">
            <v>0.86900224000000004</v>
          </cell>
        </row>
        <row r="2169">
          <cell r="A2169" t="str">
            <v>453904</v>
          </cell>
          <cell r="B2169" t="str">
            <v>ISLAND UNIT 57 WAS</v>
          </cell>
          <cell r="J2169">
            <v>1</v>
          </cell>
          <cell r="K2169">
            <v>0.86900224000000004</v>
          </cell>
        </row>
        <row r="2170">
          <cell r="A2170" t="str">
            <v>454004</v>
          </cell>
          <cell r="B2170" t="str">
            <v>ISLAND UNIT 58 WAS</v>
          </cell>
          <cell r="J2170">
            <v>1</v>
          </cell>
          <cell r="K2170">
            <v>0.86900224000000004</v>
          </cell>
        </row>
        <row r="2171">
          <cell r="A2171" t="str">
            <v>454104</v>
          </cell>
          <cell r="B2171" t="str">
            <v>ISLAND UNIT 59 WAS</v>
          </cell>
          <cell r="J2171">
            <v>1</v>
          </cell>
          <cell r="K2171">
            <v>0.86900224000000004</v>
          </cell>
        </row>
        <row r="2172">
          <cell r="A2172" t="str">
            <v>454204</v>
          </cell>
          <cell r="B2172" t="str">
            <v>ISLAND UNIT 60 WAS</v>
          </cell>
          <cell r="J2172">
            <v>1</v>
          </cell>
          <cell r="K2172">
            <v>0.86900224000000004</v>
          </cell>
        </row>
        <row r="2173">
          <cell r="A2173" t="str">
            <v>454304</v>
          </cell>
          <cell r="B2173" t="str">
            <v>ISLAND UNIT 69 WAS</v>
          </cell>
          <cell r="J2173">
            <v>1</v>
          </cell>
          <cell r="K2173">
            <v>0.86900224000000004</v>
          </cell>
        </row>
        <row r="2174">
          <cell r="A2174" t="str">
            <v>454404</v>
          </cell>
          <cell r="B2174" t="str">
            <v>ISLAND UNIT 70 WAS</v>
          </cell>
          <cell r="J2174">
            <v>1</v>
          </cell>
          <cell r="K2174">
            <v>0.86900224000000004</v>
          </cell>
        </row>
        <row r="2175">
          <cell r="A2175" t="str">
            <v>454504</v>
          </cell>
          <cell r="B2175" t="str">
            <v>ISLAND UNIT 71 WAS</v>
          </cell>
          <cell r="J2175">
            <v>1</v>
          </cell>
          <cell r="K2175">
            <v>0.86900224000000004</v>
          </cell>
        </row>
        <row r="2176">
          <cell r="A2176" t="str">
            <v>454604</v>
          </cell>
          <cell r="B2176" t="str">
            <v>ISLAND UNIT 72 WAS</v>
          </cell>
          <cell r="J2176">
            <v>1</v>
          </cell>
          <cell r="K2176">
            <v>0.86900224000000004</v>
          </cell>
        </row>
        <row r="2177">
          <cell r="A2177" t="str">
            <v>454704</v>
          </cell>
          <cell r="B2177" t="str">
            <v>ISLAND UNIT 73 WAS</v>
          </cell>
          <cell r="J2177">
            <v>1</v>
          </cell>
          <cell r="K2177">
            <v>0.86900224000000004</v>
          </cell>
        </row>
        <row r="2178">
          <cell r="A2178" t="str">
            <v>454804</v>
          </cell>
          <cell r="B2178" t="str">
            <v>ISLAND UNIT 74 WAS</v>
          </cell>
          <cell r="J2178">
            <v>1</v>
          </cell>
          <cell r="K2178">
            <v>0.86900224000000004</v>
          </cell>
        </row>
        <row r="2179">
          <cell r="A2179" t="str">
            <v>474804</v>
          </cell>
          <cell r="B2179" t="str">
            <v>ISLAND UNIT 75 WAS</v>
          </cell>
          <cell r="J2179">
            <v>1</v>
          </cell>
          <cell r="K2179">
            <v>0.86900224000000004</v>
          </cell>
        </row>
        <row r="2180">
          <cell r="A2180" t="str">
            <v>474904</v>
          </cell>
          <cell r="B2180" t="str">
            <v>ISLAND UNIT 76 WAS</v>
          </cell>
          <cell r="J2180">
            <v>1</v>
          </cell>
          <cell r="K2180">
            <v>0.86900224000000004</v>
          </cell>
        </row>
        <row r="2181">
          <cell r="A2181" t="str">
            <v>475004</v>
          </cell>
          <cell r="B2181" t="str">
            <v>ISLAND UNIT 77 WAS</v>
          </cell>
          <cell r="J2181">
            <v>1</v>
          </cell>
          <cell r="K2181">
            <v>0.86900224000000004</v>
          </cell>
        </row>
        <row r="2182">
          <cell r="A2182" t="str">
            <v>475104</v>
          </cell>
          <cell r="B2182" t="str">
            <v>ISLAND UNIT 78 WAS</v>
          </cell>
          <cell r="J2182">
            <v>1</v>
          </cell>
          <cell r="K2182">
            <v>0.86900224000000004</v>
          </cell>
        </row>
        <row r="2183">
          <cell r="A2183" t="str">
            <v>475204</v>
          </cell>
          <cell r="B2183" t="str">
            <v>ISLAND UNIT 79 WAS</v>
          </cell>
          <cell r="J2183">
            <v>1</v>
          </cell>
          <cell r="K2183">
            <v>0.86900224000000004</v>
          </cell>
        </row>
        <row r="2184">
          <cell r="A2184" t="str">
            <v>475304</v>
          </cell>
          <cell r="B2184" t="str">
            <v>ISLAND UNIT 80 WAS</v>
          </cell>
          <cell r="J2184">
            <v>1</v>
          </cell>
          <cell r="K2184">
            <v>0.86900224000000004</v>
          </cell>
        </row>
        <row r="2185">
          <cell r="A2185" t="str">
            <v>475404</v>
          </cell>
          <cell r="B2185" t="str">
            <v>ISLAND UNIT 81 WAS</v>
          </cell>
          <cell r="J2185">
            <v>1</v>
          </cell>
          <cell r="K2185">
            <v>0.86900224000000004</v>
          </cell>
        </row>
        <row r="2186">
          <cell r="A2186" t="str">
            <v>475504</v>
          </cell>
          <cell r="B2186" t="str">
            <v>ISLAND UNIT 82 WAS</v>
          </cell>
          <cell r="J2186">
            <v>1</v>
          </cell>
          <cell r="K2186">
            <v>0.86900224000000004</v>
          </cell>
        </row>
        <row r="2187">
          <cell r="A2187" t="str">
            <v>480803</v>
          </cell>
          <cell r="B2187" t="str">
            <v>ISLAND UNIT 83 MESA</v>
          </cell>
          <cell r="J2187">
            <v>1</v>
          </cell>
          <cell r="K2187">
            <v>0.79828269000000007</v>
          </cell>
        </row>
        <row r="2188">
          <cell r="A2188" t="str">
            <v>480804</v>
          </cell>
          <cell r="B2188" t="str">
            <v>ISLAND UNIT 83 WAS</v>
          </cell>
          <cell r="J2188">
            <v>1</v>
          </cell>
          <cell r="K2188">
            <v>0.86900224000000004</v>
          </cell>
        </row>
        <row r="2189">
          <cell r="A2189" t="str">
            <v>486704</v>
          </cell>
          <cell r="B2189" t="str">
            <v>ISLAND UNIT 84 WAS</v>
          </cell>
          <cell r="J2189">
            <v>0</v>
          </cell>
          <cell r="K2189">
            <v>0</v>
          </cell>
        </row>
        <row r="2190">
          <cell r="A2190" t="str">
            <v>486804</v>
          </cell>
          <cell r="B2190" t="str">
            <v>ISLAND UNIT 85 WAS</v>
          </cell>
          <cell r="J2190">
            <v>0</v>
          </cell>
          <cell r="K2190">
            <v>0</v>
          </cell>
        </row>
        <row r="2191">
          <cell r="A2191" t="str">
            <v>486902</v>
          </cell>
          <cell r="B2191" t="str">
            <v>ISLAND UNIT 86 DK  (C7)</v>
          </cell>
          <cell r="J2191">
            <v>0</v>
          </cell>
          <cell r="K2191">
            <v>0</v>
          </cell>
        </row>
        <row r="2192">
          <cell r="A2192" t="str">
            <v>486903</v>
          </cell>
          <cell r="B2192" t="str">
            <v>ISLAND UNIT 86 MESA</v>
          </cell>
          <cell r="J2192">
            <v>1</v>
          </cell>
          <cell r="K2192">
            <v>0.79828268000000002</v>
          </cell>
        </row>
        <row r="2193">
          <cell r="A2193" t="str">
            <v>486904</v>
          </cell>
          <cell r="B2193" t="str">
            <v>ISLAND UNIT 86 WAS</v>
          </cell>
          <cell r="J2193">
            <v>1</v>
          </cell>
          <cell r="K2193">
            <v>0.8690022300000001</v>
          </cell>
        </row>
        <row r="2194">
          <cell r="A2194" t="str">
            <v>486905</v>
          </cell>
          <cell r="B2194" t="str">
            <v>ISLAND UNIT 86 MANCOS</v>
          </cell>
          <cell r="J2194">
            <v>0</v>
          </cell>
          <cell r="K2194">
            <v>0</v>
          </cell>
        </row>
        <row r="2195">
          <cell r="A2195" t="str">
            <v>487004</v>
          </cell>
          <cell r="B2195" t="str">
            <v>ISLAND UNIT 87 WAS</v>
          </cell>
          <cell r="J2195">
            <v>1</v>
          </cell>
          <cell r="K2195">
            <v>0</v>
          </cell>
        </row>
        <row r="2196">
          <cell r="A2196" t="str">
            <v>489104</v>
          </cell>
          <cell r="B2196" t="str">
            <v>ISLAND UNIT 48 WAS</v>
          </cell>
          <cell r="J2196">
            <v>0</v>
          </cell>
          <cell r="K2196">
            <v>0</v>
          </cell>
        </row>
        <row r="2197">
          <cell r="A2197" t="str">
            <v>489204</v>
          </cell>
          <cell r="B2197" t="str">
            <v>ISLAND UNIT 49 WAS</v>
          </cell>
          <cell r="J2197">
            <v>0</v>
          </cell>
          <cell r="K2197">
            <v>0</v>
          </cell>
        </row>
        <row r="2198">
          <cell r="A2198" t="str">
            <v>558600</v>
          </cell>
          <cell r="B2198" t="str">
            <v>ISLAND UNIT 88</v>
          </cell>
          <cell r="J2198">
            <v>0</v>
          </cell>
          <cell r="K2198">
            <v>0</v>
          </cell>
        </row>
        <row r="2199">
          <cell r="A2199" t="str">
            <v>558700</v>
          </cell>
          <cell r="B2199" t="str">
            <v>ISLAND UNIT 89</v>
          </cell>
          <cell r="J2199">
            <v>0</v>
          </cell>
          <cell r="K2199">
            <v>0</v>
          </cell>
        </row>
        <row r="2200">
          <cell r="A2200" t="str">
            <v>558800</v>
          </cell>
          <cell r="B2200" t="str">
            <v>ISLAND UNIT 90</v>
          </cell>
          <cell r="J2200">
            <v>0</v>
          </cell>
          <cell r="K2200">
            <v>0</v>
          </cell>
        </row>
        <row r="2201">
          <cell r="A2201" t="str">
            <v>558900</v>
          </cell>
          <cell r="B2201" t="str">
            <v>ISLAND UNIT 91</v>
          </cell>
          <cell r="J2201">
            <v>0</v>
          </cell>
          <cell r="K2201">
            <v>0</v>
          </cell>
        </row>
        <row r="2202">
          <cell r="A2202" t="str">
            <v>559000</v>
          </cell>
          <cell r="B2202" t="str">
            <v>ISLAND UNIT 92</v>
          </cell>
          <cell r="J2202">
            <v>0</v>
          </cell>
          <cell r="K2202">
            <v>0</v>
          </cell>
        </row>
        <row r="2203">
          <cell r="A2203" t="str">
            <v>559100</v>
          </cell>
          <cell r="B2203" t="str">
            <v>ISLAND UNIT 93</v>
          </cell>
          <cell r="J2203">
            <v>0</v>
          </cell>
          <cell r="K2203">
            <v>0</v>
          </cell>
        </row>
        <row r="2204">
          <cell r="A2204" t="str">
            <v>559200</v>
          </cell>
          <cell r="B2204" t="str">
            <v>ISLAND UNIT 94</v>
          </cell>
          <cell r="J2204">
            <v>0</v>
          </cell>
          <cell r="K2204">
            <v>0</v>
          </cell>
        </row>
        <row r="2205">
          <cell r="A2205" t="str">
            <v>559300</v>
          </cell>
          <cell r="B2205" t="str">
            <v>ISLAND UNIT 95</v>
          </cell>
          <cell r="J2205">
            <v>0</v>
          </cell>
          <cell r="K2205">
            <v>0</v>
          </cell>
        </row>
        <row r="2206">
          <cell r="A2206" t="str">
            <v>559400</v>
          </cell>
          <cell r="B2206" t="str">
            <v>ISLAND UNIT 96</v>
          </cell>
          <cell r="J2206">
            <v>0</v>
          </cell>
          <cell r="K2206">
            <v>0</v>
          </cell>
        </row>
        <row r="2207">
          <cell r="A2207" t="str">
            <v>559500</v>
          </cell>
          <cell r="B2207" t="str">
            <v>ISLAND UNIT 97</v>
          </cell>
          <cell r="J2207">
            <v>0</v>
          </cell>
          <cell r="K2207">
            <v>0</v>
          </cell>
        </row>
        <row r="2208">
          <cell r="A2208" t="str">
            <v>559600</v>
          </cell>
          <cell r="B2208" t="str">
            <v>ISLAND UNIT 98</v>
          </cell>
          <cell r="J2208">
            <v>0</v>
          </cell>
          <cell r="K2208">
            <v>0</v>
          </cell>
        </row>
        <row r="2209">
          <cell r="A2209" t="str">
            <v>559700</v>
          </cell>
          <cell r="B2209" t="str">
            <v>ISLAND UNIT 99</v>
          </cell>
          <cell r="J2209">
            <v>0</v>
          </cell>
          <cell r="K2209">
            <v>0</v>
          </cell>
        </row>
        <row r="2210">
          <cell r="A2210" t="str">
            <v>559800</v>
          </cell>
          <cell r="B2210" t="str">
            <v>ISLAND UNIT 100</v>
          </cell>
          <cell r="J2210">
            <v>0</v>
          </cell>
          <cell r="K2210">
            <v>0</v>
          </cell>
        </row>
        <row r="2211">
          <cell r="A2211" t="str">
            <v>559900</v>
          </cell>
          <cell r="B2211" t="str">
            <v>ISLAND UNIT 101</v>
          </cell>
          <cell r="J2211">
            <v>0</v>
          </cell>
          <cell r="K2211">
            <v>0</v>
          </cell>
        </row>
        <row r="2212">
          <cell r="A2212" t="str">
            <v>560000</v>
          </cell>
          <cell r="B2212" t="str">
            <v>ISLAND UNIT 102</v>
          </cell>
          <cell r="J2212">
            <v>0</v>
          </cell>
          <cell r="K2212">
            <v>0</v>
          </cell>
        </row>
        <row r="2213">
          <cell r="A2213" t="str">
            <v>560100</v>
          </cell>
          <cell r="B2213" t="str">
            <v>ISLAND UNIT 103</v>
          </cell>
          <cell r="J2213">
            <v>0</v>
          </cell>
          <cell r="K2213">
            <v>0</v>
          </cell>
        </row>
        <row r="2214">
          <cell r="A2214" t="str">
            <v>560200</v>
          </cell>
          <cell r="B2214" t="str">
            <v>ISLAND UNIT 104</v>
          </cell>
          <cell r="J2214">
            <v>0</v>
          </cell>
          <cell r="K2214">
            <v>0</v>
          </cell>
        </row>
        <row r="2215">
          <cell r="A2215" t="str">
            <v>061308</v>
          </cell>
          <cell r="B2215" t="str">
            <v>ISLAND BUTTE 2 DES CR</v>
          </cell>
          <cell r="J2215">
            <v>0</v>
          </cell>
          <cell r="K2215">
            <v>0</v>
          </cell>
        </row>
        <row r="2216">
          <cell r="A2216" t="str">
            <v>372908</v>
          </cell>
          <cell r="B2216" t="str">
            <v>ISLAND BUTTE 8 DES CR</v>
          </cell>
          <cell r="J2216">
            <v>0</v>
          </cell>
          <cell r="K2216">
            <v>0</v>
          </cell>
        </row>
        <row r="2217">
          <cell r="A2217" t="str">
            <v>378108</v>
          </cell>
          <cell r="B2217" t="str">
            <v>ISLAND BUTTE II 5 DES CR</v>
          </cell>
          <cell r="J2217">
            <v>0</v>
          </cell>
          <cell r="K2217">
            <v>0</v>
          </cell>
        </row>
        <row r="2218">
          <cell r="A2218" t="str">
            <v>393308</v>
          </cell>
          <cell r="B2218" t="str">
            <v>ISLAND BTTE 8 (SEE 372908)</v>
          </cell>
          <cell r="J2218">
            <v>0</v>
          </cell>
          <cell r="K2218">
            <v>0</v>
          </cell>
        </row>
        <row r="2219">
          <cell r="A2219" t="str">
            <v>068503</v>
          </cell>
          <cell r="B2219" t="str">
            <v>JACKKNIFE SPRINGS 1 MESA</v>
          </cell>
          <cell r="J2219">
            <v>0.43809999999999999</v>
          </cell>
          <cell r="K2219">
            <v>0</v>
          </cell>
        </row>
        <row r="2220">
          <cell r="A2220" t="str">
            <v>068603</v>
          </cell>
          <cell r="B2220" t="str">
            <v>JACKKNIFE SPRINGS 2 MESA</v>
          </cell>
          <cell r="J2220">
            <v>0</v>
          </cell>
          <cell r="K2220">
            <v>0.38402839999999999</v>
          </cell>
        </row>
        <row r="2221">
          <cell r="A2221" t="str">
            <v>068637</v>
          </cell>
          <cell r="B2221" t="str">
            <v>JACKKNIFE SPRINGS 2 (SEE MESA)</v>
          </cell>
          <cell r="J2221">
            <v>0.43809999999999999</v>
          </cell>
          <cell r="K2221">
            <v>0</v>
          </cell>
        </row>
        <row r="2222">
          <cell r="A2222" t="str">
            <v>068663</v>
          </cell>
          <cell r="B2222" t="str">
            <v>JACKKNIFE SPRINGS 2 SHALLOW MESA</v>
          </cell>
          <cell r="J2222">
            <v>0</v>
          </cell>
          <cell r="K2222">
            <v>0</v>
          </cell>
        </row>
        <row r="2223">
          <cell r="A2223" t="str">
            <v>241602</v>
          </cell>
          <cell r="B2223" t="str">
            <v>JACKKNIFE SPRINGS 6 DK</v>
          </cell>
          <cell r="J2223">
            <v>0.41249999999999998</v>
          </cell>
          <cell r="K2223">
            <v>0.35905385000000001</v>
          </cell>
        </row>
        <row r="2224">
          <cell r="A2224" t="str">
            <v>241637</v>
          </cell>
          <cell r="B2224" t="str">
            <v>JACKKNIFE SPRINGS 6 BLAIR</v>
          </cell>
          <cell r="J2224">
            <v>0.43809999999999999</v>
          </cell>
          <cell r="K2224">
            <v>0.38402839999999999</v>
          </cell>
        </row>
        <row r="2225">
          <cell r="A2225" t="str">
            <v>431103</v>
          </cell>
          <cell r="B2225" t="str">
            <v>JACKKNIFE SPRINGS 5 MESA</v>
          </cell>
          <cell r="J2225">
            <v>0.43809999999999999</v>
          </cell>
          <cell r="K2225">
            <v>0.38402839999999999</v>
          </cell>
        </row>
        <row r="2226">
          <cell r="A2226" t="str">
            <v>446337</v>
          </cell>
          <cell r="B2226" t="str">
            <v>JACKKNIFE SPRINGS 7 BLAIR</v>
          </cell>
          <cell r="J2226">
            <v>0.43809999999999999</v>
          </cell>
          <cell r="K2226">
            <v>0.38402839999999999</v>
          </cell>
        </row>
        <row r="2227">
          <cell r="A2227" t="str">
            <v>446437</v>
          </cell>
          <cell r="B2227" t="str">
            <v>JACKKNIFE SPRINGS 8 BLAIR</v>
          </cell>
          <cell r="J2227">
            <v>0.43809999999999999</v>
          </cell>
          <cell r="K2227">
            <v>0.38402839999999999</v>
          </cell>
        </row>
        <row r="2228">
          <cell r="A2228" t="str">
            <v>446537</v>
          </cell>
          <cell r="B2228" t="str">
            <v>JACKKNIFE SPRINGS 9 BLAIR</v>
          </cell>
          <cell r="J2228">
            <v>0.43809999999999999</v>
          </cell>
          <cell r="K2228">
            <v>0.38402839999999999</v>
          </cell>
        </row>
        <row r="2229">
          <cell r="A2229" t="str">
            <v>446637</v>
          </cell>
          <cell r="B2229" t="str">
            <v>JACKKNIFE SPRINGS 10 BLAIR</v>
          </cell>
          <cell r="J2229">
            <v>0.43809999999999999</v>
          </cell>
          <cell r="K2229">
            <v>0.38402839999999999</v>
          </cell>
        </row>
        <row r="2230">
          <cell r="A2230" t="str">
            <v>474211</v>
          </cell>
          <cell r="B2230" t="str">
            <v>JACKKNIFE 11 (SEE 474237)</v>
          </cell>
          <cell r="J2230">
            <v>0.43809999999999999</v>
          </cell>
          <cell r="K2230">
            <v>0</v>
          </cell>
        </row>
        <row r="2231">
          <cell r="A2231" t="str">
            <v>474237</v>
          </cell>
          <cell r="B2231" t="str">
            <v>JACKKNIFE SPRINGS 11 BLAIR</v>
          </cell>
          <cell r="J2231">
            <v>0.43809999999999999</v>
          </cell>
          <cell r="K2231">
            <v>0.38402839999999999</v>
          </cell>
        </row>
        <row r="2232">
          <cell r="A2232" t="str">
            <v>065406</v>
          </cell>
          <cell r="B2232" t="str">
            <v>JACKS DRAW UNIT 2 FT UN</v>
          </cell>
          <cell r="J2232">
            <v>1</v>
          </cell>
          <cell r="K2232">
            <v>0.86031250000000004</v>
          </cell>
        </row>
        <row r="2233">
          <cell r="A2233" t="str">
            <v>065506</v>
          </cell>
          <cell r="B2233" t="str">
            <v>JACKS DRAW UNIT 3 FT UN</v>
          </cell>
          <cell r="J2233">
            <v>1</v>
          </cell>
          <cell r="K2233">
            <v>0.86031250000000004</v>
          </cell>
        </row>
        <row r="2234">
          <cell r="A2234" t="str">
            <v>065606</v>
          </cell>
          <cell r="B2234" t="str">
            <v>JACKS DRAW UNIT 9 FT UN</v>
          </cell>
          <cell r="J2234">
            <v>1</v>
          </cell>
          <cell r="K2234">
            <v>0.86031250000000004</v>
          </cell>
        </row>
        <row r="2235">
          <cell r="A2235" t="str">
            <v>065706</v>
          </cell>
          <cell r="B2235" t="str">
            <v>JACKS DRAW UNIT 13 FT UN</v>
          </cell>
          <cell r="J2235">
            <v>0</v>
          </cell>
          <cell r="K2235">
            <v>0.86031250000000004</v>
          </cell>
        </row>
        <row r="2236">
          <cell r="A2236" t="str">
            <v>065806</v>
          </cell>
          <cell r="B2236" t="str">
            <v>JACKS DRAW UNIT 15 FT UN</v>
          </cell>
          <cell r="J2236">
            <v>0</v>
          </cell>
          <cell r="K2236">
            <v>0.86031250000000004</v>
          </cell>
        </row>
        <row r="2237">
          <cell r="A2237" t="str">
            <v>065904</v>
          </cell>
          <cell r="B2237" t="str">
            <v>JACKS DRAW UNIT 4 WAS</v>
          </cell>
          <cell r="J2237">
            <v>0</v>
          </cell>
          <cell r="K2237">
            <v>0</v>
          </cell>
        </row>
        <row r="2238">
          <cell r="A2238" t="str">
            <v>066106</v>
          </cell>
          <cell r="B2238" t="str">
            <v>JACKS DRAW UNIT 5 FT UN</v>
          </cell>
          <cell r="J2238">
            <v>0.605263</v>
          </cell>
          <cell r="K2238">
            <v>0.51513138999999997</v>
          </cell>
        </row>
        <row r="2239">
          <cell r="A2239" t="str">
            <v>066206</v>
          </cell>
          <cell r="B2239" t="str">
            <v>JACKS DRAW UNIT 8 FT UN</v>
          </cell>
          <cell r="J2239">
            <v>0.605263</v>
          </cell>
          <cell r="K2239">
            <v>0.51513138999999997</v>
          </cell>
        </row>
        <row r="2240">
          <cell r="A2240" t="str">
            <v>219604</v>
          </cell>
          <cell r="B2240" t="str">
            <v>JACKS DRAW UNIT 16 WAS</v>
          </cell>
          <cell r="J2240">
            <v>0</v>
          </cell>
          <cell r="K2240">
            <v>0</v>
          </cell>
        </row>
        <row r="2241">
          <cell r="A2241" t="str">
            <v>445504</v>
          </cell>
          <cell r="B2241" t="str">
            <v>JACKS DRAW UNIT 17 WAS - (DO NOT USE</v>
          </cell>
          <cell r="J2241">
            <v>0</v>
          </cell>
          <cell r="K2241">
            <v>0</v>
          </cell>
        </row>
        <row r="2242">
          <cell r="A2242" t="str">
            <v>445506</v>
          </cell>
          <cell r="B2242" t="str">
            <v>JACKS DRAW UNIT 17 FT UN</v>
          </cell>
          <cell r="J2242">
            <v>1</v>
          </cell>
          <cell r="K2242">
            <v>0.86031250000000004</v>
          </cell>
        </row>
        <row r="2243">
          <cell r="A2243" t="str">
            <v>563506</v>
          </cell>
          <cell r="B2243" t="str">
            <v>JACKS DRAW UNIT 18 FT UN</v>
          </cell>
          <cell r="J2243">
            <v>1</v>
          </cell>
          <cell r="K2243">
            <v>0.86031230999999997</v>
          </cell>
        </row>
        <row r="2244">
          <cell r="A2244" t="str">
            <v>584506</v>
          </cell>
          <cell r="B2244" t="str">
            <v>JACKS DRAW UNIT 19 FT UN</v>
          </cell>
          <cell r="J2244">
            <v>0.62021519999999997</v>
          </cell>
          <cell r="K2244">
            <v>0.52746718000000004</v>
          </cell>
        </row>
        <row r="2245">
          <cell r="A2245" t="str">
            <v>610006</v>
          </cell>
          <cell r="B2245" t="str">
            <v>JACKS DRAW UNIT 20 FT UN</v>
          </cell>
          <cell r="J2245">
            <v>1</v>
          </cell>
          <cell r="K2245">
            <v>0.86031230000000003</v>
          </cell>
        </row>
        <row r="2246">
          <cell r="A2246" t="str">
            <v>610026</v>
          </cell>
          <cell r="B2246" t="str">
            <v>JACKS DRAW 20 LANCE</v>
          </cell>
          <cell r="J2246">
            <v>0</v>
          </cell>
          <cell r="K2246">
            <v>0</v>
          </cell>
        </row>
        <row r="2247">
          <cell r="A2247" t="str">
            <v>067106</v>
          </cell>
          <cell r="B2247" t="str">
            <v>JOHNSON RIDGE 1 FT UN</v>
          </cell>
          <cell r="J2247">
            <v>1</v>
          </cell>
          <cell r="K2247">
            <v>0.875</v>
          </cell>
        </row>
        <row r="2248">
          <cell r="A2248" t="str">
            <v>067206</v>
          </cell>
          <cell r="B2248" t="str">
            <v>JOHNSON RIDGE 2 FT UN</v>
          </cell>
          <cell r="J2248">
            <v>0.5</v>
          </cell>
          <cell r="K2248">
            <v>0.40749999999999997</v>
          </cell>
        </row>
        <row r="2249">
          <cell r="A2249" t="str">
            <v>067306</v>
          </cell>
          <cell r="B2249" t="str">
            <v>JOHNSON RIDGE 4 FT UN</v>
          </cell>
          <cell r="J2249">
            <v>1</v>
          </cell>
          <cell r="K2249">
            <v>0.875</v>
          </cell>
        </row>
        <row r="2250">
          <cell r="A2250" t="str">
            <v>142003</v>
          </cell>
          <cell r="B2250" t="str">
            <v>JOHNSON RIDGE 6 MESA</v>
          </cell>
          <cell r="J2250">
            <v>1</v>
          </cell>
          <cell r="K2250">
            <v>0.875</v>
          </cell>
        </row>
        <row r="2251">
          <cell r="A2251" t="str">
            <v>142103</v>
          </cell>
          <cell r="B2251" t="str">
            <v>JOHNSON RIDGE 7 MESA</v>
          </cell>
          <cell r="J2251">
            <v>1</v>
          </cell>
          <cell r="K2251">
            <v>0.875</v>
          </cell>
        </row>
        <row r="2252">
          <cell r="A2252" t="str">
            <v>256906</v>
          </cell>
          <cell r="B2252" t="str">
            <v>JOHNSON RIDGE 33-28 FT UN</v>
          </cell>
          <cell r="J2252">
            <v>0</v>
          </cell>
          <cell r="K2252">
            <v>0</v>
          </cell>
        </row>
        <row r="2253">
          <cell r="A2253" t="str">
            <v>413403</v>
          </cell>
          <cell r="B2253" t="str">
            <v>JOHNSON RIDGE 62-8 MESA</v>
          </cell>
          <cell r="J2253">
            <v>0</v>
          </cell>
          <cell r="K2253">
            <v>0</v>
          </cell>
        </row>
        <row r="2254">
          <cell r="A2254" t="str">
            <v>413803</v>
          </cell>
          <cell r="B2254" t="str">
            <v>JOHNSON RIDGE 46-17 MESA</v>
          </cell>
          <cell r="J2254">
            <v>0.5</v>
          </cell>
          <cell r="K2254">
            <v>0.40749999999999997</v>
          </cell>
        </row>
        <row r="2255">
          <cell r="A2255" t="str">
            <v>444503</v>
          </cell>
          <cell r="B2255" t="str">
            <v>JOHNSON RIDGE 8 MESA</v>
          </cell>
          <cell r="J2255">
            <v>1</v>
          </cell>
          <cell r="K2255">
            <v>0.875</v>
          </cell>
        </row>
        <row r="2256">
          <cell r="A2256" t="str">
            <v>444506</v>
          </cell>
          <cell r="B2256" t="str">
            <v>JOHNSON RIDGE 8 FT UN</v>
          </cell>
          <cell r="J2256">
            <v>1</v>
          </cell>
          <cell r="K2256">
            <v>0.875</v>
          </cell>
        </row>
        <row r="2257">
          <cell r="A2257" t="str">
            <v>444603</v>
          </cell>
          <cell r="B2257" t="str">
            <v>JOHNSON RIDGE 11 MESA</v>
          </cell>
          <cell r="J2257">
            <v>0</v>
          </cell>
          <cell r="K2257">
            <v>0</v>
          </cell>
        </row>
        <row r="2258">
          <cell r="A2258" t="str">
            <v>444644</v>
          </cell>
          <cell r="B2258" t="str">
            <v>JOHNSON RIDGE 11 TRANS</v>
          </cell>
          <cell r="J2258">
            <v>0</v>
          </cell>
          <cell r="K2258">
            <v>0</v>
          </cell>
        </row>
        <row r="2259">
          <cell r="A2259" t="str">
            <v>453606</v>
          </cell>
          <cell r="B2259" t="str">
            <v>JOHNSON RIDGE 10 FT UN</v>
          </cell>
          <cell r="J2259">
            <v>0</v>
          </cell>
          <cell r="K2259">
            <v>0</v>
          </cell>
        </row>
        <row r="2260">
          <cell r="A2260" t="str">
            <v>453644</v>
          </cell>
          <cell r="B2260" t="str">
            <v>JOHNSON RIDGE 10 TRANS</v>
          </cell>
          <cell r="J2260">
            <v>0</v>
          </cell>
          <cell r="K2260">
            <v>0</v>
          </cell>
        </row>
        <row r="2261">
          <cell r="A2261" t="str">
            <v>453706</v>
          </cell>
          <cell r="B2261" t="str">
            <v>JOHNSON RIDGE 12 FT UN</v>
          </cell>
          <cell r="J2261">
            <v>0</v>
          </cell>
          <cell r="K2261">
            <v>0</v>
          </cell>
        </row>
        <row r="2262">
          <cell r="A2262" t="str">
            <v>453744</v>
          </cell>
          <cell r="B2262" t="str">
            <v>JOHNSON RIDGE 12 TRANS</v>
          </cell>
          <cell r="J2262">
            <v>0.5</v>
          </cell>
          <cell r="K2262">
            <v>0.40749999999999997</v>
          </cell>
        </row>
        <row r="2263">
          <cell r="A2263" t="str">
            <v>456344</v>
          </cell>
          <cell r="B2263" t="str">
            <v>JOHNSON RIDGE 13 TRANS</v>
          </cell>
          <cell r="J2263">
            <v>0</v>
          </cell>
          <cell r="K2263">
            <v>0</v>
          </cell>
        </row>
        <row r="2264">
          <cell r="A2264" t="str">
            <v>506103</v>
          </cell>
          <cell r="B2264" t="str">
            <v>JOHNSON RIDGE S71-28 MESA</v>
          </cell>
          <cell r="J2264">
            <v>0</v>
          </cell>
          <cell r="K2264">
            <v>0</v>
          </cell>
        </row>
        <row r="2265">
          <cell r="A2265" t="str">
            <v>530103</v>
          </cell>
          <cell r="B2265" t="str">
            <v>JOHNSON RDG S90-17 (SEE TRANS)</v>
          </cell>
          <cell r="J2265">
            <v>0</v>
          </cell>
          <cell r="K2265">
            <v>0</v>
          </cell>
        </row>
        <row r="2266">
          <cell r="A2266" t="str">
            <v>530144</v>
          </cell>
          <cell r="B2266" t="str">
            <v>JOHNSON RIDGE S90-17 TRANS</v>
          </cell>
          <cell r="J2266">
            <v>0.5</v>
          </cell>
          <cell r="K2266">
            <v>0.40749999999999997</v>
          </cell>
        </row>
        <row r="2267">
          <cell r="A2267" t="str">
            <v>530203</v>
          </cell>
          <cell r="B2267" t="str">
            <v>JOHNSON RDG S89-17 (SEE TRANS)</v>
          </cell>
          <cell r="J2267">
            <v>0</v>
          </cell>
          <cell r="K2267">
            <v>0</v>
          </cell>
        </row>
        <row r="2268">
          <cell r="A2268" t="str">
            <v>530244</v>
          </cell>
          <cell r="B2268" t="str">
            <v>JOHNSON RIDGE S89-17 TRANS</v>
          </cell>
          <cell r="J2268">
            <v>0.5</v>
          </cell>
          <cell r="K2268">
            <v>0.40749999999999997</v>
          </cell>
        </row>
        <row r="2269">
          <cell r="A2269" t="str">
            <v>066301</v>
          </cell>
          <cell r="B2269" t="str">
            <v>KINNEY UNIT 1 FR</v>
          </cell>
          <cell r="J2269">
            <v>0.66273470000000001</v>
          </cell>
          <cell r="K2269">
            <v>0.55867266999999998</v>
          </cell>
        </row>
        <row r="2270">
          <cell r="A2270" t="str">
            <v>066309</v>
          </cell>
          <cell r="B2270" t="str">
            <v>KINNEY UNIT 1 NUGGET</v>
          </cell>
          <cell r="J2270">
            <v>0.66273470000000001</v>
          </cell>
          <cell r="K2270">
            <v>0.55867259000000002</v>
          </cell>
        </row>
        <row r="2271">
          <cell r="A2271" t="str">
            <v>066403</v>
          </cell>
          <cell r="B2271" t="str">
            <v>PIONEER 3 MESA</v>
          </cell>
          <cell r="J2271">
            <v>0.57796599999999998</v>
          </cell>
          <cell r="K2271">
            <v>0.48548458999999999</v>
          </cell>
        </row>
        <row r="2272">
          <cell r="A2272" t="str">
            <v>066503</v>
          </cell>
          <cell r="B2272" t="str">
            <v>PIONEER 4 MESA</v>
          </cell>
          <cell r="J2272">
            <v>0.57796599999999998</v>
          </cell>
          <cell r="K2272">
            <v>0.48548458999999999</v>
          </cell>
        </row>
        <row r="2273">
          <cell r="A2273" t="str">
            <v>066702</v>
          </cell>
          <cell r="B2273" t="str">
            <v>KINNEY UNIT 2 DK</v>
          </cell>
          <cell r="J2273">
            <v>0.66932570000000002</v>
          </cell>
          <cell r="K2273">
            <v>0.55521107999999997</v>
          </cell>
        </row>
        <row r="2274">
          <cell r="A2274" t="str">
            <v>066801</v>
          </cell>
          <cell r="B2274" t="str">
            <v>KINNEY UNIT 4 FR</v>
          </cell>
          <cell r="J2274">
            <v>0.64204570000000005</v>
          </cell>
          <cell r="K2274">
            <v>0.52139369000000002</v>
          </cell>
        </row>
        <row r="2275">
          <cell r="A2275" t="str">
            <v>066802</v>
          </cell>
          <cell r="B2275" t="str">
            <v>KINNEY UNIT 4 DK</v>
          </cell>
          <cell r="J2275">
            <v>0</v>
          </cell>
          <cell r="K2275">
            <v>0.55521107999999997</v>
          </cell>
        </row>
        <row r="2276">
          <cell r="A2276" t="str">
            <v>066902</v>
          </cell>
          <cell r="B2276" t="str">
            <v>KINNEY UNIT 5 DK</v>
          </cell>
          <cell r="J2276">
            <v>0.66932570000000002</v>
          </cell>
          <cell r="K2276">
            <v>0.55521107999999997</v>
          </cell>
        </row>
        <row r="2277">
          <cell r="A2277" t="str">
            <v>067402</v>
          </cell>
          <cell r="B2277" t="str">
            <v>KINNEY UNIT 6 DK</v>
          </cell>
          <cell r="J2277">
            <v>0</v>
          </cell>
          <cell r="K2277">
            <v>0.55521107999999997</v>
          </cell>
        </row>
        <row r="2278">
          <cell r="A2278" t="str">
            <v>085403</v>
          </cell>
          <cell r="B2278" t="str">
            <v>PIONEER 8 MESA</v>
          </cell>
          <cell r="J2278">
            <v>0</v>
          </cell>
          <cell r="K2278">
            <v>0.54407311999999997</v>
          </cell>
        </row>
        <row r="2279">
          <cell r="A2279" t="str">
            <v>172117</v>
          </cell>
          <cell r="B2279" t="str">
            <v>KINNEY UNIT 3 ALMOND</v>
          </cell>
          <cell r="J2279">
            <v>0</v>
          </cell>
          <cell r="K2279">
            <v>0.65391147999999999</v>
          </cell>
        </row>
        <row r="2280">
          <cell r="A2280" t="str">
            <v>432809</v>
          </cell>
          <cell r="B2280" t="str">
            <v>VERMILLION CREEK DEEP 1 NUGGET</v>
          </cell>
          <cell r="J2280">
            <v>0</v>
          </cell>
          <cell r="K2280">
            <v>0</v>
          </cell>
        </row>
        <row r="2281">
          <cell r="A2281" t="str">
            <v>435709</v>
          </cell>
          <cell r="B2281" t="str">
            <v>VERMILLION CREEK DEEP 3 NUGGET</v>
          </cell>
          <cell r="J2281">
            <v>0</v>
          </cell>
          <cell r="K2281">
            <v>0</v>
          </cell>
        </row>
        <row r="2282">
          <cell r="A2282" t="str">
            <v>442402</v>
          </cell>
          <cell r="B2282" t="str">
            <v>KINNEY 13-1 DK</v>
          </cell>
          <cell r="J2282">
            <v>0</v>
          </cell>
          <cell r="K2282">
            <v>0</v>
          </cell>
        </row>
        <row r="2283">
          <cell r="A2283" t="str">
            <v>442409</v>
          </cell>
          <cell r="B2283" t="str">
            <v>KINNEY UNIT 13-1 NUGGET</v>
          </cell>
          <cell r="J2283">
            <v>0.61542030000000003</v>
          </cell>
          <cell r="K2283">
            <v>0.53310782999999995</v>
          </cell>
        </row>
        <row r="2284">
          <cell r="A2284" t="str">
            <v>486103</v>
          </cell>
          <cell r="B2284" t="str">
            <v>KINNEY UNIT 8 MESA</v>
          </cell>
          <cell r="J2284">
            <v>0</v>
          </cell>
          <cell r="K2284">
            <v>0</v>
          </cell>
        </row>
        <row r="2285">
          <cell r="A2285" t="str">
            <v>542601</v>
          </cell>
          <cell r="B2285" t="str">
            <v>KINNEY UNIT 9 FR</v>
          </cell>
          <cell r="J2285">
            <v>0</v>
          </cell>
          <cell r="K2285">
            <v>0</v>
          </cell>
        </row>
        <row r="2286">
          <cell r="A2286" t="str">
            <v>542602</v>
          </cell>
          <cell r="B2286" t="str">
            <v>KINNEY UNIT 9 DK</v>
          </cell>
          <cell r="J2286">
            <v>0</v>
          </cell>
          <cell r="K2286">
            <v>0</v>
          </cell>
        </row>
        <row r="2287">
          <cell r="A2287" t="str">
            <v>542609</v>
          </cell>
          <cell r="B2287" t="str">
            <v>KINNEY UNIT 9 NUGGET</v>
          </cell>
          <cell r="J2287">
            <v>0</v>
          </cell>
          <cell r="K2287">
            <v>0</v>
          </cell>
        </row>
        <row r="2288">
          <cell r="A2288" t="str">
            <v>542701</v>
          </cell>
          <cell r="B2288" t="str">
            <v>KINNEY UNIT 10 FR</v>
          </cell>
          <cell r="J2288">
            <v>0</v>
          </cell>
          <cell r="K2288">
            <v>0</v>
          </cell>
        </row>
        <row r="2289">
          <cell r="A2289" t="str">
            <v>542702</v>
          </cell>
          <cell r="B2289" t="str">
            <v>KINNEY UNIT 10 DK</v>
          </cell>
          <cell r="J2289">
            <v>0</v>
          </cell>
          <cell r="K2289">
            <v>0</v>
          </cell>
        </row>
        <row r="2290">
          <cell r="A2290" t="str">
            <v>542709</v>
          </cell>
          <cell r="B2290" t="str">
            <v>KINNEY UNIT 10 NUGGET</v>
          </cell>
          <cell r="J2290">
            <v>0</v>
          </cell>
          <cell r="K2290">
            <v>0</v>
          </cell>
        </row>
        <row r="2291">
          <cell r="A2291" t="str">
            <v>542801</v>
          </cell>
          <cell r="B2291" t="str">
            <v>KINNEY UNIT 11 FR</v>
          </cell>
          <cell r="J2291">
            <v>0</v>
          </cell>
          <cell r="K2291">
            <v>0</v>
          </cell>
        </row>
        <row r="2292">
          <cell r="A2292" t="str">
            <v>542802</v>
          </cell>
          <cell r="B2292" t="str">
            <v>KINNEY UNIT 11 DK</v>
          </cell>
          <cell r="J2292">
            <v>0</v>
          </cell>
          <cell r="K2292">
            <v>0</v>
          </cell>
        </row>
        <row r="2293">
          <cell r="A2293" t="str">
            <v>542809</v>
          </cell>
          <cell r="B2293" t="str">
            <v>KINNEY UNIT 11 NUGGET</v>
          </cell>
          <cell r="J2293">
            <v>0</v>
          </cell>
          <cell r="K2293">
            <v>0</v>
          </cell>
        </row>
        <row r="2294">
          <cell r="A2294" t="str">
            <v>617103</v>
          </cell>
          <cell r="B2294" t="str">
            <v>KINNEY UNIT 18 MESA</v>
          </cell>
          <cell r="J2294">
            <v>0.57796590000000003</v>
          </cell>
          <cell r="K2294">
            <v>0.48548458999999999</v>
          </cell>
        </row>
        <row r="2295">
          <cell r="A2295" t="str">
            <v>617603</v>
          </cell>
          <cell r="B2295" t="str">
            <v>KINNEY UNIT 19 MESA</v>
          </cell>
          <cell r="J2295">
            <v>0</v>
          </cell>
          <cell r="K2295">
            <v>0</v>
          </cell>
        </row>
        <row r="2296">
          <cell r="A2296" t="str">
            <v>617703</v>
          </cell>
          <cell r="B2296" t="str">
            <v>KINNEY UNIT 20 MESA</v>
          </cell>
          <cell r="J2296">
            <v>0</v>
          </cell>
          <cell r="K2296">
            <v>0</v>
          </cell>
        </row>
        <row r="2297">
          <cell r="A2297" t="str">
            <v>072301</v>
          </cell>
          <cell r="B2297" t="str">
            <v>LEUCITE HILLS UNIT 1 FR</v>
          </cell>
          <cell r="J2297">
            <v>0.53280499999999997</v>
          </cell>
          <cell r="K2297">
            <v>0.44691851999999999</v>
          </cell>
        </row>
        <row r="2298">
          <cell r="A2298" t="str">
            <v>072302</v>
          </cell>
          <cell r="B2298" t="str">
            <v>LEUCITE HILLS UNIT 1 DK</v>
          </cell>
          <cell r="J2298">
            <v>0.53280499999999997</v>
          </cell>
          <cell r="K2298">
            <v>0.44691851999999999</v>
          </cell>
        </row>
        <row r="2299">
          <cell r="A2299" t="str">
            <v>072401</v>
          </cell>
          <cell r="B2299" t="str">
            <v>LEUCITE HILLS UNIT 2 FR</v>
          </cell>
          <cell r="J2299">
            <v>0.53280499999999997</v>
          </cell>
          <cell r="K2299">
            <v>0</v>
          </cell>
        </row>
        <row r="2300">
          <cell r="A2300" t="str">
            <v>072402</v>
          </cell>
          <cell r="B2300" t="str">
            <v>LEUCITE HILLS UNIT 2 DK</v>
          </cell>
          <cell r="J2300">
            <v>0.53280499999999997</v>
          </cell>
          <cell r="K2300">
            <v>0.44691851999999999</v>
          </cell>
        </row>
        <row r="2301">
          <cell r="A2301" t="str">
            <v>498401</v>
          </cell>
          <cell r="B2301" t="str">
            <v>LEUCITE HILLS UNIT 4 FR</v>
          </cell>
          <cell r="J2301">
            <v>0.53280499999999997</v>
          </cell>
          <cell r="K2301">
            <v>0.44691851999999999</v>
          </cell>
        </row>
        <row r="2302">
          <cell r="A2302" t="str">
            <v>498402</v>
          </cell>
          <cell r="B2302" t="str">
            <v>LEUCITE HILLS UNIT 4 DK</v>
          </cell>
          <cell r="J2302">
            <v>0.53280499999999997</v>
          </cell>
          <cell r="K2302">
            <v>0.44691851999999999</v>
          </cell>
        </row>
        <row r="2303">
          <cell r="A2303" t="str">
            <v>589116</v>
          </cell>
          <cell r="B2303" t="str">
            <v>LEUCITE HILLS UNIT 6 BXTR</v>
          </cell>
          <cell r="J2303">
            <v>0</v>
          </cell>
          <cell r="K2303">
            <v>0</v>
          </cell>
        </row>
        <row r="2304">
          <cell r="A2304" t="str">
            <v>589416</v>
          </cell>
          <cell r="B2304" t="str">
            <v>LEUCITE HILLS UNIT 5 BXTR</v>
          </cell>
          <cell r="J2304">
            <v>0</v>
          </cell>
          <cell r="K2304">
            <v>0</v>
          </cell>
        </row>
        <row r="2305">
          <cell r="A2305" t="str">
            <v>592216</v>
          </cell>
          <cell r="B2305" t="str">
            <v>LEUCITE HILLS UNIT 7 BXTR</v>
          </cell>
          <cell r="J2305">
            <v>0</v>
          </cell>
          <cell r="K2305">
            <v>0</v>
          </cell>
        </row>
        <row r="2306">
          <cell r="A2306" t="str">
            <v>069405</v>
          </cell>
          <cell r="B2306" t="str">
            <v>LOWER HORSE DRAW 11-1 MANCOS B</v>
          </cell>
          <cell r="J2306">
            <v>1</v>
          </cell>
          <cell r="K2306">
            <v>0.875</v>
          </cell>
        </row>
        <row r="2307">
          <cell r="A2307" t="str">
            <v>069505</v>
          </cell>
          <cell r="B2307" t="str">
            <v>LOWER HORSE DRAW 12-2 MANCOS B</v>
          </cell>
          <cell r="J2307">
            <v>1</v>
          </cell>
          <cell r="K2307">
            <v>0.875</v>
          </cell>
        </row>
        <row r="2308">
          <cell r="A2308" t="str">
            <v>069705</v>
          </cell>
          <cell r="B2308" t="str">
            <v>LOWER HORSE DRAW 10-1 MANCOS B</v>
          </cell>
          <cell r="J2308">
            <v>1</v>
          </cell>
          <cell r="K2308">
            <v>0.875</v>
          </cell>
        </row>
        <row r="2309">
          <cell r="A2309" t="str">
            <v>069805</v>
          </cell>
          <cell r="B2309" t="str">
            <v>LOWER HORSE DRAW 10-2 MANCOS B</v>
          </cell>
          <cell r="J2309">
            <v>1</v>
          </cell>
          <cell r="K2309">
            <v>0.875</v>
          </cell>
        </row>
        <row r="2310">
          <cell r="A2310" t="str">
            <v>069841</v>
          </cell>
          <cell r="B2310" t="str">
            <v>LOWER HORSE DRAW 10-2 MB SILT</v>
          </cell>
          <cell r="J2310">
            <v>1</v>
          </cell>
          <cell r="K2310">
            <v>0.875</v>
          </cell>
        </row>
        <row r="2311">
          <cell r="A2311" t="str">
            <v>070005</v>
          </cell>
          <cell r="B2311" t="str">
            <v>LOWER HORSE DRAW 12-1 MANCOS B</v>
          </cell>
          <cell r="J2311">
            <v>0</v>
          </cell>
          <cell r="K2311">
            <v>0</v>
          </cell>
        </row>
        <row r="2312">
          <cell r="A2312" t="str">
            <v>258105</v>
          </cell>
          <cell r="B2312" t="str">
            <v>LOWER HORSE DRAW 2111 MANCOS B</v>
          </cell>
          <cell r="J2312">
            <v>0.12396649999999999</v>
          </cell>
          <cell r="K2312">
            <v>0.10789218</v>
          </cell>
        </row>
        <row r="2313">
          <cell r="A2313" t="str">
            <v>258141</v>
          </cell>
          <cell r="B2313" t="str">
            <v>LOWER HORSE DRAW 2111 MB SILT</v>
          </cell>
          <cell r="J2313">
            <v>0.12396649999999999</v>
          </cell>
          <cell r="K2313">
            <v>0.10789218</v>
          </cell>
        </row>
        <row r="2314">
          <cell r="A2314" t="str">
            <v>258205</v>
          </cell>
          <cell r="B2314" t="str">
            <v>LOWER HORSE DRAW 2112 MANCOS B</v>
          </cell>
          <cell r="J2314">
            <v>0.12396649999999999</v>
          </cell>
          <cell r="K2314">
            <v>0.10789218</v>
          </cell>
        </row>
        <row r="2315">
          <cell r="A2315" t="str">
            <v>258241</v>
          </cell>
          <cell r="B2315" t="str">
            <v>LOWER HORSE DRAW 2112 MB SILT</v>
          </cell>
          <cell r="J2315">
            <v>0.12396649999999999</v>
          </cell>
          <cell r="K2315">
            <v>0.10789218</v>
          </cell>
        </row>
        <row r="2316">
          <cell r="A2316" t="str">
            <v>258305</v>
          </cell>
          <cell r="B2316" t="str">
            <v>LOWER HORSE DRAW 2114 MANCOS B</v>
          </cell>
          <cell r="J2316">
            <v>0.12396649999999999</v>
          </cell>
          <cell r="K2316">
            <v>0.10789218</v>
          </cell>
        </row>
        <row r="2317">
          <cell r="A2317" t="str">
            <v>258405</v>
          </cell>
          <cell r="B2317" t="str">
            <v>LOWER HORSE DRAW 2115 MANCOS B</v>
          </cell>
          <cell r="J2317">
            <v>0.12396649999999999</v>
          </cell>
          <cell r="K2317">
            <v>0.10789218</v>
          </cell>
        </row>
        <row r="2318">
          <cell r="A2318" t="str">
            <v>258505</v>
          </cell>
          <cell r="B2318" t="str">
            <v>LOWER HORSE DRAW 2116 MANCOS B</v>
          </cell>
          <cell r="J2318">
            <v>0.12396649999999999</v>
          </cell>
          <cell r="K2318">
            <v>0.10789218</v>
          </cell>
        </row>
        <row r="2319">
          <cell r="A2319" t="str">
            <v>258605</v>
          </cell>
          <cell r="B2319" t="str">
            <v>LOWER HORSE DRAW 2117 MANCOS B</v>
          </cell>
          <cell r="J2319">
            <v>0.12396649999999999</v>
          </cell>
          <cell r="K2319">
            <v>0.10789218</v>
          </cell>
        </row>
        <row r="2320">
          <cell r="A2320" t="str">
            <v>258641</v>
          </cell>
          <cell r="B2320" t="str">
            <v>LOWER HORSE DRAW 2117 MB SILT</v>
          </cell>
          <cell r="J2320">
            <v>0.12396649999999999</v>
          </cell>
          <cell r="K2320">
            <v>0.10789218</v>
          </cell>
        </row>
        <row r="2321">
          <cell r="A2321" t="str">
            <v>258705</v>
          </cell>
          <cell r="B2321" t="str">
            <v>LOWER HORSE DRAW 2118 MANCOS B</v>
          </cell>
          <cell r="J2321">
            <v>0.12396649999999999</v>
          </cell>
          <cell r="K2321">
            <v>0.10789218</v>
          </cell>
        </row>
        <row r="2322">
          <cell r="A2322" t="str">
            <v>258741</v>
          </cell>
          <cell r="B2322" t="str">
            <v>LOWER HORSE DRAW 2118 MB SILT</v>
          </cell>
          <cell r="J2322">
            <v>0.12396649999999999</v>
          </cell>
          <cell r="K2322">
            <v>0.10789218</v>
          </cell>
        </row>
        <row r="2323">
          <cell r="A2323" t="str">
            <v>258805</v>
          </cell>
          <cell r="B2323" t="str">
            <v>LOWER HORSE DRAW 2119 MANCOS B</v>
          </cell>
          <cell r="J2323">
            <v>0.12396649999999999</v>
          </cell>
          <cell r="K2323">
            <v>0.10789218</v>
          </cell>
        </row>
        <row r="2324">
          <cell r="A2324" t="str">
            <v>258905</v>
          </cell>
          <cell r="B2324" t="str">
            <v>LOWER HORSE DRAW 2120 MANCOS B</v>
          </cell>
          <cell r="J2324">
            <v>0.12396649999999999</v>
          </cell>
          <cell r="K2324">
            <v>0.10789218</v>
          </cell>
        </row>
        <row r="2325">
          <cell r="A2325" t="str">
            <v>258941</v>
          </cell>
          <cell r="B2325" t="str">
            <v>LOWER HORSE DRAW 2120 MB SILT</v>
          </cell>
          <cell r="J2325">
            <v>0.12396649999999999</v>
          </cell>
          <cell r="K2325">
            <v>0.10789218</v>
          </cell>
        </row>
        <row r="2326">
          <cell r="A2326" t="str">
            <v>259005</v>
          </cell>
          <cell r="B2326" t="str">
            <v>LOWER HORSE DRAW 2121 MANCOS B</v>
          </cell>
          <cell r="J2326">
            <v>0.12396649999999999</v>
          </cell>
          <cell r="K2326">
            <v>0.10789218</v>
          </cell>
        </row>
        <row r="2327">
          <cell r="A2327" t="str">
            <v>259041</v>
          </cell>
          <cell r="B2327" t="str">
            <v>LOWER HORSE DRAW 2121 MB SILT</v>
          </cell>
          <cell r="J2327">
            <v>0.12396649999999999</v>
          </cell>
          <cell r="K2327">
            <v>0.10789218</v>
          </cell>
        </row>
        <row r="2328">
          <cell r="A2328" t="str">
            <v>259105</v>
          </cell>
          <cell r="B2328" t="str">
            <v>LOWER HORSE DRAW 2123 MANCOS B</v>
          </cell>
          <cell r="J2328">
            <v>0.12396649999999999</v>
          </cell>
          <cell r="K2328">
            <v>0.10789218</v>
          </cell>
        </row>
        <row r="2329">
          <cell r="A2329" t="str">
            <v>259205</v>
          </cell>
          <cell r="B2329" t="str">
            <v>LOWER HORSE DRAW 2124 MANCOS B</v>
          </cell>
          <cell r="J2329">
            <v>0.12396649999999999</v>
          </cell>
          <cell r="K2329">
            <v>0.10789218</v>
          </cell>
        </row>
        <row r="2330">
          <cell r="A2330" t="str">
            <v>259241</v>
          </cell>
          <cell r="B2330" t="str">
            <v>LOWER HORSE DRAW 2124 MB SILT</v>
          </cell>
          <cell r="J2330">
            <v>0.12396649999999999</v>
          </cell>
          <cell r="K2330">
            <v>0.10789218</v>
          </cell>
        </row>
        <row r="2331">
          <cell r="A2331" t="str">
            <v>259305</v>
          </cell>
          <cell r="B2331" t="str">
            <v>LOWER HORSE DRAW 2125 MANCOS B</v>
          </cell>
          <cell r="J2331">
            <v>0.12396649999999999</v>
          </cell>
          <cell r="K2331">
            <v>0.10789218</v>
          </cell>
        </row>
        <row r="2332">
          <cell r="A2332" t="str">
            <v>259341</v>
          </cell>
          <cell r="B2332" t="str">
            <v>LOWER HORSE DRAW 2125 MB SILT</v>
          </cell>
          <cell r="J2332">
            <v>0.1239669</v>
          </cell>
          <cell r="K2332">
            <v>0.10789218</v>
          </cell>
        </row>
        <row r="2333">
          <cell r="A2333" t="str">
            <v>259405</v>
          </cell>
          <cell r="B2333" t="str">
            <v>LOWER HORSE DRAW 2126 MANCOS B</v>
          </cell>
          <cell r="J2333">
            <v>0.12396649999999999</v>
          </cell>
          <cell r="K2333">
            <v>0.10789218</v>
          </cell>
        </row>
        <row r="2334">
          <cell r="A2334" t="str">
            <v>259441</v>
          </cell>
          <cell r="B2334" t="str">
            <v>LOWER HORSE DRAW 2126 MB SILT</v>
          </cell>
          <cell r="J2334">
            <v>0.12396649999999999</v>
          </cell>
          <cell r="K2334">
            <v>0.10789218</v>
          </cell>
        </row>
        <row r="2335">
          <cell r="A2335" t="str">
            <v>259505</v>
          </cell>
          <cell r="B2335" t="str">
            <v>LOWER HORSE DRAW 2103 MANCOS B</v>
          </cell>
          <cell r="J2335">
            <v>0.12396649999999999</v>
          </cell>
          <cell r="K2335">
            <v>0.10789218</v>
          </cell>
        </row>
        <row r="2336">
          <cell r="A2336" t="str">
            <v>259605</v>
          </cell>
          <cell r="B2336" t="str">
            <v>LOWER HORSE DRAW 2101 MANCOS B</v>
          </cell>
          <cell r="J2336">
            <v>0.12396649999999999</v>
          </cell>
          <cell r="K2336">
            <v>0.10789218</v>
          </cell>
        </row>
        <row r="2337">
          <cell r="A2337" t="str">
            <v>259641</v>
          </cell>
          <cell r="B2337" t="str">
            <v>LOWER HORSE DRAW 2101 MB SILT</v>
          </cell>
          <cell r="J2337">
            <v>0.12396649999999999</v>
          </cell>
          <cell r="K2337">
            <v>0.10789218</v>
          </cell>
        </row>
        <row r="2338">
          <cell r="A2338" t="str">
            <v>259705</v>
          </cell>
          <cell r="B2338" t="str">
            <v>LOWER HORSE DRAW 2104 MANCOS B</v>
          </cell>
          <cell r="J2338">
            <v>0.12396649999999999</v>
          </cell>
          <cell r="K2338">
            <v>0.10789218</v>
          </cell>
        </row>
        <row r="2339">
          <cell r="A2339" t="str">
            <v>259741</v>
          </cell>
          <cell r="B2339" t="str">
            <v>LOWER HORSE DRAW 2104 MB SILT</v>
          </cell>
          <cell r="J2339">
            <v>0.12396649999999999</v>
          </cell>
          <cell r="K2339">
            <v>0.10789218</v>
          </cell>
        </row>
        <row r="2340">
          <cell r="A2340" t="str">
            <v>259805</v>
          </cell>
          <cell r="B2340" t="str">
            <v>LOWER HORSE DRAW 2108 MANCOS B</v>
          </cell>
          <cell r="J2340">
            <v>0.12396649999999999</v>
          </cell>
          <cell r="K2340">
            <v>0.10789218</v>
          </cell>
        </row>
        <row r="2341">
          <cell r="A2341" t="str">
            <v>259841</v>
          </cell>
          <cell r="B2341" t="str">
            <v>LOWER HORSE DRAW 2108 MB SILT</v>
          </cell>
          <cell r="J2341">
            <v>0.1239669</v>
          </cell>
          <cell r="K2341">
            <v>0.10789218</v>
          </cell>
        </row>
        <row r="2342">
          <cell r="A2342" t="str">
            <v>259905</v>
          </cell>
          <cell r="B2342" t="str">
            <v>LOWER HORSE DRAW 2102 MANCOS B</v>
          </cell>
          <cell r="J2342">
            <v>0.12396649999999999</v>
          </cell>
          <cell r="K2342">
            <v>0.10789218</v>
          </cell>
        </row>
        <row r="2343">
          <cell r="A2343" t="str">
            <v>259941</v>
          </cell>
          <cell r="B2343" t="str">
            <v>LOWER HORSE DRAW 2102 MB SILT</v>
          </cell>
          <cell r="J2343">
            <v>0.12396649999999999</v>
          </cell>
          <cell r="K2343">
            <v>0.10789218</v>
          </cell>
        </row>
        <row r="2344">
          <cell r="A2344" t="str">
            <v>306905</v>
          </cell>
          <cell r="B2344" t="str">
            <v>LOWER HORSE DRAW 2122 MANCOS B</v>
          </cell>
          <cell r="J2344">
            <v>0.12396649999999999</v>
          </cell>
          <cell r="K2344">
            <v>0.10789218</v>
          </cell>
        </row>
        <row r="2345">
          <cell r="A2345" t="str">
            <v>306941</v>
          </cell>
          <cell r="B2345" t="str">
            <v>LOWER HORSE DRAW 2122 MB SILT</v>
          </cell>
          <cell r="J2345">
            <v>0.12396649999999999</v>
          </cell>
          <cell r="K2345">
            <v>0.10789218</v>
          </cell>
        </row>
        <row r="2346">
          <cell r="A2346" t="str">
            <v>423405</v>
          </cell>
          <cell r="B2346" t="str">
            <v>LOWER HORSE DRAW 2132 MANCOS B</v>
          </cell>
          <cell r="J2346">
            <v>0.12396649999999999</v>
          </cell>
          <cell r="K2346">
            <v>0.10789218</v>
          </cell>
        </row>
        <row r="2347">
          <cell r="A2347" t="str">
            <v>423505</v>
          </cell>
          <cell r="B2347" t="str">
            <v>LOWER HORSE DRAW 2133 MANCOS B</v>
          </cell>
          <cell r="J2347">
            <v>0.12396649999999999</v>
          </cell>
          <cell r="K2347">
            <v>0.10789218</v>
          </cell>
        </row>
        <row r="2348">
          <cell r="A2348" t="str">
            <v>423541</v>
          </cell>
          <cell r="B2348" t="str">
            <v>LOWER HORSE DRAW 2133 MB SILT</v>
          </cell>
          <cell r="J2348">
            <v>0.1239669</v>
          </cell>
          <cell r="K2348">
            <v>0.10789218</v>
          </cell>
        </row>
        <row r="2349">
          <cell r="A2349" t="str">
            <v>423605</v>
          </cell>
          <cell r="B2349" t="str">
            <v>LOWER HORSE DRAW 2155 MANCOS B</v>
          </cell>
          <cell r="J2349">
            <v>0.12396649999999999</v>
          </cell>
          <cell r="K2349">
            <v>0.10789218</v>
          </cell>
        </row>
        <row r="2350">
          <cell r="A2350" t="str">
            <v>423705</v>
          </cell>
          <cell r="B2350" t="str">
            <v>LOWER HORSE DRAW 2162 MANCOS B</v>
          </cell>
          <cell r="J2350">
            <v>0.12396649999999999</v>
          </cell>
          <cell r="K2350">
            <v>0.10789218</v>
          </cell>
        </row>
        <row r="2351">
          <cell r="A2351" t="str">
            <v>423805</v>
          </cell>
          <cell r="B2351" t="str">
            <v>LOWER HORSE DRAW 2163 MANCOS B</v>
          </cell>
          <cell r="J2351">
            <v>0.12396649999999999</v>
          </cell>
          <cell r="K2351">
            <v>0.10789218</v>
          </cell>
        </row>
        <row r="2352">
          <cell r="A2352" t="str">
            <v>423905</v>
          </cell>
          <cell r="B2352" t="str">
            <v>LOWER HORSE DRAW 2166 MANCOS B</v>
          </cell>
          <cell r="J2352">
            <v>0.12396649999999999</v>
          </cell>
          <cell r="K2352">
            <v>0.10789218</v>
          </cell>
        </row>
        <row r="2353">
          <cell r="A2353" t="str">
            <v>427901</v>
          </cell>
          <cell r="B2353" t="str">
            <v>LOWER HORSE 2128 (SEE MANCOS)</v>
          </cell>
          <cell r="J2353">
            <v>0.12396649999999999</v>
          </cell>
          <cell r="K2353">
            <v>0.10789218</v>
          </cell>
        </row>
        <row r="2354">
          <cell r="A2354" t="str">
            <v>427905</v>
          </cell>
          <cell r="B2354" t="str">
            <v>LOWER HORSE DRAW 2128 MANCOS B</v>
          </cell>
          <cell r="J2354">
            <v>0.12396649999999999</v>
          </cell>
          <cell r="K2354">
            <v>0.10789218</v>
          </cell>
        </row>
        <row r="2355">
          <cell r="A2355" t="str">
            <v>429905</v>
          </cell>
          <cell r="B2355" t="str">
            <v>LOWER HORSE FED 11-5 MANCOS B</v>
          </cell>
          <cell r="J2355">
            <v>1</v>
          </cell>
          <cell r="K2355">
            <v>0.875</v>
          </cell>
        </row>
        <row r="2356">
          <cell r="A2356" t="str">
            <v>429941</v>
          </cell>
          <cell r="B2356" t="str">
            <v>LOWER HORSE FED 11-5 MB SILT</v>
          </cell>
          <cell r="J2356">
            <v>1</v>
          </cell>
          <cell r="K2356">
            <v>0.875</v>
          </cell>
        </row>
        <row r="2357">
          <cell r="A2357" t="str">
            <v>432205</v>
          </cell>
          <cell r="B2357" t="str">
            <v>LOWER HORSE DRAW 2138 MANCOS B</v>
          </cell>
          <cell r="J2357">
            <v>0</v>
          </cell>
          <cell r="K2357">
            <v>0.10789218</v>
          </cell>
        </row>
        <row r="2358">
          <cell r="A2358" t="str">
            <v>432241</v>
          </cell>
          <cell r="B2358" t="str">
            <v>LOWER HORSE DRAW 2138 MB SILT</v>
          </cell>
          <cell r="J2358">
            <v>0.1239669</v>
          </cell>
          <cell r="K2358">
            <v>0.10789218</v>
          </cell>
        </row>
        <row r="2359">
          <cell r="A2359" t="str">
            <v>435505</v>
          </cell>
          <cell r="B2359" t="str">
            <v>LOWER HORSE DRAW 2127 MANCOS B</v>
          </cell>
          <cell r="J2359">
            <v>0.12396649999999999</v>
          </cell>
          <cell r="K2359">
            <v>0.10789218</v>
          </cell>
        </row>
        <row r="2360">
          <cell r="A2360" t="str">
            <v>435541</v>
          </cell>
          <cell r="B2360" t="str">
            <v>LOWER HORSE DRAW 2127 MB SILT</v>
          </cell>
          <cell r="J2360">
            <v>0.1239669</v>
          </cell>
          <cell r="K2360">
            <v>0.10789218</v>
          </cell>
        </row>
        <row r="2361">
          <cell r="A2361" t="str">
            <v>447605</v>
          </cell>
          <cell r="B2361" t="str">
            <v>LOWER HORSE DRAW 2185 MANCOS B</v>
          </cell>
          <cell r="J2361">
            <v>0.12396649999999999</v>
          </cell>
          <cell r="K2361">
            <v>0.10789218</v>
          </cell>
        </row>
        <row r="2362">
          <cell r="A2362" t="str">
            <v>448705</v>
          </cell>
          <cell r="B2362" t="str">
            <v>LOWER HORSE DRAW 2157 MANCOS B</v>
          </cell>
          <cell r="J2362">
            <v>0.12396649999999999</v>
          </cell>
          <cell r="K2362">
            <v>0.10789218</v>
          </cell>
        </row>
        <row r="2363">
          <cell r="A2363" t="str">
            <v>448805</v>
          </cell>
          <cell r="B2363" t="str">
            <v>LOWER HORSE DRAW 2167 MANCOS B</v>
          </cell>
          <cell r="J2363">
            <v>0.12396649999999999</v>
          </cell>
          <cell r="K2363">
            <v>0.10789218</v>
          </cell>
        </row>
        <row r="2364">
          <cell r="A2364" t="str">
            <v>448905</v>
          </cell>
          <cell r="B2364" t="str">
            <v>LOWER HORSE DRAW 2172 MANCOS B</v>
          </cell>
          <cell r="J2364">
            <v>0.12396649999999999</v>
          </cell>
          <cell r="K2364">
            <v>0.10789218</v>
          </cell>
        </row>
        <row r="2365">
          <cell r="A2365" t="str">
            <v>449005</v>
          </cell>
          <cell r="B2365" t="str">
            <v>LOWER HORSE DRAW 2174 MANCOS B</v>
          </cell>
          <cell r="J2365">
            <v>0.12396649999999999</v>
          </cell>
          <cell r="K2365">
            <v>0.10789218</v>
          </cell>
        </row>
        <row r="2366">
          <cell r="A2366" t="str">
            <v>449105</v>
          </cell>
          <cell r="B2366" t="str">
            <v>LOWER HORSE DRAW 2176 MANCOS B</v>
          </cell>
          <cell r="J2366">
            <v>0.12396649999999999</v>
          </cell>
          <cell r="K2366">
            <v>0.10789218</v>
          </cell>
        </row>
        <row r="2367">
          <cell r="A2367" t="str">
            <v>449205</v>
          </cell>
          <cell r="B2367" t="str">
            <v>LOWER HORSE DRAW 2181 MANCOS B</v>
          </cell>
          <cell r="J2367">
            <v>0.12396649999999999</v>
          </cell>
          <cell r="K2367">
            <v>0.10789218</v>
          </cell>
        </row>
        <row r="2368">
          <cell r="A2368" t="str">
            <v>449305</v>
          </cell>
          <cell r="B2368" t="str">
            <v>LOWER HORSE DRAW 2188 MANCOS B</v>
          </cell>
          <cell r="J2368">
            <v>0.12396649999999999</v>
          </cell>
          <cell r="K2368">
            <v>0.10789218</v>
          </cell>
        </row>
        <row r="2369">
          <cell r="A2369" t="str">
            <v>449805</v>
          </cell>
          <cell r="B2369" t="str">
            <v>LOWER HORSE DRAW 2168 MANCOS B</v>
          </cell>
          <cell r="J2369">
            <v>0.12396649999999999</v>
          </cell>
          <cell r="K2369">
            <v>0.10789218</v>
          </cell>
        </row>
        <row r="2370">
          <cell r="A2370" t="str">
            <v>449905</v>
          </cell>
          <cell r="B2370" t="str">
            <v>LOWER HORSE DRAW 2173 MANCOS B</v>
          </cell>
          <cell r="J2370">
            <v>0.12396649999999999</v>
          </cell>
          <cell r="K2370">
            <v>0.10789218</v>
          </cell>
        </row>
        <row r="2371">
          <cell r="A2371" t="str">
            <v>450005</v>
          </cell>
          <cell r="B2371" t="str">
            <v>LOWER HORSE DRAW 2180 MANCOS B</v>
          </cell>
          <cell r="J2371">
            <v>0.12396649999999999</v>
          </cell>
          <cell r="K2371">
            <v>0.10789218</v>
          </cell>
        </row>
        <row r="2372">
          <cell r="A2372" t="str">
            <v>450105</v>
          </cell>
          <cell r="B2372" t="str">
            <v>LOWER HORSE DRAW 2192 MANCOS B</v>
          </cell>
          <cell r="J2372">
            <v>0.12396649999999999</v>
          </cell>
          <cell r="K2372">
            <v>0.10789218</v>
          </cell>
        </row>
        <row r="2373">
          <cell r="A2373" t="str">
            <v>450905</v>
          </cell>
          <cell r="B2373" t="str">
            <v>LOWER HORSE DRAW 2182 MANCOS B</v>
          </cell>
          <cell r="J2373">
            <v>0.12396649999999999</v>
          </cell>
          <cell r="K2373">
            <v>0.10789218</v>
          </cell>
        </row>
        <row r="2374">
          <cell r="A2374" t="str">
            <v>451005</v>
          </cell>
          <cell r="B2374" t="str">
            <v>LOWER HORSE DRAW 2194 MANCOS B</v>
          </cell>
          <cell r="J2374">
            <v>0.12396649999999999</v>
          </cell>
          <cell r="K2374">
            <v>0.10789218</v>
          </cell>
        </row>
        <row r="2375">
          <cell r="A2375" t="str">
            <v>451105</v>
          </cell>
          <cell r="B2375" t="str">
            <v>LOWER HORSE DRAW 2169 MANCOS B</v>
          </cell>
          <cell r="J2375">
            <v>0.12396649999999999</v>
          </cell>
          <cell r="K2375">
            <v>0.10789218</v>
          </cell>
        </row>
        <row r="2376">
          <cell r="A2376" t="str">
            <v>451205</v>
          </cell>
          <cell r="B2376" t="str">
            <v>LOWER HORSE DRAW 2170 MANCOS B</v>
          </cell>
          <cell r="J2376">
            <v>0.12396649999999999</v>
          </cell>
          <cell r="K2376">
            <v>0.10789218</v>
          </cell>
        </row>
        <row r="2377">
          <cell r="A2377" t="str">
            <v>451305</v>
          </cell>
          <cell r="B2377" t="str">
            <v>LOWER HORSE DRAW 2171 MANCOS B</v>
          </cell>
          <cell r="J2377">
            <v>0.12396649999999999</v>
          </cell>
          <cell r="K2377">
            <v>0.10789218</v>
          </cell>
        </row>
        <row r="2378">
          <cell r="A2378" t="str">
            <v>451405</v>
          </cell>
          <cell r="B2378" t="str">
            <v>LOWER HORSE DRAW 2175 MANCOS B</v>
          </cell>
          <cell r="J2378">
            <v>0.12396649999999999</v>
          </cell>
          <cell r="K2378">
            <v>0.10789218</v>
          </cell>
        </row>
        <row r="2379">
          <cell r="A2379" t="str">
            <v>451505</v>
          </cell>
          <cell r="B2379" t="str">
            <v>LOWER HORSE DRAW 2177 MANCOS B</v>
          </cell>
          <cell r="J2379">
            <v>0.12396649999999999</v>
          </cell>
          <cell r="K2379">
            <v>0.10789218</v>
          </cell>
        </row>
        <row r="2380">
          <cell r="A2380" t="str">
            <v>451605</v>
          </cell>
          <cell r="B2380" t="str">
            <v>LOWER HORSE DRAW 2178 MANCOS B</v>
          </cell>
          <cell r="J2380">
            <v>0.12396649999999999</v>
          </cell>
          <cell r="K2380">
            <v>0.10789218</v>
          </cell>
        </row>
        <row r="2381">
          <cell r="A2381" t="str">
            <v>451705</v>
          </cell>
          <cell r="B2381" t="str">
            <v>LOWER HORSE DRAW 2179 MANCOS B</v>
          </cell>
          <cell r="J2381">
            <v>0.12396649999999999</v>
          </cell>
          <cell r="K2381">
            <v>0.10789218</v>
          </cell>
        </row>
        <row r="2382">
          <cell r="A2382" t="str">
            <v>451805</v>
          </cell>
          <cell r="B2382" t="str">
            <v>LOWER HORSE DRAW 2189 MANCOS B</v>
          </cell>
          <cell r="J2382">
            <v>0.12396649999999999</v>
          </cell>
          <cell r="K2382">
            <v>0.10789218</v>
          </cell>
        </row>
        <row r="2383">
          <cell r="A2383" t="str">
            <v>451841</v>
          </cell>
          <cell r="B2383" t="str">
            <v>LOWER HORSE DRAW 2189 MB SILT</v>
          </cell>
          <cell r="J2383">
            <v>0.12396649999999999</v>
          </cell>
          <cell r="K2383">
            <v>0.10789218</v>
          </cell>
        </row>
        <row r="2384">
          <cell r="A2384" t="str">
            <v>451905</v>
          </cell>
          <cell r="B2384" t="str">
            <v>LOWER HORSE DRAW 2193 MANCOS B</v>
          </cell>
          <cell r="J2384">
            <v>0.12396649999999999</v>
          </cell>
          <cell r="K2384">
            <v>0.10789218</v>
          </cell>
        </row>
        <row r="2385">
          <cell r="A2385" t="str">
            <v>453105</v>
          </cell>
          <cell r="B2385" t="str">
            <v>LOWER HORSE 2228 (DO NOT USE)</v>
          </cell>
          <cell r="J2385">
            <v>0</v>
          </cell>
          <cell r="K2385">
            <v>0</v>
          </cell>
        </row>
        <row r="2386">
          <cell r="A2386" t="str">
            <v>453305</v>
          </cell>
          <cell r="B2386" t="str">
            <v>LOWER HORSE DRAW 2183 MANCOS B</v>
          </cell>
          <cell r="J2386">
            <v>6.1983299999999998E-2</v>
          </cell>
          <cell r="K2386">
            <v>5.3946090000000002E-2</v>
          </cell>
        </row>
        <row r="2387">
          <cell r="A2387" t="str">
            <v>455405</v>
          </cell>
          <cell r="B2387" t="str">
            <v>LOWER HORSE DRAW 2184 MANCOS B</v>
          </cell>
          <cell r="J2387">
            <v>6.1983299999999998E-2</v>
          </cell>
          <cell r="K2387">
            <v>5.3946090000000002E-2</v>
          </cell>
        </row>
        <row r="2388">
          <cell r="A2388" t="str">
            <v>455505</v>
          </cell>
          <cell r="B2388" t="str">
            <v>LOWER HORSE 2250 (DO NOT USE)</v>
          </cell>
          <cell r="J2388">
            <v>0</v>
          </cell>
          <cell r="K2388">
            <v>0</v>
          </cell>
        </row>
        <row r="2389">
          <cell r="A2389" t="str">
            <v>457405</v>
          </cell>
          <cell r="B2389" t="str">
            <v>LOWER HORSE DRAW 2187 MANCOS B</v>
          </cell>
          <cell r="J2389">
            <v>0.12396649999999999</v>
          </cell>
          <cell r="K2389">
            <v>0.10789218</v>
          </cell>
        </row>
        <row r="2390">
          <cell r="A2390" t="str">
            <v>457441</v>
          </cell>
          <cell r="B2390" t="str">
            <v>LOWER HORSE DRAW 2187 MB SILT</v>
          </cell>
          <cell r="J2390">
            <v>0.12396649999999999</v>
          </cell>
          <cell r="K2390">
            <v>0.10789218</v>
          </cell>
        </row>
        <row r="2391">
          <cell r="A2391" t="str">
            <v>471405</v>
          </cell>
          <cell r="B2391" t="str">
            <v>LOWER HORSE DRAW 2165 MANCOS B</v>
          </cell>
          <cell r="J2391">
            <v>0.12396649999999999</v>
          </cell>
          <cell r="K2391">
            <v>0.10789218</v>
          </cell>
        </row>
        <row r="2392">
          <cell r="A2392" t="str">
            <v>471505</v>
          </cell>
          <cell r="B2392" t="str">
            <v>LOWER HORSE 2253 (DO NOT USE)</v>
          </cell>
          <cell r="J2392">
            <v>0</v>
          </cell>
          <cell r="K2392">
            <v>0</v>
          </cell>
        </row>
        <row r="2393">
          <cell r="A2393" t="str">
            <v>473105</v>
          </cell>
          <cell r="B2393" t="str">
            <v>LOWER HORSE DRAW 2186 MANCOS B</v>
          </cell>
          <cell r="J2393">
            <v>0.12396649999999999</v>
          </cell>
          <cell r="K2393">
            <v>0.10789218</v>
          </cell>
        </row>
        <row r="2394">
          <cell r="A2394" t="str">
            <v>473205</v>
          </cell>
          <cell r="B2394" t="str">
            <v>LOWER HORSE 2252 (DO NOT USE)</v>
          </cell>
          <cell r="J2394">
            <v>0</v>
          </cell>
          <cell r="K2394">
            <v>0</v>
          </cell>
        </row>
        <row r="2395">
          <cell r="A2395" t="str">
            <v>478305</v>
          </cell>
          <cell r="B2395" t="str">
            <v>LOWER HORSE DRAW 2191 MANCOS B</v>
          </cell>
          <cell r="J2395">
            <v>0.12396649999999999</v>
          </cell>
          <cell r="K2395">
            <v>0.10789218</v>
          </cell>
        </row>
        <row r="2396">
          <cell r="A2396" t="str">
            <v>478341</v>
          </cell>
          <cell r="B2396" t="str">
            <v>LOWER HORSE DRAW 2191 MB SILT</v>
          </cell>
          <cell r="J2396">
            <v>0.12396649999999999</v>
          </cell>
          <cell r="K2396">
            <v>0.10789218</v>
          </cell>
        </row>
        <row r="2397">
          <cell r="A2397" t="str">
            <v>260708</v>
          </cell>
          <cell r="B2397" t="str">
            <v>MCCLEAN 2 DES CR</v>
          </cell>
          <cell r="J2397">
            <v>1</v>
          </cell>
          <cell r="K2397">
            <v>0</v>
          </cell>
        </row>
        <row r="2398">
          <cell r="A2398" t="str">
            <v>073401</v>
          </cell>
          <cell r="B2398" t="str">
            <v>ES LAUZER A 1 FR</v>
          </cell>
          <cell r="J2398">
            <v>1</v>
          </cell>
          <cell r="K2398">
            <v>0.86499999999999999</v>
          </cell>
        </row>
        <row r="2399">
          <cell r="A2399" t="str">
            <v>073502</v>
          </cell>
          <cell r="B2399" t="str">
            <v>ES LAUZER B 2 DK</v>
          </cell>
          <cell r="J2399">
            <v>1</v>
          </cell>
          <cell r="K2399">
            <v>0.85</v>
          </cell>
        </row>
        <row r="2400">
          <cell r="A2400" t="str">
            <v>073802</v>
          </cell>
          <cell r="B2400" t="str">
            <v>CR HETZLER 2 DK</v>
          </cell>
          <cell r="J2400">
            <v>0</v>
          </cell>
          <cell r="K2400">
            <v>0.86624999999999996</v>
          </cell>
        </row>
        <row r="2401">
          <cell r="A2401" t="str">
            <v>073830</v>
          </cell>
          <cell r="B2401" t="str">
            <v>CR HETZLER 2 LAKOTA</v>
          </cell>
          <cell r="J2401">
            <v>1</v>
          </cell>
          <cell r="K2401">
            <v>0.86624999999999996</v>
          </cell>
        </row>
        <row r="2402">
          <cell r="A2402" t="str">
            <v>234825</v>
          </cell>
          <cell r="B2402" t="str">
            <v>BATTLE 10-21 EAGLE</v>
          </cell>
          <cell r="J2402">
            <v>9.375E-2</v>
          </cell>
          <cell r="K2402">
            <v>8.203125E-2</v>
          </cell>
        </row>
        <row r="2403">
          <cell r="A2403" t="str">
            <v>308921</v>
          </cell>
          <cell r="B2403" t="str">
            <v>NIERENBERG 26-3 BOW ISLE</v>
          </cell>
          <cell r="J2403">
            <v>1</v>
          </cell>
          <cell r="K2403">
            <v>0.01</v>
          </cell>
        </row>
        <row r="2404">
          <cell r="A2404" t="str">
            <v>049204</v>
          </cell>
          <cell r="B2404" t="str">
            <v>F WILSON B 10 WAS</v>
          </cell>
          <cell r="J2404">
            <v>1</v>
          </cell>
          <cell r="K2404">
            <v>0</v>
          </cell>
        </row>
        <row r="2405">
          <cell r="A2405" t="str">
            <v>049504</v>
          </cell>
          <cell r="B2405" t="str">
            <v>F WILSON B 13 WAS</v>
          </cell>
          <cell r="J2405">
            <v>1</v>
          </cell>
          <cell r="K2405">
            <v>0.83817706999999997</v>
          </cell>
        </row>
        <row r="2406">
          <cell r="A2406" t="str">
            <v>049804</v>
          </cell>
          <cell r="B2406" t="str">
            <v>F WILSON B 16 WAS</v>
          </cell>
          <cell r="J2406">
            <v>0</v>
          </cell>
          <cell r="K2406">
            <v>0.83817706999999997</v>
          </cell>
        </row>
        <row r="2407">
          <cell r="A2407" t="str">
            <v>050004</v>
          </cell>
          <cell r="B2407" t="str">
            <v>F WILSON A 18 WAS</v>
          </cell>
          <cell r="J2407">
            <v>0</v>
          </cell>
          <cell r="K2407">
            <v>0.83817706999999997</v>
          </cell>
        </row>
        <row r="2408">
          <cell r="A2408" t="str">
            <v>249804</v>
          </cell>
          <cell r="B2408" t="str">
            <v>F WILSON A 5 WAS</v>
          </cell>
          <cell r="J2408">
            <v>1</v>
          </cell>
          <cell r="K2408">
            <v>0.83817706999999997</v>
          </cell>
        </row>
        <row r="2409">
          <cell r="A2409" t="str">
            <v>250004</v>
          </cell>
          <cell r="B2409" t="str">
            <v>F WILSON A 8 WAS</v>
          </cell>
          <cell r="J2409">
            <v>1</v>
          </cell>
          <cell r="K2409">
            <v>0</v>
          </cell>
        </row>
        <row r="2410">
          <cell r="A2410" t="str">
            <v>250204</v>
          </cell>
          <cell r="B2410" t="str">
            <v>F WILSON B 4 WAS</v>
          </cell>
          <cell r="J2410">
            <v>1</v>
          </cell>
          <cell r="K2410">
            <v>0.83817706999999997</v>
          </cell>
        </row>
        <row r="2411">
          <cell r="A2411" t="str">
            <v>250404</v>
          </cell>
          <cell r="B2411" t="str">
            <v>F WILSON B 14 WAS</v>
          </cell>
          <cell r="J2411">
            <v>0</v>
          </cell>
          <cell r="K2411">
            <v>0.83817706999999997</v>
          </cell>
        </row>
        <row r="2412">
          <cell r="A2412" t="str">
            <v>250604</v>
          </cell>
          <cell r="B2412" t="str">
            <v>F WILSON MONITOR B 19 WAS</v>
          </cell>
          <cell r="J2412">
            <v>1</v>
          </cell>
          <cell r="K2412">
            <v>0.83875</v>
          </cell>
        </row>
        <row r="2413">
          <cell r="A2413" t="str">
            <v>253904</v>
          </cell>
          <cell r="B2413" t="str">
            <v>G KUYKENDALL A 1 WAS</v>
          </cell>
          <cell r="J2413">
            <v>0</v>
          </cell>
          <cell r="K2413">
            <v>0.83817706999999997</v>
          </cell>
        </row>
        <row r="2414">
          <cell r="A2414" t="str">
            <v>254004</v>
          </cell>
          <cell r="B2414" t="str">
            <v>G KUYKENDALL A 3 WAS</v>
          </cell>
          <cell r="J2414">
            <v>1</v>
          </cell>
          <cell r="K2414">
            <v>0.83817706999999997</v>
          </cell>
        </row>
        <row r="2415">
          <cell r="A2415" t="str">
            <v>254104</v>
          </cell>
          <cell r="B2415" t="str">
            <v>G KUYKENDALL A 6 WAS</v>
          </cell>
          <cell r="J2415">
            <v>1</v>
          </cell>
          <cell r="K2415">
            <v>0.83750000000000002</v>
          </cell>
        </row>
        <row r="2416">
          <cell r="A2416" t="str">
            <v>254204</v>
          </cell>
          <cell r="B2416" t="str">
            <v>G KUYKENDALL A 7 WAS</v>
          </cell>
          <cell r="J2416">
            <v>1</v>
          </cell>
          <cell r="K2416">
            <v>0.83817706999999997</v>
          </cell>
        </row>
        <row r="2417">
          <cell r="A2417" t="str">
            <v>320404</v>
          </cell>
          <cell r="B2417" t="str">
            <v>F WILSON 31-E WAS</v>
          </cell>
          <cell r="J2417">
            <v>1</v>
          </cell>
          <cell r="K2417">
            <v>0</v>
          </cell>
        </row>
        <row r="2418">
          <cell r="A2418" t="str">
            <v>359604</v>
          </cell>
          <cell r="B2418" t="str">
            <v>F WILSON 30-E WAS</v>
          </cell>
          <cell r="J2418">
            <v>0</v>
          </cell>
          <cell r="K2418">
            <v>0</v>
          </cell>
        </row>
        <row r="2419">
          <cell r="A2419" t="str">
            <v>359704</v>
          </cell>
          <cell r="B2419" t="str">
            <v>F WILSON 27-E WAS</v>
          </cell>
          <cell r="J2419">
            <v>0</v>
          </cell>
          <cell r="K2419">
            <v>0</v>
          </cell>
        </row>
        <row r="2420">
          <cell r="A2420" t="str">
            <v>359804</v>
          </cell>
          <cell r="B2420" t="str">
            <v>F WILSON 29-E WAS</v>
          </cell>
          <cell r="J2420">
            <v>1</v>
          </cell>
          <cell r="K2420">
            <v>0</v>
          </cell>
        </row>
        <row r="2421">
          <cell r="A2421" t="str">
            <v>361404</v>
          </cell>
          <cell r="B2421" t="str">
            <v>F WILSON 27 WAS</v>
          </cell>
          <cell r="J2421">
            <v>1</v>
          </cell>
          <cell r="K2421">
            <v>0</v>
          </cell>
        </row>
        <row r="2422">
          <cell r="A2422" t="str">
            <v>447317</v>
          </cell>
          <cell r="B2422" t="str">
            <v>WEDGE 3 ALMOND</v>
          </cell>
          <cell r="J2422">
            <v>0</v>
          </cell>
          <cell r="K2422">
            <v>0</v>
          </cell>
        </row>
        <row r="2423">
          <cell r="A2423" t="str">
            <v>447417</v>
          </cell>
          <cell r="B2423" t="str">
            <v>WEDGE 4 ALMOND</v>
          </cell>
          <cell r="J2423">
            <v>0</v>
          </cell>
          <cell r="K2423">
            <v>0</v>
          </cell>
        </row>
        <row r="2424">
          <cell r="A2424" t="str">
            <v>280204</v>
          </cell>
          <cell r="B2424" t="str">
            <v>UTE TRAIL UNIT 1 WAS</v>
          </cell>
          <cell r="J2424">
            <v>1</v>
          </cell>
          <cell r="K2424">
            <v>0</v>
          </cell>
        </row>
        <row r="2425">
          <cell r="A2425" t="str">
            <v>280304</v>
          </cell>
          <cell r="B2425" t="str">
            <v>UTE TRAIL UNIT 7 WAS</v>
          </cell>
          <cell r="J2425">
            <v>1</v>
          </cell>
          <cell r="K2425">
            <v>0</v>
          </cell>
        </row>
        <row r="2426">
          <cell r="A2426" t="str">
            <v>280404</v>
          </cell>
          <cell r="B2426" t="str">
            <v>UTE TRAIL UNIT 83 WAS</v>
          </cell>
          <cell r="J2426">
            <v>6.0639999999999999E-3</v>
          </cell>
          <cell r="K2426">
            <v>5.9579999999999998E-3</v>
          </cell>
        </row>
        <row r="2427">
          <cell r="A2427" t="str">
            <v>280504</v>
          </cell>
          <cell r="B2427" t="str">
            <v>UTE TRAIL UNIT 88 WAS</v>
          </cell>
          <cell r="J2427">
            <v>6.0639999999999999E-3</v>
          </cell>
          <cell r="K2427">
            <v>5.9579999999999998E-3</v>
          </cell>
        </row>
        <row r="2428">
          <cell r="A2428" t="str">
            <v>080609</v>
          </cell>
          <cell r="B2428" t="str">
            <v>CAMERON UP SOUR 3 NUGGET</v>
          </cell>
          <cell r="J2428">
            <v>0</v>
          </cell>
          <cell r="K2428">
            <v>0.82499999999999996</v>
          </cell>
        </row>
        <row r="2429">
          <cell r="A2429" t="str">
            <v>080702</v>
          </cell>
          <cell r="B2429" t="str">
            <v>GW CAPERS A-2</v>
          </cell>
          <cell r="J2429">
            <v>1</v>
          </cell>
          <cell r="K2429">
            <v>0.85208339999999994</v>
          </cell>
        </row>
        <row r="2430">
          <cell r="A2430" t="str">
            <v>080802</v>
          </cell>
          <cell r="B2430" t="str">
            <v>GW CAPPERS B 3 DK</v>
          </cell>
          <cell r="J2430">
            <v>1</v>
          </cell>
          <cell r="K2430">
            <v>0.85328130000000002</v>
          </cell>
        </row>
        <row r="2431">
          <cell r="A2431" t="str">
            <v>080910</v>
          </cell>
          <cell r="B2431" t="str">
            <v>NORTH BAXTER 14-1 MORR</v>
          </cell>
          <cell r="J2431">
            <v>1</v>
          </cell>
          <cell r="K2431">
            <v>0.85208339999999994</v>
          </cell>
        </row>
        <row r="2432">
          <cell r="A2432" t="str">
            <v>081010</v>
          </cell>
          <cell r="B2432" t="str">
            <v>MFS CHAMPLIN 11-8 MORR</v>
          </cell>
          <cell r="J2432">
            <v>0</v>
          </cell>
          <cell r="K2432">
            <v>0.85</v>
          </cell>
        </row>
        <row r="2433">
          <cell r="A2433" t="str">
            <v>081202</v>
          </cell>
          <cell r="B2433" t="str">
            <v>UP 11 19 104 A2 2 DK</v>
          </cell>
          <cell r="J2433">
            <v>1</v>
          </cell>
          <cell r="K2433">
            <v>0.85</v>
          </cell>
        </row>
        <row r="2434">
          <cell r="A2434" t="str">
            <v>081310</v>
          </cell>
          <cell r="B2434" t="str">
            <v>UP 11 19 104 A1 3 MORR</v>
          </cell>
          <cell r="J2434">
            <v>1</v>
          </cell>
          <cell r="K2434">
            <v>0.85</v>
          </cell>
        </row>
        <row r="2435">
          <cell r="A2435" t="str">
            <v>081402</v>
          </cell>
          <cell r="B2435" t="str">
            <v>UP 23 20 104 1 DK</v>
          </cell>
          <cell r="J2435">
            <v>0</v>
          </cell>
          <cell r="K2435">
            <v>0.85</v>
          </cell>
        </row>
        <row r="2436">
          <cell r="A2436" t="str">
            <v>081502</v>
          </cell>
          <cell r="B2436" t="str">
            <v>UP 35 20 104 1 DK</v>
          </cell>
          <cell r="J2436">
            <v>1</v>
          </cell>
          <cell r="K2436">
            <v>0.85</v>
          </cell>
        </row>
        <row r="2437">
          <cell r="A2437" t="str">
            <v>081602</v>
          </cell>
          <cell r="B2437" t="str">
            <v>OF FEATHERSTONE 1 DK</v>
          </cell>
          <cell r="J2437">
            <v>1</v>
          </cell>
          <cell r="K2437">
            <v>0.82499999999999996</v>
          </cell>
        </row>
        <row r="2438">
          <cell r="A2438" t="str">
            <v>081701</v>
          </cell>
          <cell r="B2438" t="str">
            <v>TERESA LAURUNEN 1 FR</v>
          </cell>
          <cell r="J2438">
            <v>1</v>
          </cell>
          <cell r="K2438">
            <v>0.84499999999999997</v>
          </cell>
        </row>
        <row r="2439">
          <cell r="A2439" t="str">
            <v>081702</v>
          </cell>
          <cell r="B2439" t="str">
            <v>TERESA LAURUNEN 1 DK</v>
          </cell>
          <cell r="J2439">
            <v>1</v>
          </cell>
          <cell r="K2439">
            <v>0.84499999999999997</v>
          </cell>
        </row>
        <row r="2440">
          <cell r="A2440" t="str">
            <v>225902</v>
          </cell>
          <cell r="B2440" t="str">
            <v>UP 11 19 104 A1 1 DK</v>
          </cell>
          <cell r="J2440">
            <v>1</v>
          </cell>
          <cell r="K2440">
            <v>0.97499999999999998</v>
          </cell>
        </row>
        <row r="2441">
          <cell r="A2441" t="str">
            <v>243109</v>
          </cell>
          <cell r="B2441" t="str">
            <v>CAMERON UP SOUR 1 NUGGET</v>
          </cell>
          <cell r="J2441">
            <v>1</v>
          </cell>
          <cell r="K2441">
            <v>0.82499999999999996</v>
          </cell>
        </row>
        <row r="2442">
          <cell r="A2442" t="str">
            <v>361510</v>
          </cell>
          <cell r="B2442" t="str">
            <v>NORTH BAXTER 1-24 MORR</v>
          </cell>
          <cell r="J2442">
            <v>0</v>
          </cell>
          <cell r="K2442">
            <v>0</v>
          </cell>
        </row>
        <row r="2443">
          <cell r="A2443" t="str">
            <v>491010</v>
          </cell>
          <cell r="B2443" t="str">
            <v>LEMANN GOVT 2 MORR</v>
          </cell>
          <cell r="J2443">
            <v>0</v>
          </cell>
          <cell r="K2443">
            <v>0</v>
          </cell>
        </row>
        <row r="2444">
          <cell r="A2444" t="str">
            <v>561900</v>
          </cell>
          <cell r="B2444" t="str">
            <v>UPRR 23-2</v>
          </cell>
          <cell r="J2444">
            <v>1</v>
          </cell>
          <cell r="K2444">
            <v>0</v>
          </cell>
        </row>
        <row r="2445">
          <cell r="A2445" t="str">
            <v>568700</v>
          </cell>
          <cell r="B2445" t="str">
            <v>UPRR 11-9</v>
          </cell>
          <cell r="J2445">
            <v>0</v>
          </cell>
          <cell r="K2445">
            <v>0</v>
          </cell>
        </row>
        <row r="2446">
          <cell r="A2446" t="str">
            <v>266019</v>
          </cell>
          <cell r="B2446" t="str">
            <v>NORTH CARLSBAD 1 MORROW</v>
          </cell>
          <cell r="J2446">
            <v>3.0241999999999999E-3</v>
          </cell>
          <cell r="K2446">
            <v>2.4571599999999999E-3</v>
          </cell>
        </row>
        <row r="2447">
          <cell r="A2447" t="str">
            <v>498855</v>
          </cell>
          <cell r="B2447" t="str">
            <v>NORTH COPPER RIDGE 9-3 CBM</v>
          </cell>
          <cell r="J2447">
            <v>0</v>
          </cell>
          <cell r="K2447">
            <v>5.564119E-2</v>
          </cell>
        </row>
        <row r="2448">
          <cell r="A2448" t="str">
            <v>498955</v>
          </cell>
          <cell r="B2448" t="str">
            <v>NORTH COPPER RIDGE 9-4 CBM</v>
          </cell>
          <cell r="J2448">
            <v>0</v>
          </cell>
          <cell r="K2448">
            <v>5.564119E-2</v>
          </cell>
        </row>
        <row r="2449">
          <cell r="A2449" t="str">
            <v>499055</v>
          </cell>
          <cell r="B2449" t="str">
            <v>NORTH COPPER RIDGE 17-1 CBM</v>
          </cell>
          <cell r="J2449">
            <v>0</v>
          </cell>
          <cell r="K2449">
            <v>5.564119E-2</v>
          </cell>
        </row>
        <row r="2450">
          <cell r="A2450" t="str">
            <v>499155</v>
          </cell>
          <cell r="B2450" t="str">
            <v>NORTH COPPER RIDGE MONTR 1 CBM</v>
          </cell>
          <cell r="J2450">
            <v>0</v>
          </cell>
          <cell r="K2450">
            <v>0</v>
          </cell>
        </row>
        <row r="2451">
          <cell r="A2451" t="str">
            <v>501655</v>
          </cell>
          <cell r="B2451" t="str">
            <v>NORTH COPPER RIDGE 9-1 CBM</v>
          </cell>
          <cell r="J2451">
            <v>0</v>
          </cell>
          <cell r="K2451">
            <v>5.564119E-2</v>
          </cell>
        </row>
        <row r="2452">
          <cell r="A2452" t="str">
            <v>506655</v>
          </cell>
          <cell r="B2452" t="str">
            <v>NORTH COPPER RIDGE 3-3 CBM</v>
          </cell>
          <cell r="J2452">
            <v>0</v>
          </cell>
          <cell r="K2452">
            <v>5.564119E-2</v>
          </cell>
        </row>
        <row r="2453">
          <cell r="A2453" t="str">
            <v>517355</v>
          </cell>
          <cell r="B2453" t="str">
            <v>NORTH COPPER RIDGE 16-1 CBM</v>
          </cell>
          <cell r="J2453">
            <v>6.5460199999999996E-2</v>
          </cell>
          <cell r="K2453">
            <v>5.564119E-2</v>
          </cell>
        </row>
        <row r="2454">
          <cell r="A2454" t="str">
            <v>257121</v>
          </cell>
          <cell r="B2454" t="str">
            <v>KIEHLBAUCH 2 BOW ISLE</v>
          </cell>
          <cell r="J2454">
            <v>0.25</v>
          </cell>
          <cell r="K2454">
            <v>0.21875</v>
          </cell>
        </row>
        <row r="2455">
          <cell r="A2455" t="str">
            <v>405327</v>
          </cell>
          <cell r="B2455" t="str">
            <v>CELSIUS STATE 4-4 NISKU</v>
          </cell>
          <cell r="J2455">
            <v>0</v>
          </cell>
          <cell r="K2455">
            <v>0</v>
          </cell>
        </row>
        <row r="2456">
          <cell r="A2456" t="str">
            <v>410634</v>
          </cell>
          <cell r="B2456" t="str">
            <v>CELSIUS STATE 4-2 SNBRST</v>
          </cell>
          <cell r="J2456">
            <v>0</v>
          </cell>
          <cell r="K2456">
            <v>0</v>
          </cell>
        </row>
        <row r="2457">
          <cell r="A2457" t="str">
            <v>043113</v>
          </cell>
          <cell r="B2457" t="str">
            <v>PATTERSON CANYON 1 ISMAY</v>
          </cell>
          <cell r="J2457">
            <v>0</v>
          </cell>
          <cell r="K2457">
            <v>0</v>
          </cell>
        </row>
        <row r="2458">
          <cell r="A2458" t="str">
            <v>085113</v>
          </cell>
          <cell r="B2458" t="str">
            <v>PATTERSON CANYON 3 ISMAY</v>
          </cell>
          <cell r="J2458">
            <v>0</v>
          </cell>
          <cell r="K2458">
            <v>0</v>
          </cell>
        </row>
        <row r="2459">
          <cell r="A2459" t="str">
            <v>084213</v>
          </cell>
          <cell r="B2459" t="str">
            <v>PATTERSON UNIT 1 ISMAY</v>
          </cell>
          <cell r="J2459">
            <v>0</v>
          </cell>
          <cell r="K2459">
            <v>0.42649999999999999</v>
          </cell>
        </row>
        <row r="2460">
          <cell r="A2460" t="str">
            <v>156013</v>
          </cell>
          <cell r="B2460" t="str">
            <v>PATTERSON UNIT 4 ISMAY</v>
          </cell>
          <cell r="J2460">
            <v>0</v>
          </cell>
          <cell r="K2460">
            <v>0</v>
          </cell>
        </row>
        <row r="2461">
          <cell r="A2461" t="str">
            <v>168713</v>
          </cell>
          <cell r="B2461" t="str">
            <v>PATTERSON UNIT 3 ISMAY</v>
          </cell>
          <cell r="J2461">
            <v>0</v>
          </cell>
          <cell r="K2461">
            <v>0.42649999999999999</v>
          </cell>
        </row>
        <row r="2462">
          <cell r="A2462" t="str">
            <v>183813</v>
          </cell>
          <cell r="B2462" t="str">
            <v>PATTERSON UNIT 5 ISMAY</v>
          </cell>
          <cell r="J2462">
            <v>0</v>
          </cell>
          <cell r="K2462">
            <v>0</v>
          </cell>
        </row>
        <row r="2463">
          <cell r="A2463" t="str">
            <v>203708</v>
          </cell>
          <cell r="B2463" t="str">
            <v>PATTERSON UNIT 9 DES CR</v>
          </cell>
          <cell r="J2463">
            <v>0</v>
          </cell>
          <cell r="K2463">
            <v>0</v>
          </cell>
        </row>
        <row r="2464">
          <cell r="A2464" t="str">
            <v>203713</v>
          </cell>
          <cell r="B2464" t="str">
            <v>PATTERSON UNIT 9 ISMAY</v>
          </cell>
          <cell r="J2464">
            <v>0</v>
          </cell>
          <cell r="K2464">
            <v>0</v>
          </cell>
        </row>
        <row r="2465">
          <cell r="A2465" t="str">
            <v>488908</v>
          </cell>
          <cell r="B2465" t="str">
            <v>PATTERSON CANYON 2 DES CR</v>
          </cell>
          <cell r="J2465">
            <v>0</v>
          </cell>
          <cell r="K2465">
            <v>0</v>
          </cell>
        </row>
        <row r="2466">
          <cell r="A2466" t="str">
            <v>489008</v>
          </cell>
          <cell r="B2466" t="str">
            <v>PATTERSON UNIT 6 DES CR</v>
          </cell>
          <cell r="J2466">
            <v>0</v>
          </cell>
          <cell r="K2466">
            <v>0</v>
          </cell>
        </row>
        <row r="2467">
          <cell r="A2467" t="str">
            <v>146506</v>
          </cell>
          <cell r="B2467" t="str">
            <v>MESA UNIT 1 FT UN</v>
          </cell>
          <cell r="J2467">
            <v>1</v>
          </cell>
          <cell r="K2467">
            <v>0.82241666999999996</v>
          </cell>
        </row>
        <row r="2468">
          <cell r="A2468" t="str">
            <v>146526</v>
          </cell>
          <cell r="B2468" t="str">
            <v>MESA UNIT 1 LANCE</v>
          </cell>
          <cell r="J2468">
            <v>0.75</v>
          </cell>
          <cell r="K2468">
            <v>0.60898249999999998</v>
          </cell>
        </row>
        <row r="2469">
          <cell r="A2469" t="str">
            <v>146606</v>
          </cell>
          <cell r="B2469" t="str">
            <v>MESA UNIT 2 (SEE LANCE)</v>
          </cell>
          <cell r="J2469">
            <v>0.9375</v>
          </cell>
          <cell r="K2469">
            <v>0</v>
          </cell>
        </row>
        <row r="2470">
          <cell r="A2470" t="str">
            <v>146626</v>
          </cell>
          <cell r="B2470" t="str">
            <v>MESA UNIT 2 LANCE</v>
          </cell>
          <cell r="J2470">
            <v>0.9375</v>
          </cell>
          <cell r="K2470">
            <v>0.75180625000000001</v>
          </cell>
        </row>
        <row r="2471">
          <cell r="A2471" t="str">
            <v>310706</v>
          </cell>
          <cell r="B2471" t="str">
            <v>PINEDALE UNIT 8 (SEE LANCE)</v>
          </cell>
          <cell r="J2471">
            <v>0.4</v>
          </cell>
          <cell r="K2471">
            <v>0</v>
          </cell>
        </row>
        <row r="2472">
          <cell r="A2472" t="str">
            <v>310726</v>
          </cell>
          <cell r="B2472" t="str">
            <v>PINEDALE UNIT 8 LANCE</v>
          </cell>
          <cell r="J2472">
            <v>0.4</v>
          </cell>
          <cell r="K2472">
            <v>0.31805739999999999</v>
          </cell>
        </row>
        <row r="2473">
          <cell r="A2473" t="str">
            <v>449526</v>
          </cell>
          <cell r="B2473" t="str">
            <v>MESA UNIT 3 LANCE</v>
          </cell>
          <cell r="J2473">
            <v>0.50710999999999995</v>
          </cell>
          <cell r="K2473">
            <v>0.42784462000000001</v>
          </cell>
        </row>
        <row r="2474">
          <cell r="A2474" t="str">
            <v>449626</v>
          </cell>
          <cell r="B2474" t="str">
            <v>MESA UNIT 4 LANCE (DO NOT USE)</v>
          </cell>
          <cell r="J2474">
            <v>0</v>
          </cell>
          <cell r="K2474">
            <v>0</v>
          </cell>
        </row>
        <row r="2475">
          <cell r="A2475" t="str">
            <v>449726</v>
          </cell>
          <cell r="B2475" t="str">
            <v>MESA UNIT 5 LANCE</v>
          </cell>
          <cell r="J2475">
            <v>0</v>
          </cell>
          <cell r="K2475">
            <v>0</v>
          </cell>
        </row>
        <row r="2476">
          <cell r="A2476" t="str">
            <v>450226</v>
          </cell>
          <cell r="B2476" t="str">
            <v>MESA UNIT 6 LANCE</v>
          </cell>
          <cell r="J2476">
            <v>0.46212399999999998</v>
          </cell>
          <cell r="K2476">
            <v>0.38062151999999999</v>
          </cell>
        </row>
        <row r="2477">
          <cell r="A2477" t="str">
            <v>452226</v>
          </cell>
          <cell r="B2477" t="str">
            <v>MESA UNIT 1R LANCE</v>
          </cell>
          <cell r="J2477">
            <v>0</v>
          </cell>
          <cell r="K2477">
            <v>0</v>
          </cell>
        </row>
        <row r="2478">
          <cell r="A2478" t="str">
            <v>452326</v>
          </cell>
          <cell r="B2478" t="str">
            <v>MESA UNIT 2R LANCE</v>
          </cell>
          <cell r="J2478">
            <v>0</v>
          </cell>
          <cell r="K2478">
            <v>0</v>
          </cell>
        </row>
        <row r="2479">
          <cell r="A2479" t="str">
            <v>452426</v>
          </cell>
          <cell r="B2479" t="str">
            <v>PINEDALE 8R LANCE</v>
          </cell>
          <cell r="J2479">
            <v>0</v>
          </cell>
          <cell r="K2479">
            <v>0</v>
          </cell>
        </row>
        <row r="2480">
          <cell r="A2480" t="str">
            <v>452626</v>
          </cell>
          <cell r="B2480" t="str">
            <v>MESA UNIT 13-05V LANCE</v>
          </cell>
          <cell r="J2480">
            <v>0.71437499999999998</v>
          </cell>
          <cell r="K2480">
            <v>0.56810347000000005</v>
          </cell>
        </row>
        <row r="2481">
          <cell r="A2481" t="str">
            <v>452726</v>
          </cell>
          <cell r="B2481" t="str">
            <v>MESA UNIT 7-7 LANCE</v>
          </cell>
          <cell r="J2481">
            <v>0.6972817</v>
          </cell>
          <cell r="K2481">
            <v>0.56068792000000001</v>
          </cell>
        </row>
        <row r="2482">
          <cell r="A2482" t="str">
            <v>452826</v>
          </cell>
          <cell r="B2482" t="str">
            <v>MESA UNIT 1-16 LANCE</v>
          </cell>
          <cell r="J2482">
            <v>0</v>
          </cell>
          <cell r="K2482">
            <v>0</v>
          </cell>
        </row>
        <row r="2483">
          <cell r="A2483" t="str">
            <v>452926</v>
          </cell>
          <cell r="B2483" t="str">
            <v>MESA UNIT 15-6 LANCE</v>
          </cell>
          <cell r="J2483">
            <v>0.71404500000000004</v>
          </cell>
          <cell r="K2483">
            <v>0.57654132000000002</v>
          </cell>
        </row>
        <row r="2484">
          <cell r="A2484" t="str">
            <v>453226</v>
          </cell>
          <cell r="B2484" t="str">
            <v>STEWART POINT 11-34D LANCE (C7)</v>
          </cell>
          <cell r="J2484">
            <v>0</v>
          </cell>
          <cell r="K2484">
            <v>0</v>
          </cell>
        </row>
        <row r="2485">
          <cell r="A2485" t="str">
            <v>455626</v>
          </cell>
          <cell r="B2485" t="str">
            <v>STEWART POINT 5-20 LANCE</v>
          </cell>
          <cell r="J2485">
            <v>0.625</v>
          </cell>
          <cell r="K2485">
            <v>0.49475067</v>
          </cell>
        </row>
        <row r="2486">
          <cell r="A2486" t="str">
            <v>455726</v>
          </cell>
          <cell r="B2486" t="str">
            <v>STEWART POINT 13-20D LANCE</v>
          </cell>
          <cell r="J2486">
            <v>0</v>
          </cell>
          <cell r="K2486">
            <v>0</v>
          </cell>
        </row>
        <row r="2487">
          <cell r="A2487" t="str">
            <v>455826</v>
          </cell>
          <cell r="B2487" t="str">
            <v>STEWART POINT 3-20D LANCE</v>
          </cell>
          <cell r="J2487">
            <v>0.4</v>
          </cell>
          <cell r="K2487">
            <v>0.31805739999999999</v>
          </cell>
        </row>
        <row r="2488">
          <cell r="A2488" t="str">
            <v>455926</v>
          </cell>
          <cell r="B2488" t="str">
            <v>STEWART POINT 3-28 LANCE (C7)</v>
          </cell>
          <cell r="J2488">
            <v>0</v>
          </cell>
          <cell r="K2488">
            <v>0</v>
          </cell>
        </row>
        <row r="2489">
          <cell r="A2489" t="str">
            <v>456026</v>
          </cell>
          <cell r="B2489" t="str">
            <v>STEWART POINT 7-20 LANCE</v>
          </cell>
          <cell r="J2489">
            <v>0.4</v>
          </cell>
          <cell r="K2489">
            <v>0.31805739999999999</v>
          </cell>
        </row>
        <row r="2490">
          <cell r="A2490" t="str">
            <v>457226</v>
          </cell>
          <cell r="B2490" t="str">
            <v>MESA UNIT 3-16D LANCE</v>
          </cell>
          <cell r="J2490">
            <v>0.47809299999999999</v>
          </cell>
          <cell r="K2490">
            <v>0.39966427999999998</v>
          </cell>
        </row>
        <row r="2491">
          <cell r="A2491" t="str">
            <v>457326</v>
          </cell>
          <cell r="B2491" t="str">
            <v>MESA UNIT 13-9D LANCE</v>
          </cell>
          <cell r="J2491">
            <v>0.49106300000000003</v>
          </cell>
          <cell r="K2491">
            <v>0.40512013000000002</v>
          </cell>
        </row>
        <row r="2492">
          <cell r="A2492" t="str">
            <v>474503</v>
          </cell>
          <cell r="B2492" t="str">
            <v>STEWART POINT 14-20 (SEE LANCE)</v>
          </cell>
          <cell r="J2492">
            <v>0</v>
          </cell>
          <cell r="K2492">
            <v>0</v>
          </cell>
        </row>
        <row r="2493">
          <cell r="A2493" t="str">
            <v>474526</v>
          </cell>
          <cell r="B2493" t="str">
            <v>STEWART POINT 14-20 LANCE</v>
          </cell>
          <cell r="J2493">
            <v>0.4</v>
          </cell>
          <cell r="K2493">
            <v>0.31805739999999999</v>
          </cell>
        </row>
        <row r="2494">
          <cell r="A2494" t="str">
            <v>474626</v>
          </cell>
          <cell r="B2494" t="str">
            <v>STEWART POINT 15-20D LANCE</v>
          </cell>
          <cell r="J2494">
            <v>0.4</v>
          </cell>
          <cell r="K2494">
            <v>0.31805739999999999</v>
          </cell>
        </row>
        <row r="2495">
          <cell r="A2495" t="str">
            <v>478726</v>
          </cell>
          <cell r="B2495" t="str">
            <v>MESA UNIT 3-7 LANCE</v>
          </cell>
          <cell r="J2495">
            <v>0.71788799999999997</v>
          </cell>
          <cell r="K2495">
            <v>0.57103289999999995</v>
          </cell>
        </row>
        <row r="2496">
          <cell r="A2496" t="str">
            <v>478826</v>
          </cell>
          <cell r="B2496" t="str">
            <v>MESA UNIT 5-8 LANCE</v>
          </cell>
          <cell r="J2496">
            <v>0.70673079999999999</v>
          </cell>
          <cell r="K2496">
            <v>0.56029720000000005</v>
          </cell>
        </row>
        <row r="2497">
          <cell r="A2497" t="str">
            <v>478926</v>
          </cell>
          <cell r="B2497" t="str">
            <v>MESA 11-20 LANCE  (C7)</v>
          </cell>
          <cell r="J2497">
            <v>0</v>
          </cell>
          <cell r="K2497">
            <v>0</v>
          </cell>
        </row>
        <row r="2498">
          <cell r="A2498" t="str">
            <v>479026</v>
          </cell>
          <cell r="B2498" t="str">
            <v>MESA UNIT 15-9 LANCE</v>
          </cell>
          <cell r="J2498">
            <v>0</v>
          </cell>
          <cell r="K2498">
            <v>0</v>
          </cell>
        </row>
        <row r="2499">
          <cell r="A2499" t="str">
            <v>480226</v>
          </cell>
          <cell r="B2499" t="str">
            <v>MESA UNIT 11-16 LANCE</v>
          </cell>
          <cell r="J2499">
            <v>0.44873499999999999</v>
          </cell>
          <cell r="K2499">
            <v>0.37579899</v>
          </cell>
        </row>
        <row r="2500">
          <cell r="A2500" t="str">
            <v>480526</v>
          </cell>
          <cell r="B2500" t="str">
            <v>MESA 3-20 LANCE (C7)</v>
          </cell>
          <cell r="J2500">
            <v>0</v>
          </cell>
          <cell r="K2500">
            <v>0</v>
          </cell>
        </row>
        <row r="2501">
          <cell r="A2501" t="str">
            <v>480926</v>
          </cell>
          <cell r="B2501" t="str">
            <v>MESA UNIT 12-16 LANCE</v>
          </cell>
          <cell r="J2501">
            <v>0.488205</v>
          </cell>
          <cell r="K2501">
            <v>0.40999518000000001</v>
          </cell>
        </row>
        <row r="2502">
          <cell r="A2502" t="str">
            <v>481026</v>
          </cell>
          <cell r="B2502" t="str">
            <v>MESA UNIT 15-16 LANCE</v>
          </cell>
          <cell r="J2502">
            <v>0.46956599999999998</v>
          </cell>
          <cell r="K2502">
            <v>0.39176511000000003</v>
          </cell>
        </row>
        <row r="2503">
          <cell r="A2503" t="str">
            <v>481226</v>
          </cell>
          <cell r="B2503" t="str">
            <v>MESA UNIT 2-16D LANCE</v>
          </cell>
          <cell r="J2503">
            <v>0.46997899999999998</v>
          </cell>
          <cell r="K2503">
            <v>0.39453806000000002</v>
          </cell>
        </row>
        <row r="2504">
          <cell r="A2504" t="str">
            <v>481326</v>
          </cell>
          <cell r="B2504" t="str">
            <v>MESA UNIT 4-16D LANCE</v>
          </cell>
          <cell r="J2504">
            <v>0.497917</v>
          </cell>
          <cell r="K2504">
            <v>0.4190142</v>
          </cell>
        </row>
        <row r="2505">
          <cell r="A2505" t="str">
            <v>481403</v>
          </cell>
          <cell r="B2505" t="str">
            <v>MESA UNIT 6-16 (SEE LANCE)</v>
          </cell>
          <cell r="J2505">
            <v>0</v>
          </cell>
          <cell r="K2505">
            <v>0</v>
          </cell>
        </row>
        <row r="2506">
          <cell r="A2506" t="str">
            <v>481426</v>
          </cell>
          <cell r="B2506" t="str">
            <v>MESA UNIT 6-16 LANCE</v>
          </cell>
          <cell r="J2506">
            <v>0.219504</v>
          </cell>
          <cell r="K2506">
            <v>0.17373705</v>
          </cell>
        </row>
        <row r="2507">
          <cell r="A2507" t="str">
            <v>481526</v>
          </cell>
          <cell r="B2507" t="str">
            <v>MESA UNIT 7-16D LANCE</v>
          </cell>
          <cell r="J2507">
            <v>0.46928799999999998</v>
          </cell>
          <cell r="K2507">
            <v>0.39423582000000001</v>
          </cell>
        </row>
        <row r="2508">
          <cell r="A2508" t="str">
            <v>481626</v>
          </cell>
          <cell r="B2508" t="str">
            <v>MESA UNIT 14-6D LANCE</v>
          </cell>
          <cell r="J2508">
            <v>0.68460430000000005</v>
          </cell>
          <cell r="K2508">
            <v>0.54024110000000003</v>
          </cell>
        </row>
        <row r="2509">
          <cell r="A2509" t="str">
            <v>486026</v>
          </cell>
          <cell r="B2509" t="str">
            <v>STEWART POINT 11-20 LANCE</v>
          </cell>
          <cell r="J2509">
            <v>0</v>
          </cell>
          <cell r="K2509">
            <v>0</v>
          </cell>
        </row>
        <row r="2510">
          <cell r="A2510" t="str">
            <v>486526</v>
          </cell>
          <cell r="B2510" t="str">
            <v>MESA UNIT 8-17 LANCE</v>
          </cell>
          <cell r="J2510">
            <v>0.49221399999999998</v>
          </cell>
          <cell r="K2510">
            <v>0.41064699999999998</v>
          </cell>
        </row>
        <row r="2511">
          <cell r="A2511" t="str">
            <v>486626</v>
          </cell>
          <cell r="B2511" t="str">
            <v>MESA UNIT 9-17D LANCE</v>
          </cell>
          <cell r="J2511">
            <v>0.44095800000000002</v>
          </cell>
          <cell r="K2511">
            <v>0.36773158</v>
          </cell>
        </row>
        <row r="2512">
          <cell r="A2512" t="str">
            <v>487426</v>
          </cell>
          <cell r="B2512" t="str">
            <v>MESA UNIT 4-8 LANCE</v>
          </cell>
          <cell r="J2512">
            <v>0.69677999999999995</v>
          </cell>
          <cell r="K2512">
            <v>0.56021339999999997</v>
          </cell>
        </row>
        <row r="2513">
          <cell r="A2513" t="str">
            <v>487526</v>
          </cell>
          <cell r="B2513" t="str">
            <v>MESA UNIT 8-16D LANCE</v>
          </cell>
          <cell r="J2513">
            <v>0</v>
          </cell>
          <cell r="K2513">
            <v>0</v>
          </cell>
        </row>
        <row r="2514">
          <cell r="A2514" t="str">
            <v>487626</v>
          </cell>
          <cell r="B2514" t="str">
            <v>MESA UNIT 9-16 LANCE</v>
          </cell>
          <cell r="J2514">
            <v>0.47588399999999997</v>
          </cell>
          <cell r="K2514">
            <v>0.39402820999999999</v>
          </cell>
        </row>
        <row r="2515">
          <cell r="A2515" t="str">
            <v>487726</v>
          </cell>
          <cell r="B2515" t="str">
            <v>MESA UNIT 10-16 LANCE</v>
          </cell>
          <cell r="J2515">
            <v>0.49888300000000002</v>
          </cell>
          <cell r="K2515">
            <v>0.41603793999999999</v>
          </cell>
        </row>
        <row r="2516">
          <cell r="A2516" t="str">
            <v>487826</v>
          </cell>
          <cell r="B2516" t="str">
            <v>MESA UNIT 14-9D LANCE</v>
          </cell>
          <cell r="J2516">
            <v>0</v>
          </cell>
          <cell r="K2516">
            <v>0</v>
          </cell>
        </row>
        <row r="2517">
          <cell r="A2517" t="str">
            <v>487926</v>
          </cell>
          <cell r="B2517" t="str">
            <v>MESA UNIT 14-16 LANCE</v>
          </cell>
          <cell r="J2517">
            <v>0.45159500000000002</v>
          </cell>
          <cell r="K2517">
            <v>0.37616860000000002</v>
          </cell>
        </row>
        <row r="2518">
          <cell r="A2518" t="str">
            <v>488026</v>
          </cell>
          <cell r="B2518" t="str">
            <v>MESA UNIT 16-6D LANCE</v>
          </cell>
          <cell r="J2518">
            <v>0.69402180000000002</v>
          </cell>
          <cell r="K2518">
            <v>0.55760483999999999</v>
          </cell>
        </row>
        <row r="2519">
          <cell r="A2519" t="str">
            <v>488126</v>
          </cell>
          <cell r="B2519" t="str">
            <v>MESA UNIT 9-7 LANCE</v>
          </cell>
          <cell r="J2519">
            <v>0.69478649999999997</v>
          </cell>
          <cell r="K2519">
            <v>0.55832815000000002</v>
          </cell>
        </row>
        <row r="2520">
          <cell r="A2520" t="str">
            <v>488326</v>
          </cell>
          <cell r="B2520" t="str">
            <v>STEWART POINT 1-30 LANCE</v>
          </cell>
          <cell r="J2520">
            <v>0</v>
          </cell>
          <cell r="K2520">
            <v>0</v>
          </cell>
        </row>
        <row r="2521">
          <cell r="A2521" t="str">
            <v>488426</v>
          </cell>
          <cell r="B2521" t="str">
            <v>STEWART POINT 16-19 LANCE</v>
          </cell>
          <cell r="J2521">
            <v>0</v>
          </cell>
          <cell r="K2521">
            <v>0</v>
          </cell>
        </row>
        <row r="2522">
          <cell r="A2522" t="str">
            <v>489526</v>
          </cell>
          <cell r="B2522" t="str">
            <v>MESA 16-16 LANCE  (C7)</v>
          </cell>
          <cell r="J2522">
            <v>0</v>
          </cell>
          <cell r="K2522">
            <v>0</v>
          </cell>
        </row>
        <row r="2523">
          <cell r="A2523" t="str">
            <v>490026</v>
          </cell>
          <cell r="B2523" t="str">
            <v>STEWART POINT 10-20D LANCE</v>
          </cell>
          <cell r="J2523">
            <v>0</v>
          </cell>
          <cell r="K2523">
            <v>0</v>
          </cell>
        </row>
        <row r="2524">
          <cell r="A2524" t="str">
            <v>490126</v>
          </cell>
          <cell r="B2524" t="str">
            <v>MESA UNIT 12-8 LANCE</v>
          </cell>
          <cell r="J2524">
            <v>0.71259099999999997</v>
          </cell>
          <cell r="K2524">
            <v>0.56162060999999996</v>
          </cell>
        </row>
        <row r="2525">
          <cell r="A2525" t="str">
            <v>490226</v>
          </cell>
          <cell r="B2525" t="str">
            <v>STEWART POINT 1-20D LANCE</v>
          </cell>
          <cell r="J2525">
            <v>0.4</v>
          </cell>
          <cell r="K2525">
            <v>0.31805739999999999</v>
          </cell>
        </row>
        <row r="2526">
          <cell r="A2526" t="str">
            <v>490326</v>
          </cell>
          <cell r="B2526" t="str">
            <v>STEWART POINT 2-20 LANCE</v>
          </cell>
          <cell r="J2526">
            <v>0.4</v>
          </cell>
          <cell r="K2526">
            <v>0.31805739999999999</v>
          </cell>
        </row>
        <row r="2527">
          <cell r="A2527" t="str">
            <v>492103</v>
          </cell>
          <cell r="B2527" t="str">
            <v>MESA UNIT 1-7 (SEE LANCE)</v>
          </cell>
          <cell r="J2527">
            <v>0</v>
          </cell>
          <cell r="K2527">
            <v>0</v>
          </cell>
        </row>
        <row r="2528">
          <cell r="A2528" t="str">
            <v>492126</v>
          </cell>
          <cell r="B2528" t="str">
            <v>MESA UNIT 1-7D LANCE</v>
          </cell>
          <cell r="J2528">
            <v>0.70534830000000004</v>
          </cell>
          <cell r="K2528">
            <v>0.56831677999999997</v>
          </cell>
        </row>
        <row r="2529">
          <cell r="A2529" t="str">
            <v>492203</v>
          </cell>
          <cell r="B2529" t="str">
            <v>MESA UNIT 2-7 (SEE LANCE)</v>
          </cell>
          <cell r="J2529">
            <v>0</v>
          </cell>
          <cell r="K2529">
            <v>0</v>
          </cell>
        </row>
        <row r="2530">
          <cell r="A2530" t="str">
            <v>492226</v>
          </cell>
          <cell r="B2530" t="str">
            <v>MESA UNIT 2-7D LANCE</v>
          </cell>
          <cell r="J2530">
            <v>0.68100229999999995</v>
          </cell>
          <cell r="K2530">
            <v>0.54529198999999995</v>
          </cell>
        </row>
        <row r="2531">
          <cell r="A2531" t="str">
            <v>492303</v>
          </cell>
          <cell r="B2531" t="str">
            <v>MESA UNIT 6-7 (SEE LANCE)</v>
          </cell>
          <cell r="J2531">
            <v>0</v>
          </cell>
          <cell r="K2531">
            <v>0</v>
          </cell>
        </row>
        <row r="2532">
          <cell r="A2532" t="str">
            <v>492326</v>
          </cell>
          <cell r="B2532" t="str">
            <v>MESA UNIT 6-7D LANCE</v>
          </cell>
          <cell r="J2532">
            <v>0.67418299999999998</v>
          </cell>
          <cell r="K2532">
            <v>0.53033304000000003</v>
          </cell>
        </row>
        <row r="2533">
          <cell r="A2533" t="str">
            <v>492403</v>
          </cell>
          <cell r="B2533" t="str">
            <v>MESA UNIT 8-7 (SEE LANCE)</v>
          </cell>
          <cell r="J2533">
            <v>0</v>
          </cell>
          <cell r="K2533">
            <v>0</v>
          </cell>
        </row>
        <row r="2534">
          <cell r="A2534" t="str">
            <v>492426</v>
          </cell>
          <cell r="B2534" t="str">
            <v>MESA UNIT 8-7D LANCE</v>
          </cell>
          <cell r="J2534">
            <v>0.68609629999999999</v>
          </cell>
          <cell r="K2534">
            <v>0.55010952999999996</v>
          </cell>
        </row>
        <row r="2535">
          <cell r="A2535" t="str">
            <v>492503</v>
          </cell>
          <cell r="B2535" t="str">
            <v>MESA UNIT 10-7 (SEE LANCE)</v>
          </cell>
          <cell r="J2535">
            <v>0</v>
          </cell>
          <cell r="K2535">
            <v>0</v>
          </cell>
        </row>
        <row r="2536">
          <cell r="A2536" t="str">
            <v>492526</v>
          </cell>
          <cell r="B2536" t="str">
            <v>MESA UNIT 10-7D LANCE</v>
          </cell>
          <cell r="J2536">
            <v>0.6763827</v>
          </cell>
          <cell r="K2536">
            <v>0.53123507999999997</v>
          </cell>
        </row>
        <row r="2537">
          <cell r="A2537" t="str">
            <v>493726</v>
          </cell>
          <cell r="B2537" t="str">
            <v>STEWART POINT 2-29 LANCE</v>
          </cell>
          <cell r="J2537">
            <v>0</v>
          </cell>
          <cell r="K2537">
            <v>0</v>
          </cell>
        </row>
        <row r="2538">
          <cell r="A2538" t="str">
            <v>493826</v>
          </cell>
          <cell r="B2538" t="str">
            <v>STEWART POINT 3-29 LANCE</v>
          </cell>
          <cell r="J2538">
            <v>0</v>
          </cell>
          <cell r="K2538">
            <v>0</v>
          </cell>
        </row>
        <row r="2539">
          <cell r="A2539" t="str">
            <v>493926</v>
          </cell>
          <cell r="B2539" t="str">
            <v>STEWART POINT 6-20 LANCE</v>
          </cell>
          <cell r="J2539">
            <v>0</v>
          </cell>
          <cell r="K2539">
            <v>0</v>
          </cell>
        </row>
        <row r="2540">
          <cell r="A2540" t="str">
            <v>494026</v>
          </cell>
          <cell r="B2540" t="str">
            <v>STEWART POINT 8-20 LANCE</v>
          </cell>
          <cell r="J2540">
            <v>0</v>
          </cell>
          <cell r="K2540">
            <v>0</v>
          </cell>
        </row>
        <row r="2541">
          <cell r="A2541" t="str">
            <v>494126</v>
          </cell>
          <cell r="B2541" t="str">
            <v>STEWART POINT 9-20 LANCE</v>
          </cell>
          <cell r="J2541">
            <v>0</v>
          </cell>
          <cell r="K2541">
            <v>0</v>
          </cell>
        </row>
        <row r="2542">
          <cell r="A2542" t="str">
            <v>494426</v>
          </cell>
          <cell r="B2542" t="str">
            <v>STEWART POINT 12-20D LANCE</v>
          </cell>
          <cell r="J2542">
            <v>0</v>
          </cell>
          <cell r="K2542">
            <v>0</v>
          </cell>
        </row>
        <row r="2543">
          <cell r="A2543" t="str">
            <v>494626</v>
          </cell>
          <cell r="B2543" t="str">
            <v>STEWART POINT 16-20D LANCE</v>
          </cell>
          <cell r="J2543">
            <v>1</v>
          </cell>
          <cell r="K2543">
            <v>0</v>
          </cell>
        </row>
        <row r="2544">
          <cell r="A2544" t="str">
            <v>496803</v>
          </cell>
          <cell r="B2544" t="str">
            <v>MESA UNIT 11A-16D (SEE LANCE)</v>
          </cell>
          <cell r="J2544">
            <v>0</v>
          </cell>
          <cell r="K2544">
            <v>0</v>
          </cell>
        </row>
        <row r="2545">
          <cell r="A2545" t="str">
            <v>496826</v>
          </cell>
          <cell r="B2545" t="str">
            <v>MESA UNIT 11A-16D LANCE</v>
          </cell>
          <cell r="J2545">
            <v>0.47669699999999998</v>
          </cell>
          <cell r="K2545">
            <v>0.40233764999999999</v>
          </cell>
        </row>
        <row r="2546">
          <cell r="A2546" t="str">
            <v>496903</v>
          </cell>
          <cell r="B2546" t="str">
            <v>MESA UNIT 5A-16D (SEE LANCE)</v>
          </cell>
          <cell r="J2546">
            <v>0</v>
          </cell>
          <cell r="K2546">
            <v>0</v>
          </cell>
        </row>
        <row r="2547">
          <cell r="A2547" t="str">
            <v>496926</v>
          </cell>
          <cell r="B2547" t="str">
            <v>MESA UNIT 5A-16D LANCE</v>
          </cell>
          <cell r="J2547">
            <v>0.45924700000000002</v>
          </cell>
          <cell r="K2547">
            <v>0.38671095999999999</v>
          </cell>
        </row>
        <row r="2548">
          <cell r="A2548" t="str">
            <v>497826</v>
          </cell>
          <cell r="B2548" t="str">
            <v>STEWART POINT 9-19D LANCE</v>
          </cell>
          <cell r="J2548">
            <v>0</v>
          </cell>
          <cell r="K2548">
            <v>0</v>
          </cell>
        </row>
        <row r="2549">
          <cell r="A2549" t="str">
            <v>497926</v>
          </cell>
          <cell r="B2549" t="str">
            <v>MESA UNIT 13-16 (SEE 506226)</v>
          </cell>
          <cell r="J2549">
            <v>0</v>
          </cell>
          <cell r="K2549">
            <v>0</v>
          </cell>
        </row>
        <row r="2550">
          <cell r="A2550" t="str">
            <v>498026</v>
          </cell>
          <cell r="B2550" t="str">
            <v>STEWART POINT 9-29D LANCE (C7)</v>
          </cell>
          <cell r="J2550">
            <v>0</v>
          </cell>
          <cell r="K2550">
            <v>0</v>
          </cell>
        </row>
        <row r="2551">
          <cell r="A2551" t="str">
            <v>498126</v>
          </cell>
          <cell r="B2551" t="str">
            <v>MESA 3-17 LANCE (C7)</v>
          </cell>
          <cell r="J2551">
            <v>0</v>
          </cell>
          <cell r="K2551">
            <v>0</v>
          </cell>
        </row>
        <row r="2552">
          <cell r="A2552" t="str">
            <v>498226</v>
          </cell>
          <cell r="B2552" t="str">
            <v>MESA 15-20 LANCE (C7)</v>
          </cell>
          <cell r="J2552">
            <v>0</v>
          </cell>
          <cell r="K2552">
            <v>0</v>
          </cell>
        </row>
        <row r="2553">
          <cell r="A2553" t="str">
            <v>498326</v>
          </cell>
          <cell r="B2553" t="str">
            <v>STEWART POINT 15-17 LANCE (C7)</v>
          </cell>
          <cell r="J2553">
            <v>0</v>
          </cell>
          <cell r="K2553">
            <v>0</v>
          </cell>
        </row>
        <row r="2554">
          <cell r="A2554" t="str">
            <v>499226</v>
          </cell>
          <cell r="B2554" t="str">
            <v>MESA UNIT 1A-7D LANCE</v>
          </cell>
          <cell r="J2554">
            <v>0.68063589999999996</v>
          </cell>
          <cell r="K2554">
            <v>0.54494547000000004</v>
          </cell>
        </row>
        <row r="2555">
          <cell r="A2555" t="str">
            <v>499326</v>
          </cell>
          <cell r="B2555" t="str">
            <v>MESA UNIT 2A-7D LANCE</v>
          </cell>
          <cell r="J2555">
            <v>0.71496130000000002</v>
          </cell>
          <cell r="K2555">
            <v>0.57740798000000004</v>
          </cell>
        </row>
        <row r="2556">
          <cell r="A2556" t="str">
            <v>499426</v>
          </cell>
          <cell r="B2556" t="str">
            <v>STEWART POINT 1-29D</v>
          </cell>
          <cell r="J2556">
            <v>0</v>
          </cell>
          <cell r="K2556">
            <v>0</v>
          </cell>
        </row>
        <row r="2557">
          <cell r="A2557" t="str">
            <v>499526</v>
          </cell>
          <cell r="B2557" t="str">
            <v>STEWART POINT 2-29D LANCE</v>
          </cell>
          <cell r="J2557">
            <v>0</v>
          </cell>
          <cell r="K2557">
            <v>0</v>
          </cell>
        </row>
        <row r="2558">
          <cell r="A2558" t="str">
            <v>499626</v>
          </cell>
          <cell r="B2558" t="str">
            <v>STEWART POINT 9-20D LANCE</v>
          </cell>
          <cell r="J2558">
            <v>0</v>
          </cell>
          <cell r="K2558">
            <v>0</v>
          </cell>
        </row>
        <row r="2559">
          <cell r="A2559" t="str">
            <v>499926</v>
          </cell>
          <cell r="B2559" t="str">
            <v>MESA UNIT 6A-16D LANCE</v>
          </cell>
          <cell r="J2559">
            <v>0.48175000000000001</v>
          </cell>
          <cell r="K2559">
            <v>0.40577609999999997</v>
          </cell>
        </row>
        <row r="2560">
          <cell r="A2560" t="str">
            <v>500026</v>
          </cell>
          <cell r="B2560" t="str">
            <v>MESA UNIT 10A-16 LANCE</v>
          </cell>
          <cell r="J2560">
            <v>0.4255719</v>
          </cell>
          <cell r="K2560">
            <v>0.35188720000000001</v>
          </cell>
        </row>
        <row r="2561">
          <cell r="A2561" t="str">
            <v>500126</v>
          </cell>
          <cell r="B2561" t="str">
            <v>MESA UNIT 12B-16D LANCE</v>
          </cell>
          <cell r="J2561">
            <v>0.42796499999999998</v>
          </cell>
          <cell r="K2561">
            <v>0.35872794000000002</v>
          </cell>
        </row>
        <row r="2562">
          <cell r="A2562" t="str">
            <v>500226</v>
          </cell>
          <cell r="B2562" t="str">
            <v>MESA UNIT 13A-16D LANCE</v>
          </cell>
          <cell r="J2562">
            <v>0.43181199999999997</v>
          </cell>
          <cell r="K2562">
            <v>0.36182520000000001</v>
          </cell>
        </row>
        <row r="2563">
          <cell r="A2563" t="str">
            <v>500326</v>
          </cell>
          <cell r="B2563" t="str">
            <v>MESA UNIT 14A-16D LANCE</v>
          </cell>
          <cell r="J2563">
            <v>0.45730500000000002</v>
          </cell>
          <cell r="K2563">
            <v>0.37960673</v>
          </cell>
        </row>
        <row r="2564">
          <cell r="A2564" t="str">
            <v>500526</v>
          </cell>
          <cell r="B2564" t="str">
            <v>MESA 3-8 LANCE (C7)</v>
          </cell>
          <cell r="J2564">
            <v>0</v>
          </cell>
          <cell r="K2564">
            <v>0</v>
          </cell>
        </row>
        <row r="2565">
          <cell r="A2565" t="str">
            <v>500626</v>
          </cell>
          <cell r="B2565" t="str">
            <v>MESA 6-8D LANCE (C7)</v>
          </cell>
          <cell r="J2565">
            <v>0</v>
          </cell>
          <cell r="K2565">
            <v>0</v>
          </cell>
        </row>
        <row r="2566">
          <cell r="A2566" t="str">
            <v>500726</v>
          </cell>
          <cell r="B2566" t="str">
            <v>MESA 2-20D LANCE  (C7)</v>
          </cell>
          <cell r="J2566">
            <v>0</v>
          </cell>
          <cell r="K2566">
            <v>0</v>
          </cell>
        </row>
        <row r="2567">
          <cell r="A2567" t="str">
            <v>500826</v>
          </cell>
          <cell r="B2567" t="str">
            <v>MESA 5-21 LANCE (C7)</v>
          </cell>
          <cell r="J2567">
            <v>0</v>
          </cell>
          <cell r="K2567">
            <v>0</v>
          </cell>
        </row>
        <row r="2568">
          <cell r="A2568" t="str">
            <v>500926</v>
          </cell>
          <cell r="B2568" t="str">
            <v>STEWART POINT 3-33D LANCE (C7)</v>
          </cell>
          <cell r="J2568">
            <v>0</v>
          </cell>
          <cell r="K2568">
            <v>0</v>
          </cell>
        </row>
        <row r="2569">
          <cell r="A2569" t="str">
            <v>501026</v>
          </cell>
          <cell r="B2569" t="str">
            <v>STEWART POINT 4-33 LANCE (C7)</v>
          </cell>
          <cell r="J2569">
            <v>0</v>
          </cell>
          <cell r="K2569">
            <v>0</v>
          </cell>
        </row>
        <row r="2570">
          <cell r="A2570" t="str">
            <v>501126</v>
          </cell>
          <cell r="B2570" t="str">
            <v>STEWART POINT 13-28D LANCE (C7)</v>
          </cell>
          <cell r="J2570">
            <v>0</v>
          </cell>
          <cell r="K2570">
            <v>0</v>
          </cell>
        </row>
        <row r="2571">
          <cell r="A2571" t="str">
            <v>501226</v>
          </cell>
          <cell r="B2571" t="str">
            <v>STEWART POINT 13-33D LANCE (C7)</v>
          </cell>
          <cell r="J2571">
            <v>0</v>
          </cell>
          <cell r="K2571">
            <v>0</v>
          </cell>
        </row>
        <row r="2572">
          <cell r="A2572" t="str">
            <v>501326</v>
          </cell>
          <cell r="B2572" t="str">
            <v>STEWART POINT 14-28D LANCE (C7)</v>
          </cell>
          <cell r="J2572">
            <v>0</v>
          </cell>
          <cell r="K2572">
            <v>0</v>
          </cell>
        </row>
        <row r="2573">
          <cell r="A2573" t="str">
            <v>501726</v>
          </cell>
          <cell r="B2573" t="str">
            <v>MESA 10-8D LANCE (C7)</v>
          </cell>
          <cell r="J2573">
            <v>0</v>
          </cell>
          <cell r="K2573">
            <v>0</v>
          </cell>
        </row>
        <row r="2574">
          <cell r="A2574" t="str">
            <v>502026</v>
          </cell>
          <cell r="B2574" t="str">
            <v>MESA 13-21D LANCE (C7)</v>
          </cell>
          <cell r="J2574">
            <v>0</v>
          </cell>
          <cell r="K2574">
            <v>0</v>
          </cell>
        </row>
        <row r="2575">
          <cell r="A2575" t="str">
            <v>502126</v>
          </cell>
          <cell r="B2575" t="str">
            <v>MESA 12-21D LANCE (C7)</v>
          </cell>
          <cell r="J2575">
            <v>0</v>
          </cell>
          <cell r="K2575">
            <v>0</v>
          </cell>
        </row>
        <row r="2576">
          <cell r="A2576" t="str">
            <v>502226</v>
          </cell>
          <cell r="B2576" t="str">
            <v>STEWART POINT 16-18D LANCE (C7)</v>
          </cell>
          <cell r="J2576">
            <v>0</v>
          </cell>
          <cell r="K2576">
            <v>0</v>
          </cell>
        </row>
        <row r="2577">
          <cell r="A2577" t="str">
            <v>502326</v>
          </cell>
          <cell r="B2577" t="str">
            <v>MESA 14-21D LANCE (C7)</v>
          </cell>
          <cell r="J2577">
            <v>0</v>
          </cell>
          <cell r="K2577">
            <v>0</v>
          </cell>
        </row>
        <row r="2578">
          <cell r="A2578" t="str">
            <v>502426</v>
          </cell>
          <cell r="B2578" t="str">
            <v>MESA 3-21 LANCE (C7)</v>
          </cell>
          <cell r="J2578">
            <v>0</v>
          </cell>
          <cell r="K2578">
            <v>0</v>
          </cell>
        </row>
        <row r="2579">
          <cell r="A2579" t="str">
            <v>502526</v>
          </cell>
          <cell r="B2579" t="str">
            <v>MESA 14-17D LANCE (C7)</v>
          </cell>
          <cell r="J2579">
            <v>0</v>
          </cell>
          <cell r="K2579">
            <v>0</v>
          </cell>
        </row>
        <row r="2580">
          <cell r="A2580" t="str">
            <v>502626</v>
          </cell>
          <cell r="B2580" t="str">
            <v>MESA 5-22 LANCE (C7)</v>
          </cell>
          <cell r="J2580">
            <v>0</v>
          </cell>
          <cell r="K2580">
            <v>0</v>
          </cell>
        </row>
        <row r="2581">
          <cell r="A2581" t="str">
            <v>502826</v>
          </cell>
          <cell r="B2581" t="str">
            <v>MESA 7-8 LANCE (C7)</v>
          </cell>
          <cell r="J2581">
            <v>0</v>
          </cell>
          <cell r="K2581">
            <v>0</v>
          </cell>
        </row>
        <row r="2582">
          <cell r="A2582" t="str">
            <v>502926</v>
          </cell>
          <cell r="B2582" t="str">
            <v>MESA 7-21 LANCE (C7)</v>
          </cell>
          <cell r="J2582">
            <v>0</v>
          </cell>
          <cell r="K2582">
            <v>0</v>
          </cell>
        </row>
        <row r="2583">
          <cell r="A2583" t="str">
            <v>503026</v>
          </cell>
          <cell r="B2583" t="str">
            <v>MESA 11-17 LANCE (C7)</v>
          </cell>
          <cell r="J2583">
            <v>0</v>
          </cell>
          <cell r="K2583">
            <v>0</v>
          </cell>
        </row>
        <row r="2584">
          <cell r="A2584" t="str">
            <v>503126</v>
          </cell>
          <cell r="B2584" t="str">
            <v>STEWART POINT 11-21 LANCE  (C7)</v>
          </cell>
          <cell r="J2584">
            <v>0</v>
          </cell>
          <cell r="K2584">
            <v>0</v>
          </cell>
        </row>
        <row r="2585">
          <cell r="A2585" t="str">
            <v>504526</v>
          </cell>
          <cell r="B2585" t="str">
            <v>STEWART POINT 4-29D LANCE</v>
          </cell>
          <cell r="J2585">
            <v>0.4</v>
          </cell>
          <cell r="K2585">
            <v>0.31805739999999999</v>
          </cell>
        </row>
        <row r="2586">
          <cell r="A2586" t="str">
            <v>506226</v>
          </cell>
          <cell r="B2586" t="str">
            <v>MESA UNIT 13AA-16D LANCE</v>
          </cell>
          <cell r="J2586">
            <v>0.40512799999999999</v>
          </cell>
          <cell r="K2586">
            <v>0.33403438000000002</v>
          </cell>
        </row>
        <row r="2587">
          <cell r="A2587" t="str">
            <v>508226</v>
          </cell>
          <cell r="B2587" t="str">
            <v>MESA 11-8D LANCE  (C7)</v>
          </cell>
          <cell r="J2587">
            <v>0</v>
          </cell>
          <cell r="K2587">
            <v>0</v>
          </cell>
        </row>
        <row r="2588">
          <cell r="A2588" t="str">
            <v>508326</v>
          </cell>
          <cell r="B2588" t="str">
            <v>MESA 12-17D LANCE (C7)</v>
          </cell>
          <cell r="J2588">
            <v>0</v>
          </cell>
          <cell r="K2588">
            <v>0</v>
          </cell>
        </row>
        <row r="2589">
          <cell r="A2589" t="str">
            <v>508426</v>
          </cell>
          <cell r="B2589" t="str">
            <v>MESA 14-20D LANCE (C7)</v>
          </cell>
          <cell r="J2589">
            <v>0</v>
          </cell>
          <cell r="K2589">
            <v>0</v>
          </cell>
        </row>
        <row r="2590">
          <cell r="A2590" t="str">
            <v>508526</v>
          </cell>
          <cell r="B2590" t="str">
            <v>MESA 16-20D LANCE (C7)</v>
          </cell>
          <cell r="J2590">
            <v>0</v>
          </cell>
          <cell r="K2590">
            <v>0</v>
          </cell>
        </row>
        <row r="2591">
          <cell r="A2591" t="str">
            <v>508626</v>
          </cell>
          <cell r="B2591" t="str">
            <v>MESA 16-8D LANCE (C7)</v>
          </cell>
          <cell r="J2591">
            <v>0</v>
          </cell>
          <cell r="K2591">
            <v>0</v>
          </cell>
        </row>
        <row r="2592">
          <cell r="A2592" t="str">
            <v>508726</v>
          </cell>
          <cell r="B2592" t="str">
            <v>MESA 6-17D LANCE (C7)</v>
          </cell>
          <cell r="J2592">
            <v>0</v>
          </cell>
          <cell r="K2592">
            <v>0</v>
          </cell>
        </row>
        <row r="2593">
          <cell r="A2593" t="str">
            <v>508826</v>
          </cell>
          <cell r="B2593" t="str">
            <v>MESA 6-6 LANCE (C7)</v>
          </cell>
          <cell r="J2593">
            <v>0</v>
          </cell>
          <cell r="K2593">
            <v>0</v>
          </cell>
        </row>
        <row r="2594">
          <cell r="A2594" t="str">
            <v>508926</v>
          </cell>
          <cell r="B2594" t="str">
            <v>MESA 7-17D LANCE (C7)</v>
          </cell>
          <cell r="J2594">
            <v>0</v>
          </cell>
          <cell r="K2594">
            <v>0</v>
          </cell>
        </row>
        <row r="2595">
          <cell r="A2595" t="str">
            <v>509026</v>
          </cell>
          <cell r="B2595" t="str">
            <v>MESA 9-8 LANCE (C7)</v>
          </cell>
          <cell r="J2595">
            <v>0</v>
          </cell>
          <cell r="K2595">
            <v>0</v>
          </cell>
        </row>
        <row r="2596">
          <cell r="A2596" t="str">
            <v>509126</v>
          </cell>
          <cell r="B2596" t="str">
            <v>STEWART POINT 10-32D LANCE (C7)</v>
          </cell>
          <cell r="J2596">
            <v>0</v>
          </cell>
          <cell r="K2596">
            <v>0</v>
          </cell>
        </row>
        <row r="2597">
          <cell r="A2597" t="str">
            <v>509226</v>
          </cell>
          <cell r="B2597" t="str">
            <v>STEWART POINT 12-33D LANCE (C7)</v>
          </cell>
          <cell r="J2597">
            <v>0</v>
          </cell>
          <cell r="K2597">
            <v>0</v>
          </cell>
        </row>
        <row r="2598">
          <cell r="A2598" t="str">
            <v>509326</v>
          </cell>
          <cell r="B2598" t="str">
            <v>STEWART POINT 15-32D LANCE (C7)</v>
          </cell>
          <cell r="J2598">
            <v>0</v>
          </cell>
          <cell r="K2598">
            <v>0</v>
          </cell>
        </row>
        <row r="2599">
          <cell r="A2599" t="str">
            <v>509426</v>
          </cell>
          <cell r="B2599" t="str">
            <v>STEWART POINT 15-33 LANCE (C7)</v>
          </cell>
          <cell r="J2599">
            <v>0</v>
          </cell>
          <cell r="K2599">
            <v>0</v>
          </cell>
        </row>
        <row r="2600">
          <cell r="A2600" t="str">
            <v>509526</v>
          </cell>
          <cell r="B2600" t="str">
            <v>STEWART POINT 16-32D LANCE  (C7)</v>
          </cell>
          <cell r="J2600">
            <v>0</v>
          </cell>
          <cell r="K2600">
            <v>0</v>
          </cell>
        </row>
        <row r="2601">
          <cell r="A2601" t="str">
            <v>509626</v>
          </cell>
          <cell r="B2601" t="str">
            <v>STEWART POINT 5-33DR LANCE  (C7)</v>
          </cell>
          <cell r="J2601">
            <v>0</v>
          </cell>
          <cell r="K2601">
            <v>0</v>
          </cell>
        </row>
        <row r="2602">
          <cell r="A2602" t="str">
            <v>509726</v>
          </cell>
          <cell r="B2602" t="str">
            <v>STEWART POINT 8-32D LANCE (C7)</v>
          </cell>
          <cell r="J2602">
            <v>0</v>
          </cell>
          <cell r="K2602">
            <v>0</v>
          </cell>
        </row>
        <row r="2603">
          <cell r="A2603" t="str">
            <v>509926</v>
          </cell>
          <cell r="B2603" t="str">
            <v>STEWART POINT 6-32V LANCE (C7)</v>
          </cell>
          <cell r="J2603">
            <v>0</v>
          </cell>
          <cell r="K2603">
            <v>0</v>
          </cell>
        </row>
        <row r="2604">
          <cell r="A2604" t="str">
            <v>510026</v>
          </cell>
          <cell r="B2604" t="str">
            <v>STEWART POINT 11-33 LANCE (C7)</v>
          </cell>
          <cell r="J2604">
            <v>0</v>
          </cell>
          <cell r="K2604">
            <v>0</v>
          </cell>
        </row>
        <row r="2605">
          <cell r="A2605" t="str">
            <v>510126</v>
          </cell>
          <cell r="B2605" t="str">
            <v>STEWART POINT 9-33 LANCE (C7)</v>
          </cell>
          <cell r="J2605">
            <v>0</v>
          </cell>
          <cell r="K2605">
            <v>0</v>
          </cell>
        </row>
        <row r="2606">
          <cell r="A2606" t="str">
            <v>510226</v>
          </cell>
          <cell r="B2606" t="str">
            <v>MESA FEDERAL 15-8 LANCE (C7)</v>
          </cell>
          <cell r="J2606">
            <v>0</v>
          </cell>
          <cell r="K2606">
            <v>0</v>
          </cell>
        </row>
        <row r="2607">
          <cell r="A2607" t="str">
            <v>510526</v>
          </cell>
          <cell r="B2607" t="str">
            <v>MESA 3-22D LANCE (C7)</v>
          </cell>
          <cell r="J2607">
            <v>0</v>
          </cell>
          <cell r="K2607">
            <v>0</v>
          </cell>
        </row>
        <row r="2608">
          <cell r="A2608" t="str">
            <v>510826</v>
          </cell>
          <cell r="B2608" t="str">
            <v>MESA UNIT 4D-16D LANCE</v>
          </cell>
          <cell r="J2608">
            <v>0.49253370000000002</v>
          </cell>
          <cell r="K2608">
            <v>0.41388944999999999</v>
          </cell>
        </row>
        <row r="2609">
          <cell r="A2609" t="str">
            <v>510926</v>
          </cell>
          <cell r="B2609" t="str">
            <v>MESA UNIT 12A-16 LANCE</v>
          </cell>
          <cell r="J2609">
            <v>0.45283600000000002</v>
          </cell>
          <cell r="K2609">
            <v>0.38049859000000003</v>
          </cell>
        </row>
        <row r="2610">
          <cell r="A2610" t="str">
            <v>511426</v>
          </cell>
          <cell r="B2610" t="str">
            <v>MESA UNIT 14B-16D LANCE</v>
          </cell>
          <cell r="J2610">
            <v>0.44318829999999998</v>
          </cell>
          <cell r="K2610">
            <v>0.37159681999999999</v>
          </cell>
        </row>
        <row r="2611">
          <cell r="A2611" t="str">
            <v>511526</v>
          </cell>
          <cell r="B2611" t="str">
            <v>MESA UNIT 7C-16D LANCE</v>
          </cell>
          <cell r="J2611">
            <v>0.49368420000000002</v>
          </cell>
          <cell r="K2611">
            <v>0.41600239999999999</v>
          </cell>
        </row>
        <row r="2612">
          <cell r="A2612" t="str">
            <v>512626</v>
          </cell>
          <cell r="B2612" t="str">
            <v>MESA UNIT 9B-7D LANCE</v>
          </cell>
          <cell r="J2612">
            <v>0.70212160000000001</v>
          </cell>
          <cell r="K2612">
            <v>0.55557705000000002</v>
          </cell>
        </row>
        <row r="2613">
          <cell r="A2613" t="str">
            <v>512726</v>
          </cell>
          <cell r="B2613" t="str">
            <v>MESA UNIT 14B-6D LANCE</v>
          </cell>
          <cell r="J2613">
            <v>0.87749999999999995</v>
          </cell>
          <cell r="K2613">
            <v>0</v>
          </cell>
        </row>
        <row r="2614">
          <cell r="A2614" t="str">
            <v>514626</v>
          </cell>
          <cell r="B2614" t="str">
            <v>MESA UNIT 4D-8D LANCE</v>
          </cell>
          <cell r="J2614">
            <v>0</v>
          </cell>
          <cell r="K2614">
            <v>0</v>
          </cell>
        </row>
        <row r="2615">
          <cell r="A2615" t="str">
            <v>514726</v>
          </cell>
          <cell r="B2615" t="str">
            <v>MESA UNIT 5B-8D LANCE</v>
          </cell>
          <cell r="J2615">
            <v>0</v>
          </cell>
          <cell r="K2615">
            <v>0</v>
          </cell>
        </row>
        <row r="2616">
          <cell r="A2616" t="str">
            <v>517426</v>
          </cell>
          <cell r="B2616" t="str">
            <v>MESA 1-20D LANCE (C7)</v>
          </cell>
          <cell r="J2616">
            <v>0</v>
          </cell>
          <cell r="K2616">
            <v>0</v>
          </cell>
        </row>
        <row r="2617">
          <cell r="A2617" t="str">
            <v>517526</v>
          </cell>
          <cell r="B2617" t="str">
            <v>MESA 16-17D LANCE (C7)</v>
          </cell>
          <cell r="J2617">
            <v>0</v>
          </cell>
          <cell r="K2617">
            <v>0</v>
          </cell>
        </row>
        <row r="2618">
          <cell r="A2618" t="str">
            <v>517626</v>
          </cell>
          <cell r="B2618" t="str">
            <v>MESA 4-21D LANCE  (C7)</v>
          </cell>
          <cell r="J2618">
            <v>0</v>
          </cell>
          <cell r="K2618">
            <v>0</v>
          </cell>
        </row>
        <row r="2619">
          <cell r="A2619" t="str">
            <v>520026</v>
          </cell>
          <cell r="B2619" t="str">
            <v>MESA UNIT 4D1-8 LANCE</v>
          </cell>
          <cell r="J2619">
            <v>0.69977299999999998</v>
          </cell>
          <cell r="K2619">
            <v>0.55434364000000003</v>
          </cell>
        </row>
        <row r="2620">
          <cell r="A2620" t="str">
            <v>520126</v>
          </cell>
          <cell r="B2620" t="str">
            <v>MESA UNIT 5B1-8 LANCE</v>
          </cell>
          <cell r="J2620">
            <v>0.69045449999999997</v>
          </cell>
          <cell r="K2620">
            <v>0.55169679999999999</v>
          </cell>
        </row>
        <row r="2621">
          <cell r="A2621" t="str">
            <v>520226</v>
          </cell>
          <cell r="B2621" t="str">
            <v>STEWART POINT 4B3-20 LANCE</v>
          </cell>
          <cell r="J2621">
            <v>0.4</v>
          </cell>
          <cell r="K2621">
            <v>0.31805739999999999</v>
          </cell>
        </row>
        <row r="2622">
          <cell r="A2622" t="str">
            <v>520326</v>
          </cell>
          <cell r="B2622" t="str">
            <v>STEWART POINT 4A3-20 LANCE</v>
          </cell>
          <cell r="J2622">
            <v>0.4</v>
          </cell>
          <cell r="K2622">
            <v>0.31805739999999999</v>
          </cell>
        </row>
        <row r="2623">
          <cell r="A2623" t="str">
            <v>520426</v>
          </cell>
          <cell r="B2623" t="str">
            <v>STEWART POINT 4C3-20 LANCE</v>
          </cell>
          <cell r="J2623">
            <v>0.4</v>
          </cell>
          <cell r="K2623">
            <v>0.31805739999999999</v>
          </cell>
        </row>
        <row r="2624">
          <cell r="A2624" t="str">
            <v>523126</v>
          </cell>
          <cell r="B2624" t="str">
            <v>MESA 1D-8D LANCE (C7)</v>
          </cell>
          <cell r="J2624">
            <v>0</v>
          </cell>
          <cell r="K2624">
            <v>0</v>
          </cell>
        </row>
        <row r="2625">
          <cell r="A2625" t="str">
            <v>523226</v>
          </cell>
          <cell r="B2625" t="str">
            <v>STEWART POINT 9-32D LANCE (C7)</v>
          </cell>
          <cell r="J2625">
            <v>0</v>
          </cell>
          <cell r="K2625">
            <v>0</v>
          </cell>
        </row>
        <row r="2626">
          <cell r="A2626" t="str">
            <v>523326</v>
          </cell>
          <cell r="B2626" t="str">
            <v>STEWART POINT 7-32D LANCE (C7)</v>
          </cell>
          <cell r="J2626">
            <v>0</v>
          </cell>
          <cell r="K2626">
            <v>0</v>
          </cell>
        </row>
        <row r="2627">
          <cell r="A2627" t="str">
            <v>523426</v>
          </cell>
          <cell r="B2627" t="str">
            <v>STEWART POINT 5-17 LANCE (C7)</v>
          </cell>
          <cell r="J2627">
            <v>0</v>
          </cell>
          <cell r="K2627">
            <v>0</v>
          </cell>
        </row>
        <row r="2628">
          <cell r="A2628" t="str">
            <v>523526</v>
          </cell>
          <cell r="B2628" t="str">
            <v>STEWART POINT 4-32 LANCE</v>
          </cell>
          <cell r="J2628">
            <v>0</v>
          </cell>
          <cell r="K2628">
            <v>0</v>
          </cell>
        </row>
        <row r="2629">
          <cell r="A2629" t="str">
            <v>523626</v>
          </cell>
          <cell r="B2629" t="str">
            <v>STEWART POINT 2A-28D LANCE  (C7)</v>
          </cell>
          <cell r="J2629">
            <v>0</v>
          </cell>
          <cell r="K2629">
            <v>0</v>
          </cell>
        </row>
        <row r="2630">
          <cell r="A2630" t="str">
            <v>523726</v>
          </cell>
          <cell r="B2630" t="str">
            <v>STEWART POINT 16-29V LANCE  (C7)</v>
          </cell>
          <cell r="J2630">
            <v>0</v>
          </cell>
          <cell r="K2630">
            <v>0</v>
          </cell>
        </row>
        <row r="2631">
          <cell r="A2631" t="str">
            <v>523826</v>
          </cell>
          <cell r="B2631" t="str">
            <v>STEWART POINT 15-29 LANCE  (C7)</v>
          </cell>
          <cell r="J2631">
            <v>0</v>
          </cell>
          <cell r="K2631">
            <v>0</v>
          </cell>
        </row>
        <row r="2632">
          <cell r="A2632" t="str">
            <v>523861</v>
          </cell>
          <cell r="B2632" t="str">
            <v>STEWART POINT 15-29 (HILL)  (C7)</v>
          </cell>
          <cell r="J2632">
            <v>0</v>
          </cell>
          <cell r="K2632">
            <v>0</v>
          </cell>
        </row>
        <row r="2633">
          <cell r="A2633" t="str">
            <v>523862</v>
          </cell>
          <cell r="B2633" t="str">
            <v>STEWART POINT 15-29 (ROCK SPRINGS)  (C7)</v>
          </cell>
          <cell r="J2633">
            <v>0</v>
          </cell>
          <cell r="K2633">
            <v>0</v>
          </cell>
        </row>
        <row r="2634">
          <cell r="A2634" t="str">
            <v>523926</v>
          </cell>
          <cell r="B2634" t="str">
            <v>STEWART POINT 1-32D LANCE (C7)</v>
          </cell>
          <cell r="J2634">
            <v>0</v>
          </cell>
          <cell r="K2634">
            <v>0</v>
          </cell>
        </row>
        <row r="2635">
          <cell r="A2635" t="str">
            <v>524026</v>
          </cell>
          <cell r="B2635" t="str">
            <v>MESA 8D-21D LANCE  (C7)</v>
          </cell>
          <cell r="J2635">
            <v>0</v>
          </cell>
          <cell r="K2635">
            <v>0</v>
          </cell>
        </row>
        <row r="2636">
          <cell r="A2636" t="str">
            <v>524126</v>
          </cell>
          <cell r="B2636" t="str">
            <v>MESA 8-8D LANCE  (C7)</v>
          </cell>
          <cell r="J2636">
            <v>0</v>
          </cell>
          <cell r="K2636">
            <v>0</v>
          </cell>
        </row>
        <row r="2637">
          <cell r="A2637" t="str">
            <v>524226</v>
          </cell>
          <cell r="B2637" t="str">
            <v>MESA 8-21D LANCE  (C7)</v>
          </cell>
          <cell r="J2637">
            <v>0</v>
          </cell>
          <cell r="K2637">
            <v>0</v>
          </cell>
        </row>
        <row r="2638">
          <cell r="A2638" t="str">
            <v>524326</v>
          </cell>
          <cell r="B2638" t="str">
            <v>MESA 7D-21D LANCE  (C7)</v>
          </cell>
          <cell r="J2638">
            <v>0</v>
          </cell>
          <cell r="K2638">
            <v>0</v>
          </cell>
        </row>
        <row r="2639">
          <cell r="A2639" t="str">
            <v>524426</v>
          </cell>
          <cell r="B2639" t="str">
            <v>MESA 7A-8D LANCE  (C7)</v>
          </cell>
          <cell r="J2639">
            <v>0</v>
          </cell>
          <cell r="K2639">
            <v>0</v>
          </cell>
        </row>
        <row r="2640">
          <cell r="A2640" t="str">
            <v>524526</v>
          </cell>
          <cell r="B2640" t="str">
            <v>MESA 6A-21D LANCE  (C7)</v>
          </cell>
          <cell r="J2640">
            <v>0</v>
          </cell>
          <cell r="K2640">
            <v>0</v>
          </cell>
        </row>
        <row r="2641">
          <cell r="A2641" t="str">
            <v>524626</v>
          </cell>
          <cell r="B2641" t="str">
            <v>MESA 6-21D LANCE  (C7)</v>
          </cell>
          <cell r="J2641">
            <v>0</v>
          </cell>
          <cell r="K2641">
            <v>0</v>
          </cell>
        </row>
        <row r="2642">
          <cell r="A2642" t="str">
            <v>524726</v>
          </cell>
          <cell r="B2642" t="str">
            <v>MESA 5A-17D LANCE  (C7)</v>
          </cell>
          <cell r="J2642">
            <v>0</v>
          </cell>
          <cell r="K2642">
            <v>0</v>
          </cell>
        </row>
        <row r="2643">
          <cell r="A2643" t="str">
            <v>524826</v>
          </cell>
          <cell r="B2643" t="str">
            <v>MESA 5-17D LANCE  (C7)</v>
          </cell>
          <cell r="J2643">
            <v>0</v>
          </cell>
          <cell r="K2643">
            <v>0</v>
          </cell>
        </row>
        <row r="2644">
          <cell r="A2644" t="str">
            <v>524926</v>
          </cell>
          <cell r="B2644" t="str">
            <v>MESA 3B-21D LANCE  (C7)</v>
          </cell>
          <cell r="J2644">
            <v>0</v>
          </cell>
          <cell r="K2644">
            <v>0</v>
          </cell>
        </row>
        <row r="2645">
          <cell r="A2645" t="str">
            <v>525026</v>
          </cell>
          <cell r="B2645" t="str">
            <v>MESA 3-22D LANCE (C7)</v>
          </cell>
          <cell r="J2645">
            <v>0</v>
          </cell>
          <cell r="K2645">
            <v>0</v>
          </cell>
        </row>
        <row r="2646">
          <cell r="A2646" t="str">
            <v>525126</v>
          </cell>
          <cell r="B2646" t="str">
            <v>MESA 2-21D LANCE (C7)</v>
          </cell>
          <cell r="J2646">
            <v>0</v>
          </cell>
          <cell r="K2646">
            <v>0</v>
          </cell>
        </row>
        <row r="2647">
          <cell r="A2647" t="str">
            <v>525226</v>
          </cell>
          <cell r="B2647" t="str">
            <v>MESA 16C-20D LANCE (C7)</v>
          </cell>
          <cell r="J2647">
            <v>0</v>
          </cell>
          <cell r="K2647">
            <v>0</v>
          </cell>
        </row>
        <row r="2648">
          <cell r="A2648" t="str">
            <v>525326</v>
          </cell>
          <cell r="B2648" t="str">
            <v>MESA 16C-16D LANCE</v>
          </cell>
          <cell r="J2648">
            <v>0</v>
          </cell>
          <cell r="K2648">
            <v>0</v>
          </cell>
        </row>
        <row r="2649">
          <cell r="A2649" t="str">
            <v>525426</v>
          </cell>
          <cell r="B2649" t="str">
            <v>MESA 15-17D LANCE (C7)</v>
          </cell>
          <cell r="J2649">
            <v>0</v>
          </cell>
          <cell r="K2649">
            <v>0</v>
          </cell>
        </row>
        <row r="2650">
          <cell r="A2650" t="str">
            <v>525526</v>
          </cell>
          <cell r="B2650" t="str">
            <v>MESA 14A-8D LANCE (C7)</v>
          </cell>
          <cell r="J2650">
            <v>0</v>
          </cell>
          <cell r="K2650">
            <v>0</v>
          </cell>
        </row>
        <row r="2651">
          <cell r="A2651" t="str">
            <v>525626</v>
          </cell>
          <cell r="B2651" t="str">
            <v>MESA 13D-21D LANCE  (C7)</v>
          </cell>
          <cell r="J2651">
            <v>0</v>
          </cell>
          <cell r="K2651">
            <v>0</v>
          </cell>
        </row>
        <row r="2652">
          <cell r="A2652" t="str">
            <v>525726</v>
          </cell>
          <cell r="B2652" t="str">
            <v>MESA 12B-21D LANCE (C7)</v>
          </cell>
          <cell r="J2652">
            <v>0</v>
          </cell>
          <cell r="K2652">
            <v>0</v>
          </cell>
        </row>
        <row r="2653">
          <cell r="A2653" t="str">
            <v>525826</v>
          </cell>
          <cell r="B2653" t="str">
            <v>MESA 12-9D LANCE (C7)</v>
          </cell>
          <cell r="J2653">
            <v>0</v>
          </cell>
          <cell r="K2653">
            <v>0</v>
          </cell>
        </row>
        <row r="2654">
          <cell r="A2654" t="str">
            <v>525926</v>
          </cell>
          <cell r="B2654" t="str">
            <v>MESA 11C-17D LANCE  (C7)</v>
          </cell>
          <cell r="J2654">
            <v>0</v>
          </cell>
          <cell r="K2654">
            <v>0</v>
          </cell>
        </row>
        <row r="2655">
          <cell r="A2655" t="str">
            <v>526026</v>
          </cell>
          <cell r="B2655" t="str">
            <v>MESA 11A-21D LANCE  (C7)</v>
          </cell>
          <cell r="J2655">
            <v>0</v>
          </cell>
          <cell r="K2655">
            <v>0</v>
          </cell>
        </row>
        <row r="2656">
          <cell r="A2656" t="str">
            <v>526126</v>
          </cell>
          <cell r="B2656" t="str">
            <v>MESA 11-9 LANCE (C7)</v>
          </cell>
          <cell r="J2656">
            <v>0</v>
          </cell>
          <cell r="K2656">
            <v>0</v>
          </cell>
        </row>
        <row r="2657">
          <cell r="A2657" t="str">
            <v>526226</v>
          </cell>
          <cell r="B2657" t="str">
            <v>MESA 11-21D LANCE (C7)</v>
          </cell>
          <cell r="J2657">
            <v>0</v>
          </cell>
          <cell r="K2657">
            <v>0</v>
          </cell>
        </row>
        <row r="2658">
          <cell r="A2658" t="str">
            <v>526326</v>
          </cell>
          <cell r="B2658" t="str">
            <v>MESA 13C-20D LANCE  (C7)</v>
          </cell>
          <cell r="J2658">
            <v>0</v>
          </cell>
          <cell r="K2658">
            <v>0</v>
          </cell>
        </row>
        <row r="2659">
          <cell r="A2659" t="str">
            <v>526426</v>
          </cell>
          <cell r="B2659" t="str">
            <v>MESA 4DB-20D LANCE  (C7)</v>
          </cell>
          <cell r="J2659">
            <v>0</v>
          </cell>
          <cell r="K2659">
            <v>0</v>
          </cell>
        </row>
        <row r="2660">
          <cell r="A2660" t="str">
            <v>526526</v>
          </cell>
          <cell r="B2660" t="str">
            <v>MESA 10-17D LANCE (C7)</v>
          </cell>
          <cell r="J2660">
            <v>0</v>
          </cell>
          <cell r="K2660">
            <v>0</v>
          </cell>
        </row>
        <row r="2661">
          <cell r="A2661" t="str">
            <v>526726</v>
          </cell>
          <cell r="B2661" t="str">
            <v>MESA 14A-21D LANCE  (C7)</v>
          </cell>
          <cell r="J2661">
            <v>0</v>
          </cell>
          <cell r="K2661">
            <v>0</v>
          </cell>
        </row>
        <row r="2662">
          <cell r="A2662" t="str">
            <v>528326</v>
          </cell>
          <cell r="B2662" t="str">
            <v>MESA 13B 3-5 LANCE</v>
          </cell>
          <cell r="J2662">
            <v>0</v>
          </cell>
          <cell r="K2662">
            <v>0</v>
          </cell>
        </row>
        <row r="2663">
          <cell r="A2663" t="str">
            <v>528526</v>
          </cell>
          <cell r="B2663" t="str">
            <v>MESA UNIT 6D3-16 LANCE</v>
          </cell>
          <cell r="J2663">
            <v>0.4760009</v>
          </cell>
          <cell r="K2663">
            <v>0.39973478000000001</v>
          </cell>
        </row>
        <row r="2664">
          <cell r="A2664" t="str">
            <v>528626</v>
          </cell>
          <cell r="B2664" t="str">
            <v>MESA UNIT 6B3-16 LANCE</v>
          </cell>
          <cell r="J2664">
            <v>0.47660249999999998</v>
          </cell>
          <cell r="K2664">
            <v>0.39276098999999998</v>
          </cell>
        </row>
        <row r="2665">
          <cell r="A2665" t="str">
            <v>528726</v>
          </cell>
          <cell r="B2665" t="str">
            <v>MESA UNIT 5D2-16 LANCE</v>
          </cell>
          <cell r="J2665">
            <v>0.45412799999999998</v>
          </cell>
          <cell r="K2665">
            <v>0.38144249000000002</v>
          </cell>
        </row>
        <row r="2666">
          <cell r="A2666" t="str">
            <v>528826</v>
          </cell>
          <cell r="B2666" t="str">
            <v>MESA UNIT 5C2-16 LANCE</v>
          </cell>
          <cell r="J2666">
            <v>0.47616219999999998</v>
          </cell>
          <cell r="K2666">
            <v>0.40098052000000001</v>
          </cell>
        </row>
        <row r="2667">
          <cell r="A2667" t="str">
            <v>529826</v>
          </cell>
          <cell r="B2667" t="str">
            <v>MESA 1A-17D LANCE  (C7)</v>
          </cell>
          <cell r="J2667">
            <v>0</v>
          </cell>
          <cell r="K2667">
            <v>0</v>
          </cell>
        </row>
        <row r="2668">
          <cell r="A2668" t="str">
            <v>529926</v>
          </cell>
          <cell r="B2668" t="str">
            <v>MESA 3A-17D LANCE  (C7)</v>
          </cell>
          <cell r="J2668">
            <v>0</v>
          </cell>
          <cell r="K2668">
            <v>0</v>
          </cell>
        </row>
        <row r="2669">
          <cell r="A2669" t="str">
            <v>530326</v>
          </cell>
          <cell r="B2669" t="str">
            <v>MESA UNIT 14D1-16 LANCE</v>
          </cell>
          <cell r="J2669">
            <v>0.40492519999999999</v>
          </cell>
          <cell r="K2669">
            <v>0.33512101</v>
          </cell>
        </row>
        <row r="2670">
          <cell r="A2670" t="str">
            <v>530426</v>
          </cell>
          <cell r="B2670" t="str">
            <v>MESA UNIT 14C2-16 LANCE</v>
          </cell>
          <cell r="J2670">
            <v>0.43281809999999998</v>
          </cell>
          <cell r="K2670">
            <v>0.35727975000000001</v>
          </cell>
        </row>
        <row r="2671">
          <cell r="A2671" t="str">
            <v>530526</v>
          </cell>
          <cell r="B2671" t="str">
            <v>MESA 2-17D LANCE  (C7)</v>
          </cell>
          <cell r="J2671">
            <v>0</v>
          </cell>
          <cell r="K2671">
            <v>0</v>
          </cell>
        </row>
        <row r="2672">
          <cell r="A2672" t="str">
            <v>530626</v>
          </cell>
          <cell r="B2672" t="str">
            <v>MESA 1-17D LANCE (C7)</v>
          </cell>
          <cell r="J2672">
            <v>0</v>
          </cell>
          <cell r="K2672">
            <v>0</v>
          </cell>
        </row>
        <row r="2673">
          <cell r="A2673" t="str">
            <v>530726</v>
          </cell>
          <cell r="B2673" t="str">
            <v>MESA 2A-17D LANCE (C7)</v>
          </cell>
          <cell r="J2673">
            <v>0</v>
          </cell>
          <cell r="K2673">
            <v>0</v>
          </cell>
        </row>
        <row r="2674">
          <cell r="A2674" t="str">
            <v>530826</v>
          </cell>
          <cell r="B2674" t="str">
            <v>MESA 10-20D LANCE (C7)</v>
          </cell>
          <cell r="J2674">
            <v>0</v>
          </cell>
          <cell r="K2674">
            <v>0</v>
          </cell>
        </row>
        <row r="2675">
          <cell r="A2675" t="str">
            <v>530926</v>
          </cell>
          <cell r="B2675" t="str">
            <v>MESA 7B-20D LANCE (C7)</v>
          </cell>
          <cell r="J2675">
            <v>0</v>
          </cell>
          <cell r="K2675">
            <v>0</v>
          </cell>
        </row>
        <row r="2676">
          <cell r="A2676" t="str">
            <v>531026</v>
          </cell>
          <cell r="B2676" t="str">
            <v>MESA 9-20D LANCE (C7)</v>
          </cell>
          <cell r="J2676">
            <v>0</v>
          </cell>
          <cell r="K2676">
            <v>0</v>
          </cell>
        </row>
        <row r="2677">
          <cell r="A2677" t="str">
            <v>531126</v>
          </cell>
          <cell r="B2677" t="str">
            <v>MESA 10A-20D LANCE (C7)</v>
          </cell>
          <cell r="J2677">
            <v>0</v>
          </cell>
          <cell r="K2677">
            <v>0</v>
          </cell>
        </row>
        <row r="2678">
          <cell r="A2678" t="str">
            <v>531226</v>
          </cell>
          <cell r="B2678" t="str">
            <v>MESA 9D-20D LANCE  (C7)</v>
          </cell>
          <cell r="J2678">
            <v>0</v>
          </cell>
          <cell r="K2678">
            <v>0</v>
          </cell>
        </row>
        <row r="2679">
          <cell r="A2679" t="str">
            <v>531526</v>
          </cell>
          <cell r="B2679" t="str">
            <v>MESA 11D-20D LANCE (C7)</v>
          </cell>
          <cell r="J2679">
            <v>0</v>
          </cell>
          <cell r="K2679">
            <v>0</v>
          </cell>
        </row>
        <row r="2680">
          <cell r="A2680" t="str">
            <v>531626</v>
          </cell>
          <cell r="B2680" t="str">
            <v>MESA 14D-20D LANCE (C7)</v>
          </cell>
          <cell r="J2680">
            <v>0</v>
          </cell>
          <cell r="K2680">
            <v>0</v>
          </cell>
        </row>
        <row r="2681">
          <cell r="A2681" t="str">
            <v>531726</v>
          </cell>
          <cell r="B2681" t="str">
            <v>MESA 7C-20D LANCE (C7)</v>
          </cell>
          <cell r="J2681">
            <v>0</v>
          </cell>
          <cell r="K2681">
            <v>0</v>
          </cell>
        </row>
        <row r="2682">
          <cell r="A2682" t="str">
            <v>532826</v>
          </cell>
          <cell r="B2682" t="str">
            <v>MESA 6C-20D LANCE (C7)</v>
          </cell>
          <cell r="J2682">
            <v>0</v>
          </cell>
          <cell r="K2682">
            <v>0</v>
          </cell>
        </row>
        <row r="2683">
          <cell r="A2683" t="str">
            <v>532926</v>
          </cell>
          <cell r="B2683" t="str">
            <v>MESA 6D-20D LANCE (C7)</v>
          </cell>
          <cell r="J2683">
            <v>0</v>
          </cell>
          <cell r="K2683">
            <v>0</v>
          </cell>
        </row>
        <row r="2684">
          <cell r="A2684" t="str">
            <v>533026</v>
          </cell>
          <cell r="B2684" t="str">
            <v>MESA 4CB-20D LANCE (C7)</v>
          </cell>
          <cell r="J2684">
            <v>0</v>
          </cell>
          <cell r="K2684">
            <v>0</v>
          </cell>
        </row>
        <row r="2685">
          <cell r="A2685" t="str">
            <v>533126</v>
          </cell>
          <cell r="B2685" t="str">
            <v>MESA 4CD-20D LANCE (C7)</v>
          </cell>
          <cell r="J2685">
            <v>0</v>
          </cell>
          <cell r="K2685">
            <v>0</v>
          </cell>
        </row>
        <row r="2686">
          <cell r="A2686" t="str">
            <v>533326</v>
          </cell>
          <cell r="B2686" t="str">
            <v>MESA 15A-8D LANCE (C7)</v>
          </cell>
          <cell r="J2686">
            <v>0</v>
          </cell>
          <cell r="K2686">
            <v>0</v>
          </cell>
        </row>
        <row r="2687">
          <cell r="A2687" t="str">
            <v>533426</v>
          </cell>
          <cell r="B2687" t="str">
            <v>MESA 14-8D LANCE (C7)</v>
          </cell>
          <cell r="J2687">
            <v>0</v>
          </cell>
          <cell r="K2687">
            <v>0</v>
          </cell>
        </row>
        <row r="2688">
          <cell r="A2688" t="str">
            <v>534226</v>
          </cell>
          <cell r="B2688" t="str">
            <v>MESA 13A-8D LANCE (C7)</v>
          </cell>
          <cell r="J2688">
            <v>0</v>
          </cell>
          <cell r="K2688">
            <v>0</v>
          </cell>
        </row>
        <row r="2689">
          <cell r="A2689" t="str">
            <v>534326</v>
          </cell>
          <cell r="B2689" t="str">
            <v>MESA 10A-8D LANCE (C7)</v>
          </cell>
          <cell r="J2689">
            <v>0</v>
          </cell>
          <cell r="K2689">
            <v>0</v>
          </cell>
        </row>
        <row r="2690">
          <cell r="A2690" t="str">
            <v>534926</v>
          </cell>
          <cell r="B2690" t="str">
            <v>MESA 11A-8D LANCE (C7)</v>
          </cell>
          <cell r="J2690">
            <v>0</v>
          </cell>
          <cell r="K2690">
            <v>0</v>
          </cell>
        </row>
        <row r="2691">
          <cell r="A2691" t="str">
            <v>535026</v>
          </cell>
          <cell r="B2691" t="str">
            <v>MESA 6BA-20D LANCE (C7)</v>
          </cell>
          <cell r="J2691">
            <v>0</v>
          </cell>
          <cell r="K2691">
            <v>0</v>
          </cell>
        </row>
        <row r="2692">
          <cell r="A2692" t="str">
            <v>535126</v>
          </cell>
          <cell r="B2692" t="str">
            <v>MESA 6CA-20D LANCE (C7)</v>
          </cell>
          <cell r="J2692">
            <v>0</v>
          </cell>
          <cell r="K2692">
            <v>0</v>
          </cell>
        </row>
        <row r="2693">
          <cell r="A2693" t="str">
            <v>535226</v>
          </cell>
          <cell r="B2693" t="str">
            <v>MESA 5DB-20D LANCE (C7)</v>
          </cell>
          <cell r="J2693">
            <v>0</v>
          </cell>
          <cell r="K2693">
            <v>0</v>
          </cell>
        </row>
        <row r="2694">
          <cell r="A2694" t="str">
            <v>535426</v>
          </cell>
          <cell r="B2694" t="str">
            <v>MESA 5CA-20D LANCE (C7)</v>
          </cell>
          <cell r="J2694">
            <v>0</v>
          </cell>
          <cell r="K2694">
            <v>0</v>
          </cell>
        </row>
        <row r="2695">
          <cell r="A2695" t="str">
            <v>535526</v>
          </cell>
          <cell r="B2695" t="str">
            <v>MESA 4DD-20D LANCE (C7)</v>
          </cell>
          <cell r="J2695">
            <v>0</v>
          </cell>
          <cell r="K2695">
            <v>0</v>
          </cell>
        </row>
        <row r="2696">
          <cell r="A2696" t="str">
            <v>535726</v>
          </cell>
          <cell r="B2696" t="str">
            <v>STEWART POINT 1C3-20 LANCE</v>
          </cell>
          <cell r="J2696">
            <v>0.4</v>
          </cell>
          <cell r="K2696">
            <v>0.31805739999999999</v>
          </cell>
        </row>
        <row r="2697">
          <cell r="A2697" t="str">
            <v>535826</v>
          </cell>
          <cell r="B2697" t="str">
            <v>STEWART POINT 8B4-20 LANCE</v>
          </cell>
          <cell r="J2697">
            <v>0.4</v>
          </cell>
          <cell r="K2697">
            <v>0.31805739999999999</v>
          </cell>
        </row>
        <row r="2698">
          <cell r="A2698" t="str">
            <v>535926</v>
          </cell>
          <cell r="B2698" t="str">
            <v>STEWART POINT 8B3-20 LANCE</v>
          </cell>
          <cell r="J2698">
            <v>0.4</v>
          </cell>
          <cell r="K2698">
            <v>0.31805739999999999</v>
          </cell>
        </row>
        <row r="2699">
          <cell r="A2699" t="str">
            <v>536026</v>
          </cell>
          <cell r="B2699" t="str">
            <v>MESA 16CB-17D LANCE (C7)</v>
          </cell>
          <cell r="J2699">
            <v>0</v>
          </cell>
          <cell r="K2699">
            <v>0</v>
          </cell>
        </row>
        <row r="2700">
          <cell r="A2700" t="str">
            <v>536126</v>
          </cell>
          <cell r="B2700" t="str">
            <v>MESA 2BA-20D LANCE (C7)</v>
          </cell>
          <cell r="J2700">
            <v>0</v>
          </cell>
          <cell r="K2700">
            <v>0</v>
          </cell>
        </row>
        <row r="2701">
          <cell r="A2701" t="str">
            <v>536226</v>
          </cell>
          <cell r="B2701" t="str">
            <v>MESA 3AD-20D LANCE (C7)</v>
          </cell>
          <cell r="J2701">
            <v>0</v>
          </cell>
          <cell r="K2701">
            <v>0</v>
          </cell>
        </row>
        <row r="2702">
          <cell r="A2702" t="str">
            <v>536326</v>
          </cell>
          <cell r="B2702" t="str">
            <v>MESA 15AD-17D LANCE (C7)</v>
          </cell>
          <cell r="J2702">
            <v>0</v>
          </cell>
          <cell r="K2702">
            <v>0</v>
          </cell>
        </row>
        <row r="2703">
          <cell r="A2703" t="str">
            <v>536426</v>
          </cell>
          <cell r="B2703" t="str">
            <v>MESA 15BC-17D LANCE (C7)</v>
          </cell>
          <cell r="J2703">
            <v>0</v>
          </cell>
          <cell r="K2703">
            <v>0</v>
          </cell>
        </row>
        <row r="2704">
          <cell r="A2704" t="str">
            <v>536526</v>
          </cell>
          <cell r="B2704" t="str">
            <v>STEWART POINT 7D3-17 LANCE (C7)</v>
          </cell>
          <cell r="J2704">
            <v>0</v>
          </cell>
          <cell r="K2704">
            <v>0</v>
          </cell>
        </row>
        <row r="2705">
          <cell r="A2705" t="str">
            <v>536626</v>
          </cell>
          <cell r="B2705" t="str">
            <v>STEWART POINT 4C3-17 LANCE (C7)</v>
          </cell>
          <cell r="J2705">
            <v>0</v>
          </cell>
          <cell r="K2705">
            <v>0</v>
          </cell>
        </row>
        <row r="2706">
          <cell r="A2706" t="str">
            <v>536726</v>
          </cell>
          <cell r="B2706" t="str">
            <v>MESA 11C1-15 LANCE (C7)</v>
          </cell>
          <cell r="J2706">
            <v>0</v>
          </cell>
          <cell r="K2706">
            <v>0</v>
          </cell>
        </row>
        <row r="2707">
          <cell r="A2707" t="str">
            <v>537126</v>
          </cell>
          <cell r="B2707" t="str">
            <v>STEWART POINT 9D3-17 LANCE (C7)</v>
          </cell>
          <cell r="J2707">
            <v>0</v>
          </cell>
          <cell r="K2707">
            <v>0</v>
          </cell>
        </row>
        <row r="2708">
          <cell r="A2708" t="str">
            <v>537226</v>
          </cell>
          <cell r="B2708" t="str">
            <v>STEWART POINT 10D3-17 LANCE (C7)</v>
          </cell>
          <cell r="J2708">
            <v>0</v>
          </cell>
          <cell r="K2708">
            <v>0</v>
          </cell>
        </row>
        <row r="2709">
          <cell r="A2709" t="str">
            <v>537326</v>
          </cell>
          <cell r="B2709" t="str">
            <v>STEWART POINT 16A3-17 LANCE (C7)</v>
          </cell>
          <cell r="J2709">
            <v>0</v>
          </cell>
          <cell r="K2709">
            <v>0</v>
          </cell>
        </row>
        <row r="2710">
          <cell r="A2710" t="str">
            <v>537426</v>
          </cell>
          <cell r="B2710" t="str">
            <v>MESA 10C1-19 LANCE (C7)</v>
          </cell>
          <cell r="J2710">
            <v>0</v>
          </cell>
          <cell r="K2710">
            <v>0</v>
          </cell>
        </row>
        <row r="2711">
          <cell r="A2711" t="str">
            <v>537526</v>
          </cell>
          <cell r="B2711" t="str">
            <v>MESA 1C1-30 LANCE</v>
          </cell>
          <cell r="J2711">
            <v>0</v>
          </cell>
          <cell r="K2711">
            <v>0</v>
          </cell>
        </row>
        <row r="2712">
          <cell r="A2712" t="str">
            <v>539626</v>
          </cell>
          <cell r="B2712" t="str">
            <v>MESA UNIT 8D2-17 LANCE</v>
          </cell>
          <cell r="J2712">
            <v>0.46798640000000002</v>
          </cell>
          <cell r="K2712">
            <v>0.38558357999999998</v>
          </cell>
        </row>
        <row r="2713">
          <cell r="A2713" t="str">
            <v>539726</v>
          </cell>
          <cell r="B2713" t="str">
            <v>MESA UNIT 4C1-16 LANCE</v>
          </cell>
          <cell r="J2713">
            <v>0.46037660000000002</v>
          </cell>
          <cell r="K2713">
            <v>0.38690560000000002</v>
          </cell>
        </row>
        <row r="2714">
          <cell r="A2714" t="str">
            <v>539826</v>
          </cell>
          <cell r="B2714" t="str">
            <v>MESA UNIT 5B1-16 LANCE</v>
          </cell>
          <cell r="J2714">
            <v>0.47799920000000001</v>
          </cell>
          <cell r="K2714">
            <v>0.40248157000000001</v>
          </cell>
        </row>
        <row r="2715">
          <cell r="A2715" t="str">
            <v>539926</v>
          </cell>
          <cell r="B2715" t="str">
            <v>MESA UNIT 8A1-17 LANCE</v>
          </cell>
          <cell r="J2715">
            <v>0.47731630000000003</v>
          </cell>
          <cell r="K2715">
            <v>0.39604639000000003</v>
          </cell>
        </row>
        <row r="2716">
          <cell r="A2716" t="str">
            <v>540026</v>
          </cell>
          <cell r="B2716" t="str">
            <v>MESA UNIT 8B1-17 LANCE</v>
          </cell>
          <cell r="J2716">
            <v>0.47372160000000002</v>
          </cell>
          <cell r="K2716">
            <v>0.39254338999999999</v>
          </cell>
        </row>
        <row r="2717">
          <cell r="A2717" t="str">
            <v>540126</v>
          </cell>
          <cell r="B2717" t="str">
            <v>MESA UNIT 8D1-17 LANCE</v>
          </cell>
          <cell r="J2717">
            <v>0.46169549999999998</v>
          </cell>
          <cell r="K2717">
            <v>0.38036544999999999</v>
          </cell>
        </row>
        <row r="2718">
          <cell r="A2718" t="str">
            <v>540226</v>
          </cell>
          <cell r="B2718" t="str">
            <v>MESA UNIT 4C2-16 LANCE</v>
          </cell>
          <cell r="J2718">
            <v>0.48820760000000002</v>
          </cell>
          <cell r="K2718">
            <v>0.4039102</v>
          </cell>
        </row>
        <row r="2719">
          <cell r="A2719" t="str">
            <v>540326</v>
          </cell>
          <cell r="B2719" t="str">
            <v>MESA UNIT 5B2-16 LANCE</v>
          </cell>
          <cell r="J2719">
            <v>0.46099459999999998</v>
          </cell>
          <cell r="K2719">
            <v>0.38749601</v>
          </cell>
        </row>
        <row r="2720">
          <cell r="A2720" t="str">
            <v>543526</v>
          </cell>
          <cell r="B2720" t="str">
            <v>MESA UNIT 3B1-7 LANCE</v>
          </cell>
          <cell r="J2720">
            <v>0</v>
          </cell>
          <cell r="K2720">
            <v>0</v>
          </cell>
        </row>
        <row r="2721">
          <cell r="A2721" t="str">
            <v>546026</v>
          </cell>
          <cell r="B2721" t="str">
            <v>MESA 6B1-21 LANCE  (C7)</v>
          </cell>
          <cell r="J2721">
            <v>0</v>
          </cell>
          <cell r="K2721">
            <v>0</v>
          </cell>
        </row>
        <row r="2722">
          <cell r="A2722" t="str">
            <v>546126</v>
          </cell>
          <cell r="B2722" t="str">
            <v>MESA 7B1-21 LANCE  (C7)</v>
          </cell>
          <cell r="J2722">
            <v>0</v>
          </cell>
          <cell r="K2722">
            <v>0</v>
          </cell>
        </row>
        <row r="2723">
          <cell r="A2723" t="str">
            <v>546226</v>
          </cell>
          <cell r="B2723" t="str">
            <v>MESA 5A1-20 LANCE  (C7)</v>
          </cell>
          <cell r="J2723">
            <v>0</v>
          </cell>
          <cell r="K2723">
            <v>0</v>
          </cell>
        </row>
        <row r="2724">
          <cell r="A2724" t="str">
            <v>546326</v>
          </cell>
          <cell r="B2724" t="str">
            <v>MESA 5A2-20 LANCE (C7)</v>
          </cell>
          <cell r="J2724">
            <v>0</v>
          </cell>
          <cell r="K2724">
            <v>0</v>
          </cell>
        </row>
        <row r="2725">
          <cell r="A2725" t="str">
            <v>546426</v>
          </cell>
          <cell r="B2725" t="str">
            <v>MESA 4D1-21 LANCE  (C7)</v>
          </cell>
          <cell r="J2725">
            <v>0</v>
          </cell>
          <cell r="K2725">
            <v>0</v>
          </cell>
        </row>
        <row r="2726">
          <cell r="A2726" t="str">
            <v>546526</v>
          </cell>
          <cell r="B2726" t="str">
            <v>MESA 5A1-21 LANCE  (C7)</v>
          </cell>
          <cell r="J2726">
            <v>0</v>
          </cell>
          <cell r="K2726">
            <v>0</v>
          </cell>
        </row>
        <row r="2727">
          <cell r="A2727" t="str">
            <v>546626</v>
          </cell>
          <cell r="B2727" t="str">
            <v>MESA 5D1-21 LANCE  (C7)</v>
          </cell>
          <cell r="J2727">
            <v>0</v>
          </cell>
          <cell r="K2727">
            <v>0</v>
          </cell>
        </row>
        <row r="2728">
          <cell r="A2728" t="str">
            <v>548026</v>
          </cell>
          <cell r="B2728" t="str">
            <v>MESA 16D1-20 LANCE (C7)</v>
          </cell>
          <cell r="J2728">
            <v>0</v>
          </cell>
          <cell r="K2728">
            <v>0</v>
          </cell>
        </row>
        <row r="2729">
          <cell r="A2729" t="str">
            <v>548126</v>
          </cell>
          <cell r="B2729" t="str">
            <v>MESA 2A1-20 LANCE (C7)</v>
          </cell>
          <cell r="J2729">
            <v>0</v>
          </cell>
          <cell r="K2729">
            <v>0</v>
          </cell>
        </row>
        <row r="2730">
          <cell r="A2730" t="str">
            <v>548226</v>
          </cell>
          <cell r="B2730" t="str">
            <v>MESA 2D1-20 LANCE (C7)</v>
          </cell>
          <cell r="J2730">
            <v>0</v>
          </cell>
          <cell r="K2730">
            <v>0</v>
          </cell>
        </row>
        <row r="2731">
          <cell r="A2731" t="str">
            <v>548326</v>
          </cell>
          <cell r="B2731" t="str">
            <v>MESA 7A1-20 LANCE (C7)</v>
          </cell>
          <cell r="J2731">
            <v>0</v>
          </cell>
          <cell r="K2731">
            <v>0</v>
          </cell>
        </row>
        <row r="2732">
          <cell r="A2732" t="str">
            <v>548426</v>
          </cell>
          <cell r="B2732" t="str">
            <v>MESA 9C1-20 LANCE (C7)</v>
          </cell>
          <cell r="J2732">
            <v>0</v>
          </cell>
          <cell r="K2732">
            <v>0</v>
          </cell>
        </row>
        <row r="2733">
          <cell r="A2733" t="str">
            <v>548526</v>
          </cell>
          <cell r="B2733" t="str">
            <v>MESA 15D1-20 LANCE (C7)</v>
          </cell>
          <cell r="J2733">
            <v>0</v>
          </cell>
          <cell r="K2733">
            <v>0</v>
          </cell>
        </row>
        <row r="2734">
          <cell r="A2734" t="str">
            <v>548626</v>
          </cell>
          <cell r="B2734" t="str">
            <v>MESA 16B2-20 LANCE (C7)</v>
          </cell>
          <cell r="J2734">
            <v>0</v>
          </cell>
          <cell r="K2734">
            <v>0</v>
          </cell>
        </row>
        <row r="2735">
          <cell r="A2735" t="str">
            <v>548726</v>
          </cell>
          <cell r="B2735" t="str">
            <v>MESA 15B2-20 LANCE (C7)</v>
          </cell>
          <cell r="J2735">
            <v>0</v>
          </cell>
          <cell r="K2735">
            <v>0</v>
          </cell>
        </row>
        <row r="2736">
          <cell r="A2736" t="str">
            <v>548826</v>
          </cell>
          <cell r="B2736" t="str">
            <v>MESA 15C1-20 LANCE (C7)</v>
          </cell>
          <cell r="J2736">
            <v>0</v>
          </cell>
          <cell r="K2736">
            <v>0</v>
          </cell>
        </row>
        <row r="2737">
          <cell r="A2737" t="str">
            <v>548926</v>
          </cell>
          <cell r="B2737" t="str">
            <v>MESA 7D1-20 LANCE (C7)</v>
          </cell>
          <cell r="J2737">
            <v>0</v>
          </cell>
          <cell r="K2737">
            <v>0</v>
          </cell>
        </row>
        <row r="2738">
          <cell r="A2738" t="str">
            <v>549026</v>
          </cell>
          <cell r="B2738" t="str">
            <v>MESA 10C1-20 LANCE (C7)</v>
          </cell>
          <cell r="J2738">
            <v>0</v>
          </cell>
          <cell r="K2738">
            <v>0</v>
          </cell>
        </row>
        <row r="2739">
          <cell r="A2739" t="str">
            <v>549126</v>
          </cell>
          <cell r="B2739" t="str">
            <v>MESA 11A1-20 LANCE (C7)</v>
          </cell>
          <cell r="J2739">
            <v>0</v>
          </cell>
          <cell r="K2739">
            <v>0</v>
          </cell>
        </row>
        <row r="2740">
          <cell r="A2740" t="str">
            <v>549226</v>
          </cell>
          <cell r="B2740" t="str">
            <v>MESA 11D1-20 LANCE (C7)</v>
          </cell>
          <cell r="J2740">
            <v>0</v>
          </cell>
          <cell r="K2740">
            <v>0</v>
          </cell>
        </row>
        <row r="2741">
          <cell r="A2741" t="str">
            <v>549326</v>
          </cell>
          <cell r="B2741" t="str">
            <v>MESA 10D1-20 LANCE (C7)</v>
          </cell>
          <cell r="J2741">
            <v>0</v>
          </cell>
          <cell r="K2741">
            <v>0</v>
          </cell>
        </row>
        <row r="2742">
          <cell r="A2742" t="str">
            <v>549426</v>
          </cell>
          <cell r="B2742" t="str">
            <v>MESA 9A1-20 LANCE (C7)</v>
          </cell>
          <cell r="J2742">
            <v>0</v>
          </cell>
          <cell r="K2742">
            <v>0</v>
          </cell>
        </row>
        <row r="2743">
          <cell r="A2743" t="str">
            <v>549626</v>
          </cell>
          <cell r="B2743" t="str">
            <v>STEWART POINT 7D3-20 LANCE</v>
          </cell>
          <cell r="J2743">
            <v>0.4</v>
          </cell>
          <cell r="K2743">
            <v>0.31805739999999999</v>
          </cell>
        </row>
        <row r="2744">
          <cell r="A2744" t="str">
            <v>549726</v>
          </cell>
          <cell r="B2744" t="str">
            <v>STEWART POINT 8C3-20 LANCE</v>
          </cell>
          <cell r="J2744">
            <v>0.4</v>
          </cell>
          <cell r="K2744">
            <v>0.31805739999999999</v>
          </cell>
        </row>
        <row r="2745">
          <cell r="A2745" t="str">
            <v>549826</v>
          </cell>
          <cell r="B2745" t="str">
            <v>STEWART POINT 8C4-20 LANCE</v>
          </cell>
          <cell r="J2745">
            <v>0.4</v>
          </cell>
          <cell r="K2745">
            <v>0.31805739999999999</v>
          </cell>
        </row>
        <row r="2746">
          <cell r="A2746" t="str">
            <v>549926</v>
          </cell>
          <cell r="B2746" t="str">
            <v>STEWART POINT 8D3-20 LANCE</v>
          </cell>
          <cell r="J2746">
            <v>0.4</v>
          </cell>
          <cell r="K2746">
            <v>0.31805739999999999</v>
          </cell>
        </row>
        <row r="2747">
          <cell r="A2747" t="str">
            <v>550026</v>
          </cell>
          <cell r="B2747" t="str">
            <v>STEWART POINT 1C4-20 LANCE</v>
          </cell>
          <cell r="J2747">
            <v>0.4</v>
          </cell>
          <cell r="K2747">
            <v>0.31805739999999999</v>
          </cell>
        </row>
        <row r="2748">
          <cell r="A2748" t="str">
            <v>550126</v>
          </cell>
          <cell r="B2748" t="str">
            <v>STEWART POINT 1D3-20 LANCE</v>
          </cell>
          <cell r="J2748">
            <v>0.4</v>
          </cell>
          <cell r="K2748">
            <v>0.31805739999999999</v>
          </cell>
        </row>
        <row r="2749">
          <cell r="A2749" t="str">
            <v>550226</v>
          </cell>
          <cell r="B2749" t="str">
            <v>STEWART POINT 8A3-20 LANCE</v>
          </cell>
          <cell r="J2749">
            <v>0.4</v>
          </cell>
          <cell r="K2749">
            <v>0.31805739999999999</v>
          </cell>
        </row>
        <row r="2750">
          <cell r="A2750" t="str">
            <v>550326</v>
          </cell>
          <cell r="B2750" t="str">
            <v>STEWART POINT 4B4-20 LANCE</v>
          </cell>
          <cell r="J2750">
            <v>0.4</v>
          </cell>
          <cell r="K2750">
            <v>0.31805739999999999</v>
          </cell>
        </row>
        <row r="2751">
          <cell r="A2751" t="str">
            <v>550426</v>
          </cell>
          <cell r="B2751" t="str">
            <v>STEWART POINT 4C4-20 LANCE</v>
          </cell>
          <cell r="J2751">
            <v>0.4</v>
          </cell>
          <cell r="K2751">
            <v>0.31805739999999999</v>
          </cell>
        </row>
        <row r="2752">
          <cell r="A2752" t="str">
            <v>550526</v>
          </cell>
          <cell r="B2752" t="str">
            <v>STEWART POINT 4D3-20 LANCE</v>
          </cell>
          <cell r="J2752">
            <v>0.4</v>
          </cell>
          <cell r="K2752">
            <v>0.31805739999999999</v>
          </cell>
        </row>
        <row r="2753">
          <cell r="A2753" t="str">
            <v>550626</v>
          </cell>
          <cell r="B2753" t="str">
            <v>STEWART POINT 5A3-20 LANCE</v>
          </cell>
          <cell r="J2753">
            <v>0.4</v>
          </cell>
          <cell r="K2753">
            <v>0.31805739999999999</v>
          </cell>
        </row>
        <row r="2754">
          <cell r="A2754" t="str">
            <v>550726</v>
          </cell>
          <cell r="B2754" t="str">
            <v>STEWART POINT 5B3-20 LANCE</v>
          </cell>
          <cell r="J2754">
            <v>0.4</v>
          </cell>
          <cell r="K2754">
            <v>0.31805739999999999</v>
          </cell>
        </row>
        <row r="2755">
          <cell r="A2755" t="str">
            <v>550826</v>
          </cell>
          <cell r="B2755" t="str">
            <v>STEWART POINT 5B4-20 LANCE</v>
          </cell>
          <cell r="J2755">
            <v>0.4</v>
          </cell>
          <cell r="K2755">
            <v>0.31805739999999999</v>
          </cell>
        </row>
        <row r="2756">
          <cell r="A2756" t="str">
            <v>550926</v>
          </cell>
          <cell r="B2756" t="str">
            <v>MESA 3B1-20 LANCE (C7)</v>
          </cell>
          <cell r="J2756">
            <v>0</v>
          </cell>
          <cell r="K2756">
            <v>0</v>
          </cell>
        </row>
        <row r="2757">
          <cell r="A2757" t="str">
            <v>551026</v>
          </cell>
          <cell r="B2757" t="str">
            <v>MESA 13D1-17 LANCE (C7)</v>
          </cell>
          <cell r="J2757">
            <v>0</v>
          </cell>
          <cell r="K2757">
            <v>0</v>
          </cell>
        </row>
        <row r="2758">
          <cell r="A2758" t="str">
            <v>551126</v>
          </cell>
          <cell r="B2758" t="str">
            <v>MESA 14C1-17 LANCE (C7)</v>
          </cell>
          <cell r="J2758">
            <v>0</v>
          </cell>
          <cell r="K2758">
            <v>0</v>
          </cell>
        </row>
        <row r="2759">
          <cell r="A2759" t="str">
            <v>551226</v>
          </cell>
          <cell r="B2759" t="str">
            <v>MESA 14C2-17 LANCE (C7)</v>
          </cell>
          <cell r="J2759">
            <v>0</v>
          </cell>
          <cell r="K2759">
            <v>0</v>
          </cell>
        </row>
        <row r="2760">
          <cell r="A2760" t="str">
            <v>552126</v>
          </cell>
          <cell r="B2760" t="str">
            <v>MESA 13C1-17 LANCE (C7)</v>
          </cell>
          <cell r="J2760">
            <v>0</v>
          </cell>
          <cell r="K2760">
            <v>0</v>
          </cell>
        </row>
        <row r="2761">
          <cell r="A2761" t="str">
            <v>552226</v>
          </cell>
          <cell r="B2761" t="str">
            <v>MESA 3A1-20 LANCE (C7)</v>
          </cell>
          <cell r="J2761">
            <v>0</v>
          </cell>
          <cell r="K2761">
            <v>0</v>
          </cell>
        </row>
        <row r="2762">
          <cell r="A2762" t="str">
            <v>552326</v>
          </cell>
          <cell r="B2762" t="str">
            <v>MESA UNIT 9B1-17 LANCE</v>
          </cell>
          <cell r="J2762">
            <v>0.48389169999999998</v>
          </cell>
          <cell r="K2762">
            <v>0.40123630999999998</v>
          </cell>
        </row>
        <row r="2763">
          <cell r="A2763" t="str">
            <v>552426</v>
          </cell>
          <cell r="B2763" t="str">
            <v>MESA UNIT 9C1-17 LANCE</v>
          </cell>
          <cell r="J2763">
            <v>0.47924319999999998</v>
          </cell>
          <cell r="K2763">
            <v>0.39516426999999998</v>
          </cell>
        </row>
        <row r="2764">
          <cell r="A2764" t="str">
            <v>552826</v>
          </cell>
          <cell r="B2764" t="str">
            <v>MESA 4A1-21 LANCE (C7)</v>
          </cell>
          <cell r="J2764">
            <v>0</v>
          </cell>
          <cell r="K2764">
            <v>0</v>
          </cell>
        </row>
        <row r="2765">
          <cell r="A2765" t="str">
            <v>552926</v>
          </cell>
          <cell r="B2765" t="str">
            <v>MESA 2B1-21 LANCE (C7)</v>
          </cell>
          <cell r="J2765">
            <v>0</v>
          </cell>
          <cell r="K2765">
            <v>0</v>
          </cell>
        </row>
        <row r="2766">
          <cell r="A2766" t="str">
            <v>553026</v>
          </cell>
          <cell r="B2766" t="str">
            <v>MESA 3A1-21 LANCE (C7)</v>
          </cell>
          <cell r="J2766">
            <v>0</v>
          </cell>
          <cell r="K2766">
            <v>0</v>
          </cell>
        </row>
        <row r="2767">
          <cell r="A2767" t="str">
            <v>553126</v>
          </cell>
          <cell r="B2767" t="str">
            <v>MESA 3B1-21 LANCE (C7)</v>
          </cell>
          <cell r="J2767">
            <v>0</v>
          </cell>
          <cell r="K2767">
            <v>0</v>
          </cell>
        </row>
        <row r="2768">
          <cell r="A2768" t="str">
            <v>553226</v>
          </cell>
          <cell r="B2768" t="str">
            <v>STEWART POINT 9A3-17 LANCE  (C7)</v>
          </cell>
          <cell r="J2768">
            <v>0</v>
          </cell>
          <cell r="K2768">
            <v>0</v>
          </cell>
        </row>
        <row r="2769">
          <cell r="A2769" t="str">
            <v>553326</v>
          </cell>
          <cell r="B2769" t="str">
            <v>STEWART POINT 9C3-17 LANCE  (C7)</v>
          </cell>
          <cell r="J2769">
            <v>0</v>
          </cell>
          <cell r="K2769">
            <v>0</v>
          </cell>
        </row>
        <row r="2770">
          <cell r="A2770" t="str">
            <v>553426</v>
          </cell>
          <cell r="B2770" t="str">
            <v>MESA UNIT 7D1-16 LANCE</v>
          </cell>
          <cell r="J2770">
            <v>0.45287369999999999</v>
          </cell>
          <cell r="K2770">
            <v>0.38042890000000001</v>
          </cell>
        </row>
        <row r="2771">
          <cell r="A2771" t="str">
            <v>553503</v>
          </cell>
          <cell r="B2771" t="str">
            <v>MESA UNIT 8A1-16 MESA</v>
          </cell>
          <cell r="J2771">
            <v>0</v>
          </cell>
          <cell r="K2771">
            <v>0</v>
          </cell>
        </row>
        <row r="2772">
          <cell r="A2772" t="str">
            <v>553526</v>
          </cell>
          <cell r="B2772" t="str">
            <v>MESA UNIT 8A1-16 LANCE</v>
          </cell>
          <cell r="J2772">
            <v>0.39744420000000003</v>
          </cell>
          <cell r="K2772">
            <v>0.32486545</v>
          </cell>
        </row>
        <row r="2773">
          <cell r="A2773" t="str">
            <v>553626</v>
          </cell>
          <cell r="B2773" t="str">
            <v>MESA UNIT 9B1-16 LANCE</v>
          </cell>
          <cell r="J2773">
            <v>0.43947789999999998</v>
          </cell>
          <cell r="K2773">
            <v>0.36177479000000001</v>
          </cell>
        </row>
        <row r="2774">
          <cell r="A2774" t="str">
            <v>553726</v>
          </cell>
          <cell r="B2774" t="str">
            <v>MESA UNIT 10A1-16 LANCE</v>
          </cell>
          <cell r="J2774">
            <v>0.45056819999999997</v>
          </cell>
          <cell r="K2774">
            <v>0.37859806000000001</v>
          </cell>
        </row>
        <row r="2775">
          <cell r="A2775" t="str">
            <v>553826</v>
          </cell>
          <cell r="B2775" t="str">
            <v>MESA UNIT 10B1-16 LANCE</v>
          </cell>
          <cell r="J2775">
            <v>0.4644064</v>
          </cell>
          <cell r="K2775">
            <v>0.39040528000000002</v>
          </cell>
        </row>
        <row r="2776">
          <cell r="A2776" t="str">
            <v>553926</v>
          </cell>
          <cell r="B2776" t="str">
            <v>MESA UNIT 11D1-16 LANCE</v>
          </cell>
          <cell r="J2776">
            <v>0.43479129999999999</v>
          </cell>
          <cell r="K2776">
            <v>0.36465607999999999</v>
          </cell>
        </row>
        <row r="2777">
          <cell r="A2777" t="str">
            <v>554026</v>
          </cell>
          <cell r="B2777" t="str">
            <v>MESA UNIT 15A1-16 LANCE</v>
          </cell>
          <cell r="J2777">
            <v>0.44040950000000001</v>
          </cell>
          <cell r="K2777">
            <v>0.36120006999999998</v>
          </cell>
        </row>
        <row r="2778">
          <cell r="A2778" t="str">
            <v>554126</v>
          </cell>
          <cell r="B2778" t="str">
            <v>MESA UNIT 15B1-16 LANCE</v>
          </cell>
          <cell r="J2778">
            <v>0.44395410000000002</v>
          </cell>
          <cell r="K2778">
            <v>0.36363582999999999</v>
          </cell>
        </row>
        <row r="2779">
          <cell r="A2779" t="str">
            <v>554226</v>
          </cell>
          <cell r="B2779" t="str">
            <v>STEWART POINT 14B3-21 LANCE (C7)</v>
          </cell>
          <cell r="J2779">
            <v>0</v>
          </cell>
          <cell r="K2779">
            <v>0</v>
          </cell>
        </row>
        <row r="2780">
          <cell r="A2780" t="str">
            <v>554326</v>
          </cell>
          <cell r="B2780" t="str">
            <v>STEWART POINT 10D3-21 LANCE (C7)</v>
          </cell>
          <cell r="J2780">
            <v>0</v>
          </cell>
          <cell r="K2780">
            <v>0</v>
          </cell>
        </row>
        <row r="2781">
          <cell r="A2781" t="str">
            <v>554426</v>
          </cell>
          <cell r="B2781" t="str">
            <v>STEWART POINT 11C3-21 LANCE (C7)</v>
          </cell>
          <cell r="J2781">
            <v>0</v>
          </cell>
          <cell r="K2781">
            <v>0</v>
          </cell>
        </row>
        <row r="2782">
          <cell r="A2782" t="str">
            <v>554526</v>
          </cell>
          <cell r="B2782" t="str">
            <v>STEWART POINT 3A3-21 LANCE (C7)</v>
          </cell>
          <cell r="J2782">
            <v>0</v>
          </cell>
          <cell r="K2782">
            <v>0</v>
          </cell>
        </row>
        <row r="2783">
          <cell r="A2783" t="str">
            <v>554626</v>
          </cell>
          <cell r="B2783" t="str">
            <v>STEWART POINT 9C3-20 LANCE</v>
          </cell>
          <cell r="J2783">
            <v>0.4</v>
          </cell>
          <cell r="K2783">
            <v>0.31805739999999999</v>
          </cell>
        </row>
        <row r="2784">
          <cell r="A2784" t="str">
            <v>554726</v>
          </cell>
          <cell r="B2784" t="str">
            <v>STEWART POINT 10D3-20 LANCE</v>
          </cell>
          <cell r="J2784">
            <v>0.4</v>
          </cell>
          <cell r="K2784">
            <v>0.31805739999999999</v>
          </cell>
        </row>
        <row r="2785">
          <cell r="A2785" t="str">
            <v>554826</v>
          </cell>
          <cell r="B2785" t="str">
            <v>MESA 4C1-7 LANCE  (C7)</v>
          </cell>
          <cell r="J2785">
            <v>0</v>
          </cell>
          <cell r="K2785">
            <v>0</v>
          </cell>
        </row>
        <row r="2786">
          <cell r="A2786" t="str">
            <v>554926</v>
          </cell>
          <cell r="B2786" t="str">
            <v>MESA 11D1-6 LANCE (C7)</v>
          </cell>
          <cell r="J2786">
            <v>0</v>
          </cell>
          <cell r="K2786">
            <v>0</v>
          </cell>
        </row>
        <row r="2787">
          <cell r="A2787" t="str">
            <v>555026</v>
          </cell>
          <cell r="B2787" t="str">
            <v>STEWART POINT 4A3-21 LANCE (C7)</v>
          </cell>
          <cell r="J2787">
            <v>0</v>
          </cell>
          <cell r="K2787">
            <v>0</v>
          </cell>
        </row>
        <row r="2788">
          <cell r="A2788" t="str">
            <v>555126</v>
          </cell>
          <cell r="B2788" t="str">
            <v>STEWART POINT 4B3-21 LANCE (C7)</v>
          </cell>
          <cell r="J2788">
            <v>0</v>
          </cell>
          <cell r="K2788">
            <v>0</v>
          </cell>
        </row>
        <row r="2789">
          <cell r="A2789" t="str">
            <v>555226</v>
          </cell>
          <cell r="B2789" t="str">
            <v>STEWART POINT 16D3-33 LANCE (C7)</v>
          </cell>
          <cell r="J2789">
            <v>0</v>
          </cell>
          <cell r="K2789">
            <v>0</v>
          </cell>
        </row>
        <row r="2790">
          <cell r="A2790" t="str">
            <v>555726</v>
          </cell>
          <cell r="B2790" t="str">
            <v>MESA 2D1-21 LANCE (C7)</v>
          </cell>
          <cell r="J2790">
            <v>0</v>
          </cell>
          <cell r="K2790">
            <v>0</v>
          </cell>
        </row>
        <row r="2791">
          <cell r="A2791" t="str">
            <v>555826</v>
          </cell>
          <cell r="B2791" t="str">
            <v>MESA 7A1-21 LANCE (C7)</v>
          </cell>
          <cell r="J2791">
            <v>0</v>
          </cell>
          <cell r="K2791">
            <v>0</v>
          </cell>
        </row>
        <row r="2792">
          <cell r="A2792" t="str">
            <v>556126</v>
          </cell>
          <cell r="B2792" t="str">
            <v>MESA 11D1-21 LANCE (C7)</v>
          </cell>
          <cell r="J2792">
            <v>0</v>
          </cell>
          <cell r="K2792">
            <v>0</v>
          </cell>
        </row>
        <row r="2793">
          <cell r="A2793" t="str">
            <v>556226</v>
          </cell>
          <cell r="B2793" t="str">
            <v>MESA 14D1-21 LANCE  (C7)</v>
          </cell>
          <cell r="J2793">
            <v>0</v>
          </cell>
          <cell r="K2793">
            <v>0</v>
          </cell>
        </row>
        <row r="2794">
          <cell r="A2794" t="str">
            <v>556326</v>
          </cell>
          <cell r="B2794" t="str">
            <v>MESA 14C1-21 LANCE (C7)</v>
          </cell>
          <cell r="J2794">
            <v>0</v>
          </cell>
          <cell r="K2794">
            <v>0</v>
          </cell>
        </row>
        <row r="2795">
          <cell r="A2795" t="str">
            <v>556426</v>
          </cell>
          <cell r="B2795" t="str">
            <v>STEWART POINT 1A3-32 LANCE  (C7)</v>
          </cell>
          <cell r="J2795">
            <v>0</v>
          </cell>
          <cell r="K2795">
            <v>0</v>
          </cell>
        </row>
        <row r="2796">
          <cell r="A2796" t="str">
            <v>556526</v>
          </cell>
          <cell r="B2796" t="str">
            <v>STEWART POINT 16D3-29 LANCE (C7)</v>
          </cell>
          <cell r="J2796">
            <v>0</v>
          </cell>
          <cell r="K2796">
            <v>0</v>
          </cell>
        </row>
        <row r="2797">
          <cell r="A2797" t="str">
            <v>560426</v>
          </cell>
          <cell r="B2797" t="str">
            <v>STEWART POINT 13C3-20 LANCE</v>
          </cell>
          <cell r="J2797">
            <v>0.4</v>
          </cell>
          <cell r="K2797">
            <v>0.31805739999999999</v>
          </cell>
        </row>
        <row r="2798">
          <cell r="A2798" t="str">
            <v>560626</v>
          </cell>
          <cell r="B2798" t="str">
            <v>MESA UNIT 4D1-16 LANCE</v>
          </cell>
          <cell r="J2798">
            <v>0.4615107</v>
          </cell>
          <cell r="K2798">
            <v>0.38805046999999998</v>
          </cell>
        </row>
        <row r="2799">
          <cell r="A2799" t="str">
            <v>560726</v>
          </cell>
          <cell r="B2799" t="str">
            <v>MESA UNIT 5A2-16 LANCE</v>
          </cell>
          <cell r="J2799">
            <v>0.46173170000000002</v>
          </cell>
          <cell r="K2799">
            <v>0.38826233999999998</v>
          </cell>
        </row>
        <row r="2800">
          <cell r="A2800" t="str">
            <v>560826</v>
          </cell>
          <cell r="B2800" t="str">
            <v>MESA UNIT 11C2-16 LANCE</v>
          </cell>
          <cell r="J2800">
            <v>0.4389189</v>
          </cell>
          <cell r="K2800">
            <v>0.36811924000000001</v>
          </cell>
        </row>
        <row r="2801">
          <cell r="A2801" t="str">
            <v>560926</v>
          </cell>
          <cell r="B2801" t="str">
            <v>MESA UNIT 12D1-16 LANCE</v>
          </cell>
          <cell r="J2801">
            <v>0.41436269999999997</v>
          </cell>
          <cell r="K2801">
            <v>0.34662093999999999</v>
          </cell>
        </row>
        <row r="2802">
          <cell r="A2802" t="str">
            <v>564526</v>
          </cell>
          <cell r="B2802" t="str">
            <v>MESA 4D1-17 LANCE  (C7)</v>
          </cell>
          <cell r="J2802">
            <v>0</v>
          </cell>
          <cell r="K2802">
            <v>0</v>
          </cell>
        </row>
        <row r="2803">
          <cell r="A2803" t="str">
            <v>564626</v>
          </cell>
          <cell r="B2803" t="str">
            <v>MESA 3C1-17 LANCE  (C7)</v>
          </cell>
          <cell r="J2803">
            <v>0</v>
          </cell>
          <cell r="K2803">
            <v>0</v>
          </cell>
        </row>
        <row r="2804">
          <cell r="A2804" t="str">
            <v>564726</v>
          </cell>
          <cell r="B2804" t="str">
            <v>MESA 5A2-17 LANCE  (C7)</v>
          </cell>
          <cell r="J2804">
            <v>0</v>
          </cell>
          <cell r="K2804">
            <v>0</v>
          </cell>
        </row>
        <row r="2805">
          <cell r="A2805" t="str">
            <v>564826</v>
          </cell>
          <cell r="B2805" t="str">
            <v>MESA 4C1-17 LANCE (C7)</v>
          </cell>
          <cell r="J2805">
            <v>0</v>
          </cell>
          <cell r="K2805">
            <v>0</v>
          </cell>
        </row>
        <row r="2806">
          <cell r="A2806" t="str">
            <v>564926</v>
          </cell>
          <cell r="B2806" t="str">
            <v>MESA 2C1-17 LANCE  (C7)</v>
          </cell>
          <cell r="J2806">
            <v>0</v>
          </cell>
          <cell r="K2806">
            <v>0</v>
          </cell>
        </row>
        <row r="2807">
          <cell r="A2807" t="str">
            <v>565026</v>
          </cell>
          <cell r="B2807" t="str">
            <v>MESA 6A1-17 LANCE  (C7)</v>
          </cell>
          <cell r="J2807">
            <v>0</v>
          </cell>
          <cell r="K2807">
            <v>0</v>
          </cell>
        </row>
        <row r="2808">
          <cell r="A2808" t="str">
            <v>565126</v>
          </cell>
          <cell r="B2808" t="str">
            <v>MESA 13D1-8 LANCE (C7)</v>
          </cell>
          <cell r="J2808">
            <v>0</v>
          </cell>
          <cell r="K2808">
            <v>0</v>
          </cell>
        </row>
        <row r="2809">
          <cell r="A2809" t="str">
            <v>565226</v>
          </cell>
          <cell r="B2809" t="str">
            <v>MESA 15C1-8 LANCE  (C7)</v>
          </cell>
          <cell r="J2809">
            <v>0</v>
          </cell>
          <cell r="K2809">
            <v>0</v>
          </cell>
        </row>
        <row r="2810">
          <cell r="A2810" t="str">
            <v>565326</v>
          </cell>
          <cell r="B2810" t="str">
            <v>MESA 2C2-17 LANCE  (C7)</v>
          </cell>
          <cell r="J2810">
            <v>0</v>
          </cell>
          <cell r="K2810">
            <v>0</v>
          </cell>
        </row>
        <row r="2811">
          <cell r="A2811" t="str">
            <v>565426</v>
          </cell>
          <cell r="B2811" t="str">
            <v>MESA 14D1-8 LANCE (C7)</v>
          </cell>
          <cell r="J2811">
            <v>0</v>
          </cell>
          <cell r="K2811">
            <v>0</v>
          </cell>
        </row>
        <row r="2812">
          <cell r="A2812" t="str">
            <v>565526</v>
          </cell>
          <cell r="B2812" t="str">
            <v>MESA 3A1-17 LANCE (C7)</v>
          </cell>
          <cell r="J2812">
            <v>0</v>
          </cell>
          <cell r="K2812">
            <v>0</v>
          </cell>
        </row>
        <row r="2813">
          <cell r="A2813" t="str">
            <v>566226</v>
          </cell>
          <cell r="B2813" t="str">
            <v>MESA 4B1-17 LANCE (C7)</v>
          </cell>
          <cell r="J2813">
            <v>0</v>
          </cell>
          <cell r="K2813">
            <v>0</v>
          </cell>
        </row>
        <row r="2814">
          <cell r="A2814" t="str">
            <v>566326</v>
          </cell>
          <cell r="B2814" t="str">
            <v>MESA 4A1-17 LANCE (C7)</v>
          </cell>
          <cell r="J2814">
            <v>0</v>
          </cell>
          <cell r="K2814">
            <v>0</v>
          </cell>
        </row>
        <row r="2815">
          <cell r="A2815" t="str">
            <v>566426</v>
          </cell>
          <cell r="B2815" t="str">
            <v>MESA 13C1-8 LANCE  (C7)</v>
          </cell>
          <cell r="J2815">
            <v>0</v>
          </cell>
          <cell r="K2815">
            <v>0</v>
          </cell>
        </row>
        <row r="2816">
          <cell r="A2816" t="str">
            <v>566526</v>
          </cell>
          <cell r="B2816" t="str">
            <v>MESA 2D1-17 LANCE  (C7)</v>
          </cell>
          <cell r="J2816">
            <v>0</v>
          </cell>
          <cell r="K2816">
            <v>0</v>
          </cell>
        </row>
        <row r="2817">
          <cell r="A2817" t="str">
            <v>566626</v>
          </cell>
          <cell r="B2817" t="str">
            <v>MESA 7A1-17 LANCE  (C7)</v>
          </cell>
          <cell r="J2817">
            <v>0</v>
          </cell>
          <cell r="K2817">
            <v>0</v>
          </cell>
        </row>
        <row r="2818">
          <cell r="A2818" t="str">
            <v>566726</v>
          </cell>
          <cell r="B2818" t="str">
            <v>MESA 1C1-17 LANCE  (C7)</v>
          </cell>
          <cell r="J2818">
            <v>0</v>
          </cell>
          <cell r="K2818">
            <v>0</v>
          </cell>
        </row>
        <row r="2819">
          <cell r="A2819" t="str">
            <v>566826</v>
          </cell>
          <cell r="B2819" t="str">
            <v>MESA 14A1-17 LANCE (C7)</v>
          </cell>
          <cell r="J2819">
            <v>0</v>
          </cell>
          <cell r="K2819">
            <v>0</v>
          </cell>
        </row>
        <row r="2820">
          <cell r="A2820" t="str">
            <v>566926</v>
          </cell>
          <cell r="B2820" t="str">
            <v>MESA 11C1-17 LANCE (C7)</v>
          </cell>
          <cell r="J2820">
            <v>0</v>
          </cell>
          <cell r="K2820">
            <v>0</v>
          </cell>
        </row>
        <row r="2821">
          <cell r="A2821" t="str">
            <v>567026</v>
          </cell>
          <cell r="B2821" t="str">
            <v>MESA 10A1-17 LANCE  (C7)</v>
          </cell>
          <cell r="J2821">
            <v>0</v>
          </cell>
          <cell r="K2821">
            <v>0</v>
          </cell>
        </row>
        <row r="2822">
          <cell r="A2822" t="str">
            <v>567126</v>
          </cell>
          <cell r="B2822" t="str">
            <v>MESA 7D1-17 LANCE  (C7)</v>
          </cell>
          <cell r="J2822">
            <v>0</v>
          </cell>
          <cell r="K2822">
            <v>0</v>
          </cell>
        </row>
        <row r="2823">
          <cell r="A2823" t="str">
            <v>567226</v>
          </cell>
          <cell r="B2823" t="str">
            <v>MESA 10D1-17 LANCE  (C7)</v>
          </cell>
          <cell r="J2823">
            <v>0</v>
          </cell>
          <cell r="K2823">
            <v>0</v>
          </cell>
        </row>
        <row r="2824">
          <cell r="A2824" t="str">
            <v>567326</v>
          </cell>
          <cell r="B2824" t="str">
            <v>MESA 10C1-17 LANCE  (C7)</v>
          </cell>
          <cell r="J2824">
            <v>0</v>
          </cell>
          <cell r="K2824">
            <v>0</v>
          </cell>
        </row>
        <row r="2825">
          <cell r="A2825" t="str">
            <v>567526</v>
          </cell>
          <cell r="B2825" t="str">
            <v>MESA 6A2-17 LANCE  (C7)</v>
          </cell>
          <cell r="J2825">
            <v>0</v>
          </cell>
          <cell r="K2825">
            <v>0</v>
          </cell>
        </row>
        <row r="2826">
          <cell r="A2826" t="str">
            <v>567626</v>
          </cell>
          <cell r="B2826" t="str">
            <v>MESA 7B2-17 LANCE  (C7)</v>
          </cell>
          <cell r="J2826">
            <v>0</v>
          </cell>
          <cell r="K2826">
            <v>0</v>
          </cell>
        </row>
        <row r="2827">
          <cell r="A2827" t="str">
            <v>568826</v>
          </cell>
          <cell r="B2827" t="str">
            <v>MESA 7C1-17 LANCE  (C7)</v>
          </cell>
          <cell r="J2827">
            <v>0</v>
          </cell>
          <cell r="K2827">
            <v>0</v>
          </cell>
        </row>
        <row r="2828">
          <cell r="A2828" t="str">
            <v>568926</v>
          </cell>
          <cell r="B2828" t="str">
            <v>MESA 6D1-17 LANCE (C7)</v>
          </cell>
          <cell r="J2828">
            <v>0</v>
          </cell>
          <cell r="K2828">
            <v>0</v>
          </cell>
        </row>
        <row r="2829">
          <cell r="A2829" t="str">
            <v>569026</v>
          </cell>
          <cell r="B2829" t="str">
            <v>MESA 5D1-17 LANCE (C7)</v>
          </cell>
          <cell r="J2829">
            <v>0</v>
          </cell>
          <cell r="K2829">
            <v>0</v>
          </cell>
        </row>
        <row r="2830">
          <cell r="A2830" t="str">
            <v>569126</v>
          </cell>
          <cell r="B2830" t="str">
            <v>MESA 6C1-17 LANCE (C7)</v>
          </cell>
          <cell r="J2830">
            <v>0</v>
          </cell>
          <cell r="K2830">
            <v>0</v>
          </cell>
        </row>
        <row r="2831">
          <cell r="A2831" t="str">
            <v>569226</v>
          </cell>
          <cell r="B2831" t="str">
            <v>MESA 1D1-17 LANCE  (C7)</v>
          </cell>
          <cell r="J2831">
            <v>0</v>
          </cell>
          <cell r="K2831">
            <v>0</v>
          </cell>
        </row>
        <row r="2832">
          <cell r="A2832" t="str">
            <v>569326</v>
          </cell>
          <cell r="B2832" t="str">
            <v>MESA 11B1-17 LANCE (C7)</v>
          </cell>
          <cell r="J2832">
            <v>0</v>
          </cell>
          <cell r="K2832">
            <v>0</v>
          </cell>
        </row>
        <row r="2833">
          <cell r="A2833" t="str">
            <v>569726</v>
          </cell>
          <cell r="B2833" t="str">
            <v>MESA UNIT 10C2-16 LANCE</v>
          </cell>
          <cell r="J2833">
            <v>0.44192429999999999</v>
          </cell>
          <cell r="K2833">
            <v>0.37098801999999997</v>
          </cell>
        </row>
        <row r="2834">
          <cell r="A2834" t="str">
            <v>569826</v>
          </cell>
          <cell r="B2834" t="str">
            <v>MESA UNIT 9C2-16 LANCE</v>
          </cell>
          <cell r="J2834">
            <v>0.40382590000000002</v>
          </cell>
          <cell r="K2834">
            <v>0.32985397</v>
          </cell>
        </row>
        <row r="2835">
          <cell r="A2835" t="str">
            <v>569926</v>
          </cell>
          <cell r="B2835" t="str">
            <v>MESA UNIT 7D2-16 LANCE</v>
          </cell>
          <cell r="J2835">
            <v>0.45103759999999998</v>
          </cell>
          <cell r="K2835">
            <v>0.37904889000000003</v>
          </cell>
        </row>
        <row r="2836">
          <cell r="A2836" t="str">
            <v>570026</v>
          </cell>
          <cell r="B2836" t="str">
            <v>MESA UNIT 10A2-16 LANCE</v>
          </cell>
          <cell r="J2836">
            <v>0.46081080000000002</v>
          </cell>
          <cell r="K2836">
            <v>0.38758002000000003</v>
          </cell>
        </row>
        <row r="2837">
          <cell r="A2837" t="str">
            <v>570126</v>
          </cell>
          <cell r="B2837" t="str">
            <v>MESA UNIT 11D2-16 LANCE</v>
          </cell>
          <cell r="J2837">
            <v>0.46732479999999998</v>
          </cell>
          <cell r="K2837">
            <v>0.39319759999999998</v>
          </cell>
        </row>
        <row r="2838">
          <cell r="A2838" t="str">
            <v>570226</v>
          </cell>
          <cell r="B2838" t="str">
            <v>MESA UNIT 10D2-16 LANCE</v>
          </cell>
          <cell r="J2838">
            <v>0.45433119999999999</v>
          </cell>
          <cell r="K2838">
            <v>0.37383098999999997</v>
          </cell>
        </row>
        <row r="2839">
          <cell r="A2839" t="str">
            <v>570326</v>
          </cell>
          <cell r="B2839" t="str">
            <v>MESA UNIT 10B2-16 LANCE</v>
          </cell>
          <cell r="J2839">
            <v>0.44968809999999998</v>
          </cell>
          <cell r="K2839">
            <v>0.37766076999999998</v>
          </cell>
        </row>
        <row r="2840">
          <cell r="A2840" t="str">
            <v>570426</v>
          </cell>
          <cell r="B2840" t="str">
            <v>MESA UNIT 7C2-16 LANCE</v>
          </cell>
          <cell r="J2840">
            <v>0.4580592</v>
          </cell>
          <cell r="K2840">
            <v>0.38517810000000002</v>
          </cell>
        </row>
        <row r="2841">
          <cell r="A2841" t="str">
            <v>570626</v>
          </cell>
          <cell r="B2841" t="str">
            <v>MESA 11B2-20 LANCE  (C7)</v>
          </cell>
          <cell r="J2841">
            <v>0</v>
          </cell>
          <cell r="K2841">
            <v>0</v>
          </cell>
        </row>
        <row r="2842">
          <cell r="A2842" t="str">
            <v>570726</v>
          </cell>
          <cell r="B2842" t="str">
            <v>MESA 12A1-17 LANCE (C7)</v>
          </cell>
          <cell r="J2842">
            <v>0</v>
          </cell>
          <cell r="K2842">
            <v>0</v>
          </cell>
        </row>
        <row r="2843">
          <cell r="A2843" t="str">
            <v>570826</v>
          </cell>
          <cell r="B2843" t="str">
            <v>STEWART POINT 6A3-17 LANCE (C7)</v>
          </cell>
          <cell r="J2843">
            <v>0</v>
          </cell>
          <cell r="K2843">
            <v>0</v>
          </cell>
        </row>
        <row r="2844">
          <cell r="A2844" t="str">
            <v>570926</v>
          </cell>
          <cell r="B2844" t="str">
            <v>STEWART POINT 6D3-17 LANCE  (C7)</v>
          </cell>
          <cell r="J2844">
            <v>0</v>
          </cell>
          <cell r="K2844">
            <v>0</v>
          </cell>
        </row>
        <row r="2845">
          <cell r="A2845" t="str">
            <v>571026</v>
          </cell>
          <cell r="B2845" t="str">
            <v>MESA 10B2-20 LANCE  (C7)</v>
          </cell>
          <cell r="J2845">
            <v>0</v>
          </cell>
          <cell r="K2845">
            <v>0</v>
          </cell>
        </row>
        <row r="2846">
          <cell r="A2846" t="str">
            <v>571126</v>
          </cell>
          <cell r="B2846" t="str">
            <v>MESA 11B1-20 LANCE  (C7)</v>
          </cell>
          <cell r="J2846">
            <v>0</v>
          </cell>
          <cell r="K2846">
            <v>0</v>
          </cell>
        </row>
        <row r="2847">
          <cell r="A2847" t="str">
            <v>571226</v>
          </cell>
          <cell r="B2847" t="str">
            <v>MESA 12A1-21 LANCE  (C7)</v>
          </cell>
          <cell r="J2847">
            <v>0</v>
          </cell>
          <cell r="K2847">
            <v>0</v>
          </cell>
        </row>
        <row r="2848">
          <cell r="A2848" t="str">
            <v>571326</v>
          </cell>
          <cell r="B2848" t="str">
            <v>MESA 12A2-20 LANCE  (C7)</v>
          </cell>
          <cell r="J2848">
            <v>0</v>
          </cell>
          <cell r="K2848">
            <v>0</v>
          </cell>
        </row>
        <row r="2849">
          <cell r="A2849" t="str">
            <v>571426</v>
          </cell>
          <cell r="B2849" t="str">
            <v>MESA 12D1-21 LANCE  (C7)</v>
          </cell>
          <cell r="J2849">
            <v>0</v>
          </cell>
          <cell r="K2849">
            <v>0</v>
          </cell>
        </row>
        <row r="2850">
          <cell r="A2850" t="str">
            <v>571526</v>
          </cell>
          <cell r="B2850" t="str">
            <v>MESA 12D2-20 LANCE  (C7)</v>
          </cell>
          <cell r="J2850">
            <v>0</v>
          </cell>
          <cell r="K2850">
            <v>0</v>
          </cell>
        </row>
        <row r="2851">
          <cell r="A2851" t="str">
            <v>571626</v>
          </cell>
          <cell r="B2851" t="str">
            <v>MESA 13A1-21 LANCE  (C7)</v>
          </cell>
          <cell r="J2851">
            <v>0</v>
          </cell>
          <cell r="K2851">
            <v>0</v>
          </cell>
        </row>
        <row r="2852">
          <cell r="A2852" t="str">
            <v>571726</v>
          </cell>
          <cell r="B2852" t="str">
            <v>MESA 13A2-20 LANCE  (C7)</v>
          </cell>
          <cell r="J2852">
            <v>0</v>
          </cell>
          <cell r="K2852">
            <v>0</v>
          </cell>
        </row>
        <row r="2853">
          <cell r="A2853" t="str">
            <v>571826</v>
          </cell>
          <cell r="B2853" t="str">
            <v>MESA 13D2-20 LANCE  (C7)</v>
          </cell>
          <cell r="J2853">
            <v>0</v>
          </cell>
          <cell r="K2853">
            <v>0</v>
          </cell>
        </row>
        <row r="2854">
          <cell r="A2854" t="str">
            <v>571926</v>
          </cell>
          <cell r="B2854" t="str">
            <v>MESA 14A1-21 LANCE  (C7)</v>
          </cell>
          <cell r="J2854">
            <v>0</v>
          </cell>
          <cell r="K2854">
            <v>0</v>
          </cell>
        </row>
        <row r="2855">
          <cell r="A2855" t="str">
            <v>572026</v>
          </cell>
          <cell r="B2855" t="str">
            <v>MESA 14C2-21 LANCE  (C7)</v>
          </cell>
          <cell r="J2855">
            <v>0</v>
          </cell>
          <cell r="K2855">
            <v>0</v>
          </cell>
        </row>
        <row r="2856">
          <cell r="A2856" t="str">
            <v>572126</v>
          </cell>
          <cell r="B2856" t="str">
            <v>MESA UNIT 7A2-16 LANCE</v>
          </cell>
          <cell r="J2856">
            <v>0.44536500000000001</v>
          </cell>
          <cell r="K2856">
            <v>0.37407393</v>
          </cell>
        </row>
        <row r="2857">
          <cell r="A2857" t="str">
            <v>572226</v>
          </cell>
          <cell r="B2857" t="str">
            <v>MESA UNIT 7B1-16 LANCE</v>
          </cell>
          <cell r="J2857">
            <v>0.43052600000000002</v>
          </cell>
          <cell r="K2857">
            <v>0.36086044</v>
          </cell>
        </row>
        <row r="2858">
          <cell r="A2858" t="str">
            <v>572326</v>
          </cell>
          <cell r="B2858" t="str">
            <v>MESA UNIT 6B1-16 LANCE</v>
          </cell>
          <cell r="J2858">
            <v>0.447376</v>
          </cell>
          <cell r="K2858">
            <v>0.37528321999999997</v>
          </cell>
        </row>
        <row r="2859">
          <cell r="A2859" t="str">
            <v>572426</v>
          </cell>
          <cell r="B2859" t="str">
            <v>MESA UNIT 3D2-16 LANCE</v>
          </cell>
          <cell r="J2859">
            <v>0.44278899999999999</v>
          </cell>
          <cell r="K2859">
            <v>0.36172696999999998</v>
          </cell>
        </row>
        <row r="2860">
          <cell r="A2860" t="str">
            <v>572526</v>
          </cell>
          <cell r="B2860" t="str">
            <v>MESA UNIT 3D1-16 LANCE</v>
          </cell>
          <cell r="J2860">
            <v>0.44649899999999998</v>
          </cell>
          <cell r="K2860">
            <v>0.36537304999999998</v>
          </cell>
        </row>
        <row r="2861">
          <cell r="A2861" t="str">
            <v>572626</v>
          </cell>
          <cell r="B2861" t="str">
            <v>MESA UNIT 2C2-16 LANCE</v>
          </cell>
          <cell r="J2861">
            <v>0.44183600000000001</v>
          </cell>
          <cell r="K2861">
            <v>0.36023643999999999</v>
          </cell>
        </row>
        <row r="2862">
          <cell r="A2862" t="str">
            <v>572726</v>
          </cell>
          <cell r="B2862" t="str">
            <v>MESA UNIT 6A1-16 LANCE</v>
          </cell>
          <cell r="J2862">
            <v>0.420769</v>
          </cell>
          <cell r="K2862">
            <v>0.35253030000000002</v>
          </cell>
        </row>
        <row r="2863">
          <cell r="A2863" t="str">
            <v>572826</v>
          </cell>
          <cell r="B2863" t="str">
            <v>MESA UNIT 7B2-16 LANCE</v>
          </cell>
          <cell r="J2863">
            <v>0.46707500000000002</v>
          </cell>
          <cell r="K2863">
            <v>0.39296424000000002</v>
          </cell>
        </row>
        <row r="2864">
          <cell r="A2864" t="str">
            <v>572926</v>
          </cell>
          <cell r="B2864" t="str">
            <v>MESA UNIT 5D1-16 LANCE</v>
          </cell>
          <cell r="J2864">
            <v>0.44465510000000003</v>
          </cell>
          <cell r="K2864">
            <v>0.37339845999999999</v>
          </cell>
        </row>
        <row r="2865">
          <cell r="A2865" t="str">
            <v>573026</v>
          </cell>
          <cell r="B2865" t="str">
            <v>MESA UNIT 6D2-16 LANCE</v>
          </cell>
          <cell r="J2865">
            <v>0.47255770000000002</v>
          </cell>
          <cell r="K2865">
            <v>0.39781707999999999</v>
          </cell>
        </row>
        <row r="2866">
          <cell r="A2866" t="str">
            <v>573126</v>
          </cell>
          <cell r="B2866" t="str">
            <v>MESA UNIT 11B1-16 LANCE</v>
          </cell>
          <cell r="J2866">
            <v>0.44440750000000001</v>
          </cell>
          <cell r="K2866">
            <v>0.37311738999999999</v>
          </cell>
        </row>
        <row r="2867">
          <cell r="A2867" t="str">
            <v>573226</v>
          </cell>
          <cell r="B2867" t="str">
            <v>MESA UNIT 11B2-16 LANCE</v>
          </cell>
          <cell r="J2867">
            <v>0.43858560000000002</v>
          </cell>
          <cell r="K2867">
            <v>0.36812890999999998</v>
          </cell>
        </row>
        <row r="2868">
          <cell r="A2868" t="str">
            <v>573526</v>
          </cell>
          <cell r="B2868" t="str">
            <v>MESA UNIT 14B1-16 LANCE</v>
          </cell>
          <cell r="J2868">
            <v>0.44194450000000002</v>
          </cell>
          <cell r="K2868">
            <v>0.36530124000000003</v>
          </cell>
        </row>
        <row r="2869">
          <cell r="A2869" t="str">
            <v>573626</v>
          </cell>
          <cell r="B2869" t="str">
            <v>MESA UNIT 14C1-16 LANCE</v>
          </cell>
          <cell r="J2869">
            <v>0.42411130000000002</v>
          </cell>
          <cell r="K2869">
            <v>0.35139055000000002</v>
          </cell>
        </row>
        <row r="2870">
          <cell r="A2870" t="str">
            <v>573726</v>
          </cell>
          <cell r="B2870" t="str">
            <v>MESA UNIT 13D1-16 LANCE</v>
          </cell>
          <cell r="J2870">
            <v>0.42506280000000002</v>
          </cell>
          <cell r="K2870">
            <v>0.35041908999999999</v>
          </cell>
        </row>
        <row r="2871">
          <cell r="A2871" t="str">
            <v>573826</v>
          </cell>
          <cell r="B2871" t="str">
            <v>MESA UNIT 14A2-16 LANCE</v>
          </cell>
          <cell r="J2871">
            <v>0.43664999999999998</v>
          </cell>
          <cell r="K2871">
            <v>0.36098914999999998</v>
          </cell>
        </row>
        <row r="2872">
          <cell r="A2872" t="str">
            <v>573926</v>
          </cell>
          <cell r="B2872" t="str">
            <v>MESA 7D2-20 LANCE  (C7)</v>
          </cell>
          <cell r="J2872">
            <v>0</v>
          </cell>
          <cell r="K2872">
            <v>0</v>
          </cell>
        </row>
        <row r="2873">
          <cell r="A2873" t="str">
            <v>574026</v>
          </cell>
          <cell r="B2873" t="str">
            <v>MESA 11A2-20 LANCE  (C7)</v>
          </cell>
          <cell r="J2873">
            <v>0</v>
          </cell>
          <cell r="K2873">
            <v>0</v>
          </cell>
        </row>
        <row r="2874">
          <cell r="A2874" t="str">
            <v>574126</v>
          </cell>
          <cell r="B2874" t="str">
            <v>MESA 11B2-21 LANCE  (C7)</v>
          </cell>
          <cell r="J2874">
            <v>0</v>
          </cell>
          <cell r="K2874">
            <v>0</v>
          </cell>
        </row>
        <row r="2875">
          <cell r="A2875" t="str">
            <v>574226</v>
          </cell>
          <cell r="B2875" t="str">
            <v>MESA 11C1-20 LANCE  (C7)</v>
          </cell>
          <cell r="J2875">
            <v>0</v>
          </cell>
          <cell r="K2875">
            <v>0</v>
          </cell>
        </row>
        <row r="2876">
          <cell r="A2876" t="str">
            <v>574326</v>
          </cell>
          <cell r="B2876" t="str">
            <v>MESA 12D1-20 LANCE  (C7)</v>
          </cell>
          <cell r="J2876">
            <v>0</v>
          </cell>
          <cell r="K2876">
            <v>0</v>
          </cell>
        </row>
        <row r="2877">
          <cell r="A2877" t="str">
            <v>574426</v>
          </cell>
          <cell r="B2877" t="str">
            <v>MESA 11C2-20 LANCE  (C7)</v>
          </cell>
          <cell r="J2877">
            <v>0</v>
          </cell>
          <cell r="K2877">
            <v>0</v>
          </cell>
        </row>
        <row r="2878">
          <cell r="A2878" t="str">
            <v>574526</v>
          </cell>
          <cell r="B2878" t="str">
            <v>MESA 14B2-21 LANCE  (C7)</v>
          </cell>
          <cell r="J2878">
            <v>0</v>
          </cell>
          <cell r="K2878">
            <v>0</v>
          </cell>
        </row>
        <row r="2879">
          <cell r="A2879" t="str">
            <v>574626</v>
          </cell>
          <cell r="B2879" t="str">
            <v>MESA 12A1-20 LANCE  (C7)</v>
          </cell>
          <cell r="J2879">
            <v>0</v>
          </cell>
          <cell r="K2879">
            <v>0</v>
          </cell>
        </row>
        <row r="2880">
          <cell r="A2880" t="str">
            <v>574726</v>
          </cell>
          <cell r="B2880" t="str">
            <v>MESA 1C2-19 LANCE  (C7)</v>
          </cell>
          <cell r="J2880">
            <v>0</v>
          </cell>
          <cell r="K2880">
            <v>0</v>
          </cell>
        </row>
        <row r="2881">
          <cell r="A2881" t="str">
            <v>574826</v>
          </cell>
          <cell r="B2881" t="str">
            <v>MESA 1D2-19 LANCE  (C7)</v>
          </cell>
          <cell r="J2881">
            <v>0</v>
          </cell>
          <cell r="K2881">
            <v>0</v>
          </cell>
        </row>
        <row r="2882">
          <cell r="A2882" t="str">
            <v>574926</v>
          </cell>
          <cell r="B2882" t="str">
            <v>MESA 2D1-19 LANCE  (C7)</v>
          </cell>
          <cell r="J2882">
            <v>0</v>
          </cell>
          <cell r="K2882">
            <v>0</v>
          </cell>
        </row>
        <row r="2883">
          <cell r="A2883" t="str">
            <v>575026</v>
          </cell>
          <cell r="B2883" t="str">
            <v>MESA 2D2-19 LANCE (C7)</v>
          </cell>
          <cell r="J2883">
            <v>0</v>
          </cell>
          <cell r="K2883">
            <v>0</v>
          </cell>
        </row>
        <row r="2884">
          <cell r="A2884" t="str">
            <v>575126</v>
          </cell>
          <cell r="B2884" t="str">
            <v>STEWART POINT 4C3-21 LANCE  (C7)</v>
          </cell>
          <cell r="J2884">
            <v>0</v>
          </cell>
          <cell r="K2884">
            <v>0</v>
          </cell>
        </row>
        <row r="2885">
          <cell r="A2885" t="str">
            <v>575226</v>
          </cell>
          <cell r="B2885" t="str">
            <v>MESA 5B2-20 LANCE  (C7)</v>
          </cell>
          <cell r="J2885">
            <v>0</v>
          </cell>
          <cell r="K2885">
            <v>0</v>
          </cell>
        </row>
        <row r="2886">
          <cell r="A2886" t="str">
            <v>575326</v>
          </cell>
          <cell r="B2886" t="str">
            <v>STEWART POINT 1D3-18 LANCE  (C7)</v>
          </cell>
          <cell r="J2886">
            <v>0</v>
          </cell>
          <cell r="K2886">
            <v>0</v>
          </cell>
        </row>
        <row r="2887">
          <cell r="A2887" t="str">
            <v>575426</v>
          </cell>
          <cell r="B2887" t="str">
            <v>STEWART POINT 9A3-18 LANCE  (C7)</v>
          </cell>
          <cell r="J2887">
            <v>0</v>
          </cell>
          <cell r="K2887">
            <v>0</v>
          </cell>
        </row>
        <row r="2888">
          <cell r="A2888" t="str">
            <v>575526</v>
          </cell>
          <cell r="B2888" t="str">
            <v>MESA 3C2-20 LANCE  (C7)</v>
          </cell>
          <cell r="J2888">
            <v>0</v>
          </cell>
          <cell r="K2888">
            <v>0</v>
          </cell>
        </row>
        <row r="2889">
          <cell r="A2889" t="str">
            <v>575626</v>
          </cell>
          <cell r="B2889" t="str">
            <v>MESA UNIT 15A1R-16 LANCE</v>
          </cell>
          <cell r="J2889">
            <v>0.457125</v>
          </cell>
          <cell r="K2889">
            <v>0.37433460000000002</v>
          </cell>
        </row>
        <row r="2890">
          <cell r="A2890" t="str">
            <v>575726</v>
          </cell>
          <cell r="B2890" t="str">
            <v>MESA UNIT 15B1R-16 LANCE (SEE 594026)</v>
          </cell>
          <cell r="J2890">
            <v>0</v>
          </cell>
          <cell r="K2890">
            <v>0</v>
          </cell>
        </row>
        <row r="2891">
          <cell r="A2891" t="str">
            <v>575826</v>
          </cell>
          <cell r="B2891" t="str">
            <v>MESA UNIT 15C2-16 LANCE</v>
          </cell>
          <cell r="J2891">
            <v>0.44408999999999998</v>
          </cell>
          <cell r="K2891">
            <v>0.36434974999999997</v>
          </cell>
        </row>
        <row r="2892">
          <cell r="A2892" t="str">
            <v>575926</v>
          </cell>
          <cell r="B2892" t="str">
            <v xml:space="preserve">MESA UNIT 15D2-16 LANCE </v>
          </cell>
          <cell r="J2892">
            <v>0.44320399999999999</v>
          </cell>
          <cell r="K2892">
            <v>0.36271526999999998</v>
          </cell>
        </row>
        <row r="2893">
          <cell r="A2893" t="str">
            <v>576126</v>
          </cell>
          <cell r="B2893" t="str">
            <v>MESA 14D1-17 LANCE  (C7)</v>
          </cell>
          <cell r="J2893">
            <v>0</v>
          </cell>
          <cell r="K2893">
            <v>0</v>
          </cell>
        </row>
        <row r="2894">
          <cell r="A2894" t="str">
            <v>576226</v>
          </cell>
          <cell r="B2894" t="str">
            <v>MESA 1C1-19 LANCE  (C7)</v>
          </cell>
          <cell r="J2894">
            <v>0</v>
          </cell>
          <cell r="K2894">
            <v>0</v>
          </cell>
        </row>
        <row r="2895">
          <cell r="A2895" t="str">
            <v>576326</v>
          </cell>
          <cell r="B2895" t="str">
            <v>MESA 7C1-19 LANCE  (C7)</v>
          </cell>
          <cell r="J2895">
            <v>0</v>
          </cell>
          <cell r="K2895">
            <v>0</v>
          </cell>
        </row>
        <row r="2896">
          <cell r="A2896" t="str">
            <v>576426</v>
          </cell>
          <cell r="B2896" t="str">
            <v>MESA 8A1-19 LANCE  (C7)</v>
          </cell>
          <cell r="J2896">
            <v>0</v>
          </cell>
          <cell r="K2896">
            <v>0</v>
          </cell>
        </row>
        <row r="2897">
          <cell r="A2897" t="str">
            <v>576526</v>
          </cell>
          <cell r="B2897" t="str">
            <v>MESA 8A2-19 LANCE  (C7)</v>
          </cell>
          <cell r="J2897">
            <v>0</v>
          </cell>
          <cell r="K2897">
            <v>0</v>
          </cell>
        </row>
        <row r="2898">
          <cell r="A2898" t="str">
            <v>576626</v>
          </cell>
          <cell r="B2898" t="str">
            <v>MESA 8B1-19 LANCE  (C7)</v>
          </cell>
          <cell r="J2898">
            <v>0</v>
          </cell>
          <cell r="K2898">
            <v>0</v>
          </cell>
        </row>
        <row r="2899">
          <cell r="A2899" t="str">
            <v>576726</v>
          </cell>
          <cell r="B2899" t="str">
            <v>MESA 8B2-19 LANCE  (C7)</v>
          </cell>
          <cell r="J2899">
            <v>0</v>
          </cell>
          <cell r="K2899">
            <v>0</v>
          </cell>
        </row>
        <row r="2900">
          <cell r="A2900" t="str">
            <v>576826</v>
          </cell>
          <cell r="B2900" t="str">
            <v>MESA 8C1-19 LANCE  (C7)</v>
          </cell>
          <cell r="J2900">
            <v>0</v>
          </cell>
          <cell r="K2900">
            <v>0</v>
          </cell>
        </row>
        <row r="2901">
          <cell r="A2901" t="str">
            <v>576926</v>
          </cell>
          <cell r="B2901" t="str">
            <v>MESA 8D1-19 LANCE  (C7)</v>
          </cell>
          <cell r="J2901">
            <v>0</v>
          </cell>
          <cell r="K2901">
            <v>0</v>
          </cell>
        </row>
        <row r="2902">
          <cell r="A2902" t="str">
            <v>577026</v>
          </cell>
          <cell r="B2902" t="str">
            <v>MESA 8D2-19 LANCE  (C7)</v>
          </cell>
          <cell r="J2902">
            <v>0</v>
          </cell>
          <cell r="K2902">
            <v>0</v>
          </cell>
        </row>
        <row r="2903">
          <cell r="A2903" t="str">
            <v>577126</v>
          </cell>
          <cell r="B2903" t="str">
            <v>MESA 10A2-20 LANCE  (C7)</v>
          </cell>
          <cell r="J2903">
            <v>0</v>
          </cell>
          <cell r="K2903">
            <v>0</v>
          </cell>
        </row>
        <row r="2904">
          <cell r="A2904" t="str">
            <v>577226</v>
          </cell>
          <cell r="B2904" t="str">
            <v>MESA 10C2-20 LANCE  (C7)</v>
          </cell>
          <cell r="J2904">
            <v>0</v>
          </cell>
          <cell r="K2904">
            <v>0</v>
          </cell>
        </row>
        <row r="2905">
          <cell r="A2905" t="str">
            <v>577326</v>
          </cell>
          <cell r="B2905" t="str">
            <v>MESA 13A1-20 LANCE  (C7)</v>
          </cell>
          <cell r="J2905">
            <v>0</v>
          </cell>
          <cell r="K2905">
            <v>0</v>
          </cell>
        </row>
        <row r="2906">
          <cell r="A2906" t="str">
            <v>577426</v>
          </cell>
          <cell r="B2906" t="str">
            <v>MESA 13D1-20 LANCE  (C7)</v>
          </cell>
          <cell r="J2906">
            <v>0</v>
          </cell>
          <cell r="K2906">
            <v>0</v>
          </cell>
        </row>
        <row r="2907">
          <cell r="A2907" t="str">
            <v>577526</v>
          </cell>
          <cell r="B2907" t="str">
            <v>MESA 14A2-20 LANCE (C7)</v>
          </cell>
          <cell r="J2907">
            <v>0</v>
          </cell>
          <cell r="K2907">
            <v>0</v>
          </cell>
        </row>
        <row r="2908">
          <cell r="A2908" t="str">
            <v>577626</v>
          </cell>
          <cell r="B2908" t="str">
            <v>MESA 14B1-20 LANCE  (C7)</v>
          </cell>
          <cell r="J2908">
            <v>0</v>
          </cell>
          <cell r="K2908">
            <v>0</v>
          </cell>
        </row>
        <row r="2909">
          <cell r="A2909" t="str">
            <v>577726</v>
          </cell>
          <cell r="B2909" t="str">
            <v>MESA 14B2-20 LANCE  (C7)</v>
          </cell>
          <cell r="J2909">
            <v>0</v>
          </cell>
          <cell r="K2909">
            <v>0</v>
          </cell>
        </row>
        <row r="2910">
          <cell r="A2910" t="str">
            <v>577826</v>
          </cell>
          <cell r="B2910" t="str">
            <v>MESA 14C1-20 LANCE  (C7)</v>
          </cell>
          <cell r="J2910">
            <v>0</v>
          </cell>
          <cell r="K2910">
            <v>0</v>
          </cell>
        </row>
        <row r="2911">
          <cell r="A2911" t="str">
            <v>577926</v>
          </cell>
          <cell r="B2911" t="str">
            <v>MESA 14C2-20 LANCE  (C7)</v>
          </cell>
          <cell r="J2911">
            <v>0</v>
          </cell>
          <cell r="K2911">
            <v>0</v>
          </cell>
        </row>
        <row r="2912">
          <cell r="A2912" t="str">
            <v>578026</v>
          </cell>
          <cell r="B2912" t="str">
            <v>MESA 15A1-20 LANCE  (C7)</v>
          </cell>
          <cell r="J2912">
            <v>0</v>
          </cell>
          <cell r="K2912">
            <v>0</v>
          </cell>
        </row>
        <row r="2913">
          <cell r="A2913" t="str">
            <v>578126</v>
          </cell>
          <cell r="B2913" t="str">
            <v>MESA 15C2-20 LANCE  (C7)</v>
          </cell>
          <cell r="J2913">
            <v>0</v>
          </cell>
          <cell r="K2913">
            <v>0</v>
          </cell>
        </row>
        <row r="2914">
          <cell r="A2914" t="str">
            <v>578226</v>
          </cell>
          <cell r="B2914" t="str">
            <v>MESA 15D2-20 LANCE  (C7)</v>
          </cell>
          <cell r="J2914">
            <v>0</v>
          </cell>
          <cell r="K2914">
            <v>0</v>
          </cell>
        </row>
        <row r="2915">
          <cell r="A2915" t="str">
            <v>578326</v>
          </cell>
          <cell r="B2915" t="str">
            <v xml:space="preserve">MESA 2A2-20 LANCE </v>
          </cell>
          <cell r="J2915">
            <v>0</v>
          </cell>
          <cell r="K2915">
            <v>0</v>
          </cell>
        </row>
        <row r="2916">
          <cell r="A2916" t="str">
            <v>578426</v>
          </cell>
          <cell r="B2916" t="str">
            <v>MESA 2B1-20 LANCE</v>
          </cell>
          <cell r="J2916">
            <v>0</v>
          </cell>
          <cell r="K2916">
            <v>0</v>
          </cell>
        </row>
        <row r="2917">
          <cell r="A2917" t="str">
            <v>578526</v>
          </cell>
          <cell r="B2917" t="str">
            <v>MESA 2C1-20 LANCE  (C7)</v>
          </cell>
          <cell r="J2917">
            <v>0</v>
          </cell>
          <cell r="K2917">
            <v>0</v>
          </cell>
        </row>
        <row r="2918">
          <cell r="A2918" t="str">
            <v>578626</v>
          </cell>
          <cell r="B2918" t="str">
            <v>MESA 2C2-20 LANCE</v>
          </cell>
          <cell r="J2918">
            <v>0</v>
          </cell>
          <cell r="K2918">
            <v>0</v>
          </cell>
        </row>
        <row r="2919">
          <cell r="A2919" t="str">
            <v>578726</v>
          </cell>
          <cell r="B2919" t="str">
            <v>MESA 3B2-20 LANCE  (C7)</v>
          </cell>
          <cell r="J2919">
            <v>0</v>
          </cell>
          <cell r="K2919">
            <v>0</v>
          </cell>
        </row>
        <row r="2920">
          <cell r="A2920" t="str">
            <v>578826</v>
          </cell>
          <cell r="B2920" t="str">
            <v>MESA 3D2-20 LANCE  (C7)</v>
          </cell>
          <cell r="J2920">
            <v>0</v>
          </cell>
          <cell r="K2920">
            <v>0</v>
          </cell>
        </row>
        <row r="2921">
          <cell r="A2921" t="str">
            <v>578926</v>
          </cell>
          <cell r="B2921" t="str">
            <v>MESA 4A1-20 LANCE  (C7)</v>
          </cell>
          <cell r="J2921">
            <v>0</v>
          </cell>
          <cell r="K2921">
            <v>0</v>
          </cell>
        </row>
        <row r="2922">
          <cell r="A2922" t="str">
            <v>579026</v>
          </cell>
          <cell r="B2922" t="str">
            <v>MESA 4A2-20 LANCE  (C7)</v>
          </cell>
          <cell r="J2922">
            <v>0</v>
          </cell>
          <cell r="K2922">
            <v>0</v>
          </cell>
        </row>
        <row r="2923">
          <cell r="A2923" t="str">
            <v>579126</v>
          </cell>
          <cell r="B2923" t="str">
            <v>MESA 4B1-20 LANCE  (C7)</v>
          </cell>
          <cell r="J2923">
            <v>0</v>
          </cell>
          <cell r="K2923">
            <v>0</v>
          </cell>
        </row>
        <row r="2924">
          <cell r="A2924" t="str">
            <v>579226</v>
          </cell>
          <cell r="B2924" t="str">
            <v>MESA 5B1-20 LANCE  (c7)</v>
          </cell>
          <cell r="J2924">
            <v>0</v>
          </cell>
          <cell r="K2924">
            <v>0</v>
          </cell>
        </row>
        <row r="2925">
          <cell r="A2925" t="str">
            <v>579326</v>
          </cell>
          <cell r="B2925" t="str">
            <v>MESA 5C2-20 LANCE</v>
          </cell>
          <cell r="J2925">
            <v>0</v>
          </cell>
          <cell r="K2925">
            <v>0</v>
          </cell>
        </row>
        <row r="2926">
          <cell r="A2926" t="str">
            <v>579426</v>
          </cell>
          <cell r="B2926" t="str">
            <v>MESA 5D2-20 LANCE  (C7)</v>
          </cell>
          <cell r="J2926">
            <v>0</v>
          </cell>
          <cell r="K2926">
            <v>0</v>
          </cell>
        </row>
        <row r="2927">
          <cell r="A2927" t="str">
            <v>579526</v>
          </cell>
          <cell r="B2927" t="str">
            <v>MESA 6A1-20 LANCE  (C7)</v>
          </cell>
          <cell r="J2927">
            <v>0</v>
          </cell>
          <cell r="K2927">
            <v>0</v>
          </cell>
        </row>
        <row r="2928">
          <cell r="A2928" t="str">
            <v>579626</v>
          </cell>
          <cell r="B2928" t="str">
            <v>MESA 6A2-20 LANCE  (C7)</v>
          </cell>
          <cell r="J2928">
            <v>0</v>
          </cell>
          <cell r="K2928">
            <v>0</v>
          </cell>
        </row>
        <row r="2929">
          <cell r="A2929" t="str">
            <v>579726</v>
          </cell>
          <cell r="B2929" t="str">
            <v>MESA 6B2-20 LANCE  (C7)</v>
          </cell>
          <cell r="J2929">
            <v>0</v>
          </cell>
          <cell r="K2929">
            <v>0</v>
          </cell>
        </row>
        <row r="2930">
          <cell r="A2930" t="str">
            <v>579826</v>
          </cell>
          <cell r="B2930" t="str">
            <v>MESA 6D1-20  (C7)</v>
          </cell>
          <cell r="J2930">
            <v>0</v>
          </cell>
          <cell r="K2930">
            <v>0</v>
          </cell>
        </row>
        <row r="2931">
          <cell r="A2931" t="str">
            <v>579926</v>
          </cell>
          <cell r="B2931" t="str">
            <v>MESA 7B2-20 LANCE  (C7)</v>
          </cell>
          <cell r="J2931">
            <v>0</v>
          </cell>
          <cell r="K2931">
            <v>0</v>
          </cell>
        </row>
        <row r="2932">
          <cell r="A2932" t="str">
            <v>580026</v>
          </cell>
          <cell r="B2932" t="str">
            <v>MESA 7C1-20 LANCE  (C7)</v>
          </cell>
          <cell r="J2932">
            <v>0</v>
          </cell>
          <cell r="K2932">
            <v>0</v>
          </cell>
        </row>
        <row r="2933">
          <cell r="A2933" t="str">
            <v>580126</v>
          </cell>
          <cell r="B2933" t="str">
            <v>MESA 8C1-20 LANCE (C7)</v>
          </cell>
          <cell r="J2933">
            <v>0</v>
          </cell>
          <cell r="K2933">
            <v>0</v>
          </cell>
        </row>
        <row r="2934">
          <cell r="A2934" t="str">
            <v>580226</v>
          </cell>
          <cell r="B2934" t="str">
            <v>MESA 8C2-20 LANCE  (C7)</v>
          </cell>
          <cell r="J2934">
            <v>0</v>
          </cell>
          <cell r="K2934">
            <v>0</v>
          </cell>
        </row>
        <row r="2935">
          <cell r="A2935" t="str">
            <v>580326</v>
          </cell>
          <cell r="B2935" t="str">
            <v>MESA 9B2-20 LANCE  (C7)</v>
          </cell>
          <cell r="J2935">
            <v>0</v>
          </cell>
          <cell r="K2935">
            <v>0</v>
          </cell>
        </row>
        <row r="2936">
          <cell r="A2936" t="str">
            <v>580426</v>
          </cell>
          <cell r="B2936" t="str">
            <v>MESA 11C2-21 LANCE  (C7)</v>
          </cell>
          <cell r="J2936">
            <v>0</v>
          </cell>
          <cell r="K2936">
            <v>0</v>
          </cell>
        </row>
        <row r="2937">
          <cell r="A2937" t="str">
            <v>580926</v>
          </cell>
          <cell r="B2937" t="str">
            <v>STEWART POINT 14D3-29 LANCE  (C7)</v>
          </cell>
          <cell r="J2937">
            <v>0</v>
          </cell>
          <cell r="K2937">
            <v>0</v>
          </cell>
        </row>
        <row r="2938">
          <cell r="A2938" t="str">
            <v>581026</v>
          </cell>
          <cell r="B2938" t="str">
            <v>STEWART POINT 6C3-32 LANCE (C7)</v>
          </cell>
          <cell r="J2938">
            <v>0</v>
          </cell>
          <cell r="K2938">
            <v>0</v>
          </cell>
        </row>
        <row r="2939">
          <cell r="A2939" t="str">
            <v>581126</v>
          </cell>
          <cell r="B2939" t="str">
            <v>STEWART POINT 1C3-33 LANCE  (C7)</v>
          </cell>
          <cell r="J2939">
            <v>0</v>
          </cell>
          <cell r="K2939">
            <v>0</v>
          </cell>
        </row>
        <row r="2940">
          <cell r="A2940" t="str">
            <v>581226</v>
          </cell>
          <cell r="B2940" t="str">
            <v>STEWART POINT 7D3-33 LANCE  (C7)</v>
          </cell>
          <cell r="J2940">
            <v>0</v>
          </cell>
          <cell r="K2940">
            <v>0</v>
          </cell>
        </row>
        <row r="2941">
          <cell r="A2941" t="str">
            <v>581326</v>
          </cell>
          <cell r="B2941" t="str">
            <v>MESA 16A1-16 LANCE</v>
          </cell>
          <cell r="J2941">
            <v>0</v>
          </cell>
          <cell r="K2941">
            <v>0</v>
          </cell>
        </row>
        <row r="2942">
          <cell r="A2942" t="str">
            <v>581426</v>
          </cell>
          <cell r="B2942" t="str">
            <v>MESA 16A2-16 LANCE</v>
          </cell>
          <cell r="J2942">
            <v>0</v>
          </cell>
          <cell r="K2942">
            <v>0</v>
          </cell>
        </row>
        <row r="2943">
          <cell r="A2943" t="str">
            <v>581526</v>
          </cell>
          <cell r="B2943" t="str">
            <v>MESA 16B2-16 LANCE</v>
          </cell>
          <cell r="J2943">
            <v>0</v>
          </cell>
          <cell r="K2943">
            <v>0</v>
          </cell>
        </row>
        <row r="2944">
          <cell r="A2944" t="str">
            <v>581626</v>
          </cell>
          <cell r="B2944" t="str">
            <v>MESA 16B1-16 LANCE</v>
          </cell>
          <cell r="J2944">
            <v>0</v>
          </cell>
          <cell r="K2944">
            <v>0</v>
          </cell>
        </row>
        <row r="2945">
          <cell r="A2945" t="str">
            <v>581726</v>
          </cell>
          <cell r="B2945" t="str">
            <v>MESA UNIT 12C2-16 LANCE</v>
          </cell>
          <cell r="J2945">
            <v>0.458424</v>
          </cell>
          <cell r="K2945">
            <v>0.37675665000000003</v>
          </cell>
        </row>
        <row r="2946">
          <cell r="A2946" t="str">
            <v>581826</v>
          </cell>
          <cell r="B2946" t="str">
            <v>MESA UNIT 12D2-16 LANCE</v>
          </cell>
          <cell r="J2946">
            <v>0.43156</v>
          </cell>
          <cell r="K2946">
            <v>0.35183034000000002</v>
          </cell>
        </row>
        <row r="2947">
          <cell r="A2947" t="str">
            <v>581926</v>
          </cell>
          <cell r="B2947" t="str">
            <v>MESA UNIT 13B1-16 LANCE</v>
          </cell>
          <cell r="J2947">
            <v>0.46297700000000003</v>
          </cell>
          <cell r="K2947">
            <v>0.38006315000000002</v>
          </cell>
        </row>
        <row r="2948">
          <cell r="A2948" t="str">
            <v>582026</v>
          </cell>
          <cell r="B2948" t="str">
            <v>MESA UNIT 13B2-16 LANCE</v>
          </cell>
          <cell r="J2948">
            <v>0.44142999999999999</v>
          </cell>
          <cell r="K2948">
            <v>0.36190840000000002</v>
          </cell>
        </row>
        <row r="2949">
          <cell r="A2949" t="str">
            <v>582126</v>
          </cell>
          <cell r="B2949" t="str">
            <v>MESA UNIT 16B1-17 LANCE  (C7)</v>
          </cell>
          <cell r="J2949">
            <v>0</v>
          </cell>
          <cell r="K2949">
            <v>0</v>
          </cell>
        </row>
        <row r="2950">
          <cell r="A2950" t="str">
            <v>582226</v>
          </cell>
          <cell r="B2950" t="str">
            <v>MESA UNIT 9D2-17 LANCE</v>
          </cell>
          <cell r="J2950">
            <v>0.43791629999999998</v>
          </cell>
          <cell r="K2950">
            <v>0.36015278000000001</v>
          </cell>
        </row>
        <row r="2951">
          <cell r="A2951" t="str">
            <v>582326</v>
          </cell>
          <cell r="B2951" t="str">
            <v>MESA UNIT 2A1-16 LANCE</v>
          </cell>
          <cell r="J2951">
            <v>0.40130209999999999</v>
          </cell>
          <cell r="K2951">
            <v>0.32675261999999999</v>
          </cell>
        </row>
        <row r="2952">
          <cell r="A2952" t="str">
            <v>582426</v>
          </cell>
          <cell r="B2952" t="str">
            <v>MESA UNIT 2A2-16 LANCE</v>
          </cell>
          <cell r="J2952">
            <v>0.40008260000000001</v>
          </cell>
          <cell r="K2952">
            <v>0.32720343000000002</v>
          </cell>
        </row>
        <row r="2953">
          <cell r="A2953" t="str">
            <v>582526</v>
          </cell>
          <cell r="B2953" t="str">
            <v>MESA UNIT 2B1-16 LANCE</v>
          </cell>
          <cell r="J2953">
            <v>0.4142921</v>
          </cell>
          <cell r="K2953">
            <v>0.34643819999999997</v>
          </cell>
        </row>
        <row r="2954">
          <cell r="A2954" t="str">
            <v>582626</v>
          </cell>
          <cell r="B2954" t="str">
            <v>MESA UNIT 2B2-16 LANCE</v>
          </cell>
          <cell r="J2954">
            <v>0.39138830000000002</v>
          </cell>
          <cell r="K2954">
            <v>0.32671291000000002</v>
          </cell>
        </row>
        <row r="2955">
          <cell r="A2955" t="str">
            <v>582726</v>
          </cell>
          <cell r="B2955" t="str">
            <v>MESA UNIT 3A1-16 LANCE</v>
          </cell>
          <cell r="J2955">
            <v>0.42717110000000003</v>
          </cell>
          <cell r="K2955">
            <v>0.35778812999999998</v>
          </cell>
        </row>
        <row r="2956">
          <cell r="A2956" t="str">
            <v>582826</v>
          </cell>
          <cell r="B2956" t="str">
            <v>MESA UNIT 3A2-16 LANCE</v>
          </cell>
          <cell r="J2956">
            <v>0.44096099999999999</v>
          </cell>
          <cell r="K2956">
            <v>0.36981998999999999</v>
          </cell>
        </row>
        <row r="2957">
          <cell r="A2957" t="str">
            <v>582926</v>
          </cell>
          <cell r="B2957" t="str">
            <v>MESA UNIT 3B1-16 LANCE</v>
          </cell>
          <cell r="J2957">
            <v>0.40801999999999999</v>
          </cell>
          <cell r="K2957">
            <v>0.34079945</v>
          </cell>
        </row>
        <row r="2958">
          <cell r="A2958" t="str">
            <v>583026</v>
          </cell>
          <cell r="B2958" t="str">
            <v>MESA UNIT 3B2-16 LANCE</v>
          </cell>
          <cell r="J2958">
            <v>0</v>
          </cell>
          <cell r="K2958">
            <v>0</v>
          </cell>
        </row>
        <row r="2959">
          <cell r="A2959" t="str">
            <v>583126</v>
          </cell>
          <cell r="B2959" t="str">
            <v>MESA UNIT 4A1-16 LANCE</v>
          </cell>
          <cell r="J2959">
            <v>0.45191300000000001</v>
          </cell>
          <cell r="K2959">
            <v>0.37933808000000002</v>
          </cell>
        </row>
        <row r="2960">
          <cell r="A2960" t="str">
            <v>583226</v>
          </cell>
          <cell r="B2960" t="str">
            <v>MESA UNIT 4B1-16 LANCE</v>
          </cell>
          <cell r="J2960">
            <v>0.45705499999999999</v>
          </cell>
          <cell r="K2960">
            <v>0.38377879999999998</v>
          </cell>
        </row>
        <row r="2961">
          <cell r="A2961" t="str">
            <v>583326</v>
          </cell>
          <cell r="B2961" t="str">
            <v>MESA UNIT 4A2-16 LANCE</v>
          </cell>
          <cell r="J2961">
            <v>0.452907</v>
          </cell>
          <cell r="K2961">
            <v>0.38039682000000002</v>
          </cell>
        </row>
        <row r="2962">
          <cell r="A2962" t="str">
            <v>583426</v>
          </cell>
          <cell r="B2962" t="str">
            <v>MESA UNIT 13D1-9 LANCE</v>
          </cell>
          <cell r="J2962">
            <v>0.44961499999999999</v>
          </cell>
          <cell r="K2962">
            <v>0.36870732000000001</v>
          </cell>
        </row>
        <row r="2963">
          <cell r="A2963" t="str">
            <v>583526</v>
          </cell>
          <cell r="B2963" t="str">
            <v>MESA UNIT 14C2-9 LANCE</v>
          </cell>
          <cell r="J2963">
            <v>0.45139299999999999</v>
          </cell>
          <cell r="K2963">
            <v>0.37068046999999998</v>
          </cell>
        </row>
        <row r="2964">
          <cell r="A2964" t="str">
            <v>583626</v>
          </cell>
          <cell r="B2964" t="str">
            <v>MESA UNIT 14C1-9 LANCE</v>
          </cell>
          <cell r="J2964">
            <v>0.4516</v>
          </cell>
          <cell r="K2964">
            <v>0.37280719000000001</v>
          </cell>
        </row>
        <row r="2965">
          <cell r="A2965" t="str">
            <v>583726</v>
          </cell>
          <cell r="B2965" t="str">
            <v>MESA UNIT 14D2-9 LANCE (SEE 582826)</v>
          </cell>
          <cell r="J2965">
            <v>0</v>
          </cell>
          <cell r="K2965">
            <v>0</v>
          </cell>
        </row>
        <row r="2966">
          <cell r="A2966" t="str">
            <v>583826</v>
          </cell>
          <cell r="B2966" t="str">
            <v>MESA UNIT 14D1-9 LANCE</v>
          </cell>
          <cell r="J2966">
            <v>0.42687619999999998</v>
          </cell>
          <cell r="K2966">
            <v>0.35056134</v>
          </cell>
        </row>
        <row r="2967">
          <cell r="A2967" t="str">
            <v>583926</v>
          </cell>
          <cell r="B2967" t="str">
            <v>MESA UNIT 15C2-9 LANCE</v>
          </cell>
          <cell r="J2967">
            <v>0.41117559999999997</v>
          </cell>
          <cell r="K2967">
            <v>0.33825765000000002</v>
          </cell>
        </row>
        <row r="2968">
          <cell r="A2968" t="str">
            <v>584026</v>
          </cell>
          <cell r="B2968" t="str">
            <v>MESA UNIT 15C1-9 LANCE</v>
          </cell>
          <cell r="J2968">
            <v>0.41278280000000001</v>
          </cell>
          <cell r="K2968">
            <v>0.33846950999999997</v>
          </cell>
        </row>
        <row r="2969">
          <cell r="A2969" t="str">
            <v>584126</v>
          </cell>
          <cell r="B2969" t="str">
            <v>SIDEWINDER 3-15D (PROD RPT ONLY)</v>
          </cell>
          <cell r="J2969">
            <v>0</v>
          </cell>
          <cell r="K2969">
            <v>0</v>
          </cell>
        </row>
        <row r="2970">
          <cell r="A2970" t="str">
            <v>585226</v>
          </cell>
          <cell r="B2970" t="str">
            <v>MESA 16C1-19 LANCE</v>
          </cell>
          <cell r="J2970">
            <v>0</v>
          </cell>
          <cell r="K2970">
            <v>0</v>
          </cell>
        </row>
        <row r="2971">
          <cell r="A2971" t="str">
            <v>585326</v>
          </cell>
          <cell r="B2971" t="str">
            <v>MESA 15A1-19 LANCE  (C7)</v>
          </cell>
          <cell r="J2971">
            <v>0</v>
          </cell>
          <cell r="K2971">
            <v>0</v>
          </cell>
        </row>
        <row r="2972">
          <cell r="A2972" t="str">
            <v>585426</v>
          </cell>
          <cell r="B2972" t="str">
            <v>MESA 10D1-19 LANCE  (C7)</v>
          </cell>
          <cell r="J2972">
            <v>0</v>
          </cell>
          <cell r="K2972">
            <v>0</v>
          </cell>
        </row>
        <row r="2973">
          <cell r="A2973" t="str">
            <v>585526</v>
          </cell>
          <cell r="B2973" t="str">
            <v>MESA 9C2-19 LANCE  (C7)</v>
          </cell>
          <cell r="J2973">
            <v>0</v>
          </cell>
          <cell r="K2973">
            <v>0</v>
          </cell>
        </row>
        <row r="2974">
          <cell r="A2974" t="str">
            <v>585626</v>
          </cell>
          <cell r="B2974" t="str">
            <v>MESA 10D2-19 LANCE  (C7)</v>
          </cell>
          <cell r="J2974">
            <v>0</v>
          </cell>
          <cell r="K2974">
            <v>0</v>
          </cell>
        </row>
        <row r="2975">
          <cell r="A2975" t="str">
            <v>585726</v>
          </cell>
          <cell r="B2975" t="str">
            <v>MESA 16A1-19 LANCE  (C7)</v>
          </cell>
          <cell r="J2975">
            <v>0</v>
          </cell>
          <cell r="K2975">
            <v>0</v>
          </cell>
        </row>
        <row r="2976">
          <cell r="A2976" t="str">
            <v>585826</v>
          </cell>
          <cell r="B2976" t="str">
            <v>MESA 15D1-19 LANCE  (C7)</v>
          </cell>
          <cell r="J2976">
            <v>0</v>
          </cell>
          <cell r="K2976">
            <v>0</v>
          </cell>
        </row>
        <row r="2977">
          <cell r="A2977" t="str">
            <v>585926</v>
          </cell>
          <cell r="B2977" t="str">
            <v>MESA 16A2-19 LANCE  (C7)</v>
          </cell>
          <cell r="J2977">
            <v>0</v>
          </cell>
          <cell r="K2977">
            <v>0</v>
          </cell>
        </row>
        <row r="2978">
          <cell r="A2978" t="str">
            <v>586126</v>
          </cell>
          <cell r="B2978" t="str">
            <v>MESA 16C2-19 LANCE (C7)</v>
          </cell>
          <cell r="J2978">
            <v>0</v>
          </cell>
          <cell r="K2978">
            <v>0</v>
          </cell>
        </row>
        <row r="2979">
          <cell r="A2979" t="str">
            <v>586226</v>
          </cell>
          <cell r="B2979" t="str">
            <v>MESA 16B1-19 LANCE  (C7)</v>
          </cell>
          <cell r="J2979">
            <v>0</v>
          </cell>
          <cell r="K2979">
            <v>0</v>
          </cell>
        </row>
        <row r="2980">
          <cell r="A2980" t="str">
            <v>586326</v>
          </cell>
          <cell r="B2980" t="str">
            <v>MESA 13B2-20 LANCE  (C7)</v>
          </cell>
          <cell r="J2980">
            <v>0</v>
          </cell>
          <cell r="K2980">
            <v>0</v>
          </cell>
        </row>
        <row r="2981">
          <cell r="A2981" t="str">
            <v>586526</v>
          </cell>
          <cell r="B2981" t="str">
            <v>MESA 16B2-19 LANCE  (C7)</v>
          </cell>
          <cell r="J2981">
            <v>0</v>
          </cell>
          <cell r="K2981">
            <v>0</v>
          </cell>
        </row>
        <row r="2982">
          <cell r="A2982" t="str">
            <v>587426</v>
          </cell>
          <cell r="B2982" t="str">
            <v>MESA UNIT 9D1-16 LANCE</v>
          </cell>
          <cell r="J2982">
            <v>0.44895040000000003</v>
          </cell>
          <cell r="K2982">
            <v>0.36857751</v>
          </cell>
        </row>
        <row r="2983">
          <cell r="A2983" t="str">
            <v>587526</v>
          </cell>
          <cell r="B2983" t="str">
            <v>MESA UNIT 9D2-16 LANCE</v>
          </cell>
          <cell r="J2983">
            <v>0.44241950000000002</v>
          </cell>
          <cell r="K2983">
            <v>0.36300368</v>
          </cell>
        </row>
        <row r="2984">
          <cell r="A2984" t="str">
            <v>587626</v>
          </cell>
          <cell r="B2984" t="str">
            <v>MESA UNIT 9A1-16 LANCE</v>
          </cell>
          <cell r="J2984">
            <v>0.40710069999999998</v>
          </cell>
          <cell r="K2984">
            <v>0.33442551999999998</v>
          </cell>
        </row>
        <row r="2985">
          <cell r="A2985" t="str">
            <v>588526</v>
          </cell>
          <cell r="B2985" t="str">
            <v>MESA UNIT 1C1-16 LANCE</v>
          </cell>
          <cell r="J2985">
            <v>0</v>
          </cell>
          <cell r="K2985">
            <v>0</v>
          </cell>
        </row>
        <row r="2986">
          <cell r="A2986" t="str">
            <v>589326</v>
          </cell>
          <cell r="B2986" t="str">
            <v>MESA UNIT 15A2-9 LANCE</v>
          </cell>
          <cell r="J2986">
            <v>0.4303728</v>
          </cell>
          <cell r="K2986">
            <v>0.35184134</v>
          </cell>
        </row>
        <row r="2987">
          <cell r="A2987" t="str">
            <v>590726</v>
          </cell>
          <cell r="B2987" t="str">
            <v>MESA 11-30 WDW</v>
          </cell>
          <cell r="J2987">
            <v>0.2</v>
          </cell>
          <cell r="K2987">
            <v>0</v>
          </cell>
        </row>
        <row r="2988">
          <cell r="A2988" t="str">
            <v>590826</v>
          </cell>
          <cell r="B2988" t="str">
            <v>MESA 10-30 WDW</v>
          </cell>
          <cell r="J2988">
            <v>0.2</v>
          </cell>
          <cell r="K2988">
            <v>0</v>
          </cell>
        </row>
        <row r="2989">
          <cell r="A2989" t="str">
            <v>591026</v>
          </cell>
          <cell r="B2989" t="str">
            <v>MESA UNIT 10D4-16 LANCE</v>
          </cell>
          <cell r="J2989">
            <v>0.42519400000000002</v>
          </cell>
          <cell r="K2989">
            <v>0.35051241999999999</v>
          </cell>
        </row>
        <row r="2990">
          <cell r="A2990" t="str">
            <v>592426</v>
          </cell>
          <cell r="B2990" t="str">
            <v>MESA 1A2-30 LANCE</v>
          </cell>
          <cell r="J2990">
            <v>0</v>
          </cell>
          <cell r="K2990">
            <v>0</v>
          </cell>
        </row>
        <row r="2991">
          <cell r="A2991" t="str">
            <v>592526</v>
          </cell>
          <cell r="B2991" t="str">
            <v>MESA UNIT 1C2-16 LANCE</v>
          </cell>
          <cell r="J2991">
            <v>0.404142</v>
          </cell>
          <cell r="K2991">
            <v>0.33341408</v>
          </cell>
        </row>
        <row r="2992">
          <cell r="A2992" t="str">
            <v>592626</v>
          </cell>
          <cell r="B2992" t="str">
            <v>MESA UNIT 1D1-16 LANCE</v>
          </cell>
          <cell r="J2992">
            <v>0</v>
          </cell>
          <cell r="K2992">
            <v>0</v>
          </cell>
        </row>
        <row r="2993">
          <cell r="A2993" t="str">
            <v>592726</v>
          </cell>
          <cell r="B2993" t="str">
            <v>MESA UNIT 1D2-16 LANCE</v>
          </cell>
          <cell r="J2993">
            <v>0.42741099999999999</v>
          </cell>
          <cell r="K2993">
            <v>0.35277167999999998</v>
          </cell>
        </row>
        <row r="2994">
          <cell r="A2994" t="str">
            <v>592826</v>
          </cell>
          <cell r="B2994" t="str">
            <v>MESA UNIT 2D1-16 LANCE</v>
          </cell>
          <cell r="J2994">
            <v>0.425815</v>
          </cell>
          <cell r="K2994">
            <v>0.35139906999999998</v>
          </cell>
        </row>
        <row r="2995">
          <cell r="A2995" t="str">
            <v>592926</v>
          </cell>
          <cell r="B2995" t="str">
            <v>MESA UNIT 2D2-16 LANCE</v>
          </cell>
          <cell r="J2995">
            <v>0</v>
          </cell>
          <cell r="K2995">
            <v>0</v>
          </cell>
        </row>
        <row r="2996">
          <cell r="A2996" t="str">
            <v>593026</v>
          </cell>
          <cell r="B2996" t="str">
            <v>MESA UNIT 7A1-16 LANCE</v>
          </cell>
          <cell r="J2996">
            <v>0</v>
          </cell>
          <cell r="K2996">
            <v>0</v>
          </cell>
        </row>
        <row r="2997">
          <cell r="A2997" t="str">
            <v>593126</v>
          </cell>
          <cell r="B2997" t="str">
            <v>MESA UNIT 8B2-16 LANCE</v>
          </cell>
          <cell r="J2997">
            <v>0</v>
          </cell>
          <cell r="K2997">
            <v>0</v>
          </cell>
        </row>
        <row r="2998">
          <cell r="A2998" t="str">
            <v>593226</v>
          </cell>
          <cell r="B2998" t="str">
            <v>MESA UNIT 13C1-16 LANCE</v>
          </cell>
          <cell r="J2998">
            <v>0.46186199999999999</v>
          </cell>
          <cell r="K2998">
            <v>0.37644011999999999</v>
          </cell>
        </row>
        <row r="2999">
          <cell r="A2999" t="str">
            <v>593326</v>
          </cell>
          <cell r="B2999" t="str">
            <v>MESA UNIT 13C2-16 LANCE</v>
          </cell>
          <cell r="J2999">
            <v>0.43707499999999999</v>
          </cell>
          <cell r="K2999">
            <v>0.35965982000000002</v>
          </cell>
        </row>
        <row r="3000">
          <cell r="A3000" t="str">
            <v>593426</v>
          </cell>
          <cell r="B3000" t="str">
            <v>STEWART POINT 7A3-17 LANCE (C7)</v>
          </cell>
          <cell r="J3000">
            <v>0</v>
          </cell>
          <cell r="K3000">
            <v>0</v>
          </cell>
        </row>
        <row r="3001">
          <cell r="A3001" t="str">
            <v>593526</v>
          </cell>
          <cell r="B3001" t="str">
            <v>STEWART POINT 8B3-17 LANCE</v>
          </cell>
          <cell r="J3001">
            <v>0</v>
          </cell>
          <cell r="K3001">
            <v>0</v>
          </cell>
        </row>
        <row r="3002">
          <cell r="A3002" t="str">
            <v>593626</v>
          </cell>
          <cell r="B3002" t="str">
            <v>STEWART POINT 7B3-17 LANCE (C7)</v>
          </cell>
          <cell r="J3002">
            <v>0</v>
          </cell>
          <cell r="K3002">
            <v>0</v>
          </cell>
        </row>
        <row r="3003">
          <cell r="A3003" t="str">
            <v>593726</v>
          </cell>
          <cell r="B3003" t="str">
            <v>STEWART POINT 3A3-17 LANCE (C7)</v>
          </cell>
          <cell r="J3003">
            <v>0</v>
          </cell>
          <cell r="K3003">
            <v>0</v>
          </cell>
        </row>
        <row r="3004">
          <cell r="A3004" t="str">
            <v>593826</v>
          </cell>
          <cell r="B3004" t="str">
            <v>STEWART POINT 3B3-17 LANCE (C7)</v>
          </cell>
          <cell r="J3004">
            <v>0</v>
          </cell>
          <cell r="K3004">
            <v>0</v>
          </cell>
        </row>
        <row r="3005">
          <cell r="A3005" t="str">
            <v>593926</v>
          </cell>
          <cell r="B3005" t="str">
            <v>STEWART POINT 3D3-17 LANCE (C7)</v>
          </cell>
          <cell r="J3005">
            <v>0</v>
          </cell>
          <cell r="K3005">
            <v>0</v>
          </cell>
        </row>
        <row r="3006">
          <cell r="A3006" t="str">
            <v>594026</v>
          </cell>
          <cell r="B3006" t="str">
            <v>MESA UNIT 10C4-16 LANCE</v>
          </cell>
          <cell r="J3006">
            <v>0.444967</v>
          </cell>
          <cell r="K3006">
            <v>0.36551367000000001</v>
          </cell>
        </row>
        <row r="3007">
          <cell r="A3007" t="str">
            <v>594126</v>
          </cell>
          <cell r="B3007" t="str">
            <v>MESA UNIT 14D3-16 LANCE (SEE 575926)</v>
          </cell>
          <cell r="J3007">
            <v>0</v>
          </cell>
          <cell r="K3007">
            <v>0</v>
          </cell>
        </row>
        <row r="3008">
          <cell r="A3008" t="str">
            <v>594226</v>
          </cell>
          <cell r="B3008" t="str">
            <v>MESA UNIT 14A1-16 LANCE (SEE 575626)</v>
          </cell>
          <cell r="J3008">
            <v>0</v>
          </cell>
          <cell r="K3008">
            <v>0</v>
          </cell>
        </row>
        <row r="3009">
          <cell r="A3009" t="str">
            <v>594326</v>
          </cell>
          <cell r="B3009" t="str">
            <v>STEWART POINT 4B3-17 LANCE (C7)</v>
          </cell>
          <cell r="J3009">
            <v>0</v>
          </cell>
          <cell r="K3009">
            <v>0</v>
          </cell>
        </row>
        <row r="3010">
          <cell r="A3010" t="str">
            <v>594426</v>
          </cell>
          <cell r="B3010" t="str">
            <v>STEWART POINT 4A3-17 LANCE (C7)</v>
          </cell>
          <cell r="J3010">
            <v>0</v>
          </cell>
          <cell r="K3010">
            <v>0</v>
          </cell>
        </row>
        <row r="3011">
          <cell r="A3011" t="str">
            <v>594526</v>
          </cell>
          <cell r="B3011" t="str">
            <v>MESA UNIT 9A2-17 LANCE</v>
          </cell>
          <cell r="J3011">
            <v>0.4544706</v>
          </cell>
          <cell r="K3011">
            <v>0.37381066000000002</v>
          </cell>
        </row>
        <row r="3012">
          <cell r="A3012" t="str">
            <v>594626</v>
          </cell>
          <cell r="B3012" t="str">
            <v>MESA UNIT 5D1R-16 LANCE</v>
          </cell>
          <cell r="J3012">
            <v>0</v>
          </cell>
          <cell r="K3012">
            <v>0</v>
          </cell>
        </row>
        <row r="3013">
          <cell r="A3013" t="str">
            <v>594726</v>
          </cell>
          <cell r="B3013" t="str">
            <v>MESA UNIT 12B1-16 LANCE</v>
          </cell>
          <cell r="J3013">
            <v>0.46174789999999999</v>
          </cell>
          <cell r="K3013">
            <v>0.38839804</v>
          </cell>
        </row>
        <row r="3014">
          <cell r="A3014" t="str">
            <v>594826</v>
          </cell>
          <cell r="B3014" t="str">
            <v>MESA 12C1-6 LANCE  (C7)</v>
          </cell>
          <cell r="J3014">
            <v>0</v>
          </cell>
          <cell r="K3014">
            <v>0</v>
          </cell>
        </row>
        <row r="3015">
          <cell r="A3015" t="str">
            <v>594926</v>
          </cell>
          <cell r="B3015" t="str">
            <v>MESA 13E1-6 LANCE  (C7)</v>
          </cell>
          <cell r="J3015">
            <v>0</v>
          </cell>
          <cell r="K3015">
            <v>0</v>
          </cell>
        </row>
        <row r="3016">
          <cell r="A3016" t="str">
            <v>595026</v>
          </cell>
          <cell r="B3016" t="str">
            <v>MESA 5A2-9 LANCE  (C7)</v>
          </cell>
          <cell r="J3016">
            <v>0</v>
          </cell>
          <cell r="K3016">
            <v>0</v>
          </cell>
        </row>
        <row r="3017">
          <cell r="A3017" t="str">
            <v>596326</v>
          </cell>
          <cell r="B3017" t="str">
            <v>MESA UNIT 8C1-16 LANCE</v>
          </cell>
          <cell r="J3017">
            <v>0.46560299999999999</v>
          </cell>
          <cell r="K3017">
            <v>0.38390541</v>
          </cell>
        </row>
        <row r="3018">
          <cell r="A3018" t="str">
            <v>596426</v>
          </cell>
          <cell r="B3018" t="str">
            <v>MESA UNIT 8A2-16 LANCE</v>
          </cell>
          <cell r="J3018">
            <v>0</v>
          </cell>
          <cell r="K3018">
            <v>0</v>
          </cell>
        </row>
        <row r="3019">
          <cell r="A3019" t="str">
            <v>596526</v>
          </cell>
          <cell r="B3019" t="str">
            <v>MESA UNIT 8B1-16 LANCE</v>
          </cell>
          <cell r="J3019">
            <v>0.47134300000000001</v>
          </cell>
          <cell r="K3019">
            <v>0.38773359000000002</v>
          </cell>
        </row>
        <row r="3020">
          <cell r="A3020" t="str">
            <v>596626</v>
          </cell>
          <cell r="B3020" t="str">
            <v>MESA UNIT 8C2-16 LANCE</v>
          </cell>
          <cell r="J3020">
            <v>0.46411999999999998</v>
          </cell>
          <cell r="K3020">
            <v>0.37870658000000001</v>
          </cell>
        </row>
        <row r="3021">
          <cell r="A3021" t="str">
            <v>596726</v>
          </cell>
          <cell r="B3021" t="str">
            <v>MESA UNIT 8D2-16 LANCE</v>
          </cell>
          <cell r="J3021">
            <v>0</v>
          </cell>
          <cell r="K3021">
            <v>0</v>
          </cell>
        </row>
        <row r="3022">
          <cell r="A3022" t="str">
            <v>596826</v>
          </cell>
          <cell r="B3022" t="str">
            <v>MESA UNIT 8D1-16 LANCE</v>
          </cell>
          <cell r="J3022">
            <v>0.48222900000000002</v>
          </cell>
          <cell r="K3022">
            <v>0.39725018000000001</v>
          </cell>
        </row>
        <row r="3023">
          <cell r="A3023" t="str">
            <v>596926</v>
          </cell>
          <cell r="B3023" t="str">
            <v>MESA UNIT 9A2-16 LANCE</v>
          </cell>
          <cell r="J3023">
            <v>0.46284799999999998</v>
          </cell>
          <cell r="K3023">
            <v>0.37942919000000003</v>
          </cell>
        </row>
        <row r="3024">
          <cell r="A3024" t="str">
            <v>597026</v>
          </cell>
          <cell r="B3024" t="str">
            <v>MESA UNIT 9B2-16 LANCE</v>
          </cell>
          <cell r="J3024">
            <v>0.46416099999999999</v>
          </cell>
          <cell r="K3024">
            <v>0.37980649999999999</v>
          </cell>
        </row>
        <row r="3025">
          <cell r="A3025" t="str">
            <v>597126</v>
          </cell>
          <cell r="B3025" t="str">
            <v>MESA UNIT 5C1-16 LANCE</v>
          </cell>
          <cell r="J3025">
            <v>0</v>
          </cell>
          <cell r="K3025">
            <v>0</v>
          </cell>
        </row>
        <row r="3026">
          <cell r="A3026" t="str">
            <v>597706</v>
          </cell>
          <cell r="B3026" t="str">
            <v>MESA UNIT 3C1-16 (USE 597726)</v>
          </cell>
          <cell r="J3026">
            <v>0</v>
          </cell>
          <cell r="K3026">
            <v>0</v>
          </cell>
        </row>
        <row r="3027">
          <cell r="A3027" t="str">
            <v>597726</v>
          </cell>
          <cell r="B3027" t="str">
            <v>MESA UNIT 3C1-16 LANCE</v>
          </cell>
          <cell r="J3027">
            <v>0.45052799999999998</v>
          </cell>
          <cell r="K3027">
            <v>0.37820721000000002</v>
          </cell>
        </row>
        <row r="3028">
          <cell r="A3028" t="str">
            <v>597806</v>
          </cell>
          <cell r="B3028" t="str">
            <v>MESA UNIT 3C3-16 (DO NOT USE)</v>
          </cell>
          <cell r="J3028">
            <v>0</v>
          </cell>
          <cell r="K3028">
            <v>0</v>
          </cell>
        </row>
        <row r="3029">
          <cell r="A3029" t="str">
            <v>600026</v>
          </cell>
          <cell r="B3029" t="str">
            <v>MESA 2D1-22 LANCE  (C7)</v>
          </cell>
          <cell r="J3029">
            <v>0</v>
          </cell>
          <cell r="K3029">
            <v>0</v>
          </cell>
        </row>
        <row r="3030">
          <cell r="A3030" t="str">
            <v>600426</v>
          </cell>
          <cell r="B3030" t="str">
            <v>MESA 8D2-22 LANCE (C7)</v>
          </cell>
          <cell r="J3030">
            <v>0</v>
          </cell>
          <cell r="K3030">
            <v>0</v>
          </cell>
        </row>
        <row r="3031">
          <cell r="A3031" t="str">
            <v>600626</v>
          </cell>
          <cell r="B3031" t="str">
            <v>MESA 13C2-21 LANCE  (C7)</v>
          </cell>
          <cell r="J3031">
            <v>0</v>
          </cell>
          <cell r="K3031">
            <v>0</v>
          </cell>
        </row>
        <row r="3032">
          <cell r="A3032" t="str">
            <v>600726</v>
          </cell>
          <cell r="B3032" t="str">
            <v>MESA 16C1-20 LANCE  (C7)</v>
          </cell>
          <cell r="J3032">
            <v>0</v>
          </cell>
          <cell r="K3032">
            <v>0</v>
          </cell>
        </row>
        <row r="3033">
          <cell r="A3033" t="str">
            <v>600826</v>
          </cell>
          <cell r="B3033" t="str">
            <v>MESA 16A2-20 LANCE  (C7)</v>
          </cell>
          <cell r="J3033">
            <v>0</v>
          </cell>
          <cell r="K3033">
            <v>0</v>
          </cell>
        </row>
        <row r="3034">
          <cell r="A3034" t="str">
            <v>600926</v>
          </cell>
          <cell r="B3034" t="str">
            <v>MESA 13D2-21 LANCE  (C7)</v>
          </cell>
          <cell r="J3034">
            <v>0</v>
          </cell>
          <cell r="K3034">
            <v>0</v>
          </cell>
        </row>
        <row r="3035">
          <cell r="A3035" t="str">
            <v>601026</v>
          </cell>
          <cell r="B3035" t="str">
            <v>MESA 16A1-20 LANCE  (C7)</v>
          </cell>
          <cell r="J3035">
            <v>0</v>
          </cell>
          <cell r="K3035">
            <v>0</v>
          </cell>
        </row>
        <row r="3036">
          <cell r="A3036" t="str">
            <v>601126</v>
          </cell>
          <cell r="B3036" t="str">
            <v>MESA 16B1-20 LANCE  (C7)</v>
          </cell>
          <cell r="J3036">
            <v>0</v>
          </cell>
          <cell r="K3036">
            <v>0</v>
          </cell>
        </row>
        <row r="3037">
          <cell r="A3037" t="str">
            <v>601226</v>
          </cell>
          <cell r="B3037" t="str">
            <v>MESA 9A2-20 LANCE  (C7)</v>
          </cell>
          <cell r="J3037">
            <v>0</v>
          </cell>
          <cell r="K3037">
            <v>0</v>
          </cell>
        </row>
        <row r="3038">
          <cell r="A3038" t="str">
            <v>601326</v>
          </cell>
          <cell r="B3038" t="str">
            <v>MESA 12A2-21 LANCE  (C7)</v>
          </cell>
          <cell r="J3038">
            <v>0</v>
          </cell>
          <cell r="K3038">
            <v>0</v>
          </cell>
        </row>
        <row r="3039">
          <cell r="A3039" t="str">
            <v>601426</v>
          </cell>
          <cell r="B3039" t="str">
            <v>MESA 12C4-21 LANCE  (C7)</v>
          </cell>
          <cell r="J3039">
            <v>0</v>
          </cell>
          <cell r="K3039">
            <v>0</v>
          </cell>
        </row>
        <row r="3040">
          <cell r="A3040" t="str">
            <v>601526</v>
          </cell>
          <cell r="B3040" t="str">
            <v>MESA 12C3-21 LANCE  (C7)</v>
          </cell>
          <cell r="J3040">
            <v>0</v>
          </cell>
          <cell r="K3040">
            <v>0</v>
          </cell>
        </row>
        <row r="3041">
          <cell r="A3041" t="str">
            <v>601626</v>
          </cell>
          <cell r="B3041" t="str">
            <v>MESA 14A1-20 LANCE  (C7)</v>
          </cell>
          <cell r="J3041">
            <v>0</v>
          </cell>
          <cell r="K3041">
            <v>0</v>
          </cell>
        </row>
        <row r="3042">
          <cell r="A3042" t="str">
            <v>601726</v>
          </cell>
          <cell r="B3042" t="str">
            <v>MESA 5A2-21 LANCE  (C7)</v>
          </cell>
          <cell r="J3042">
            <v>0</v>
          </cell>
          <cell r="K3042">
            <v>0</v>
          </cell>
        </row>
        <row r="3043">
          <cell r="A3043" t="str">
            <v>601826</v>
          </cell>
          <cell r="B3043" t="str">
            <v>MESA 6B2-21 LANCE  (C7)</v>
          </cell>
          <cell r="J3043">
            <v>0</v>
          </cell>
          <cell r="K3043">
            <v>0</v>
          </cell>
        </row>
        <row r="3044">
          <cell r="A3044" t="str">
            <v>601926</v>
          </cell>
          <cell r="B3044" t="str">
            <v>MESA 4D2-21 LANCE  (C7)</v>
          </cell>
          <cell r="J3044">
            <v>0</v>
          </cell>
          <cell r="K3044">
            <v>0</v>
          </cell>
        </row>
        <row r="3045">
          <cell r="A3045" t="str">
            <v>602026</v>
          </cell>
          <cell r="B3045" t="str">
            <v>MESA 3C2-21 LANCE  (C7)</v>
          </cell>
          <cell r="J3045">
            <v>0</v>
          </cell>
          <cell r="K3045">
            <v>0</v>
          </cell>
        </row>
        <row r="3046">
          <cell r="A3046" t="str">
            <v>602126</v>
          </cell>
          <cell r="B3046" t="str">
            <v>MESA 3D2-21 LANCE  (C7)</v>
          </cell>
          <cell r="J3046">
            <v>0</v>
          </cell>
          <cell r="K3046">
            <v>0</v>
          </cell>
        </row>
        <row r="3047">
          <cell r="A3047" t="str">
            <v>602426</v>
          </cell>
          <cell r="B3047" t="str">
            <v>MESA 12B1-20 LANCE  (C7)</v>
          </cell>
          <cell r="J3047">
            <v>0</v>
          </cell>
          <cell r="K3047">
            <v>0</v>
          </cell>
        </row>
        <row r="3048">
          <cell r="A3048" t="str">
            <v>602526</v>
          </cell>
          <cell r="B3048" t="str">
            <v>MESA 5D1-20 LANCE (C7)</v>
          </cell>
          <cell r="J3048">
            <v>0</v>
          </cell>
          <cell r="K3048">
            <v>0</v>
          </cell>
        </row>
        <row r="3049">
          <cell r="A3049" t="str">
            <v>602626</v>
          </cell>
          <cell r="B3049" t="str">
            <v>MESA 12B2-20 LANCE (C7)</v>
          </cell>
          <cell r="J3049">
            <v>0</v>
          </cell>
          <cell r="K3049">
            <v>0</v>
          </cell>
        </row>
        <row r="3050">
          <cell r="A3050" t="str">
            <v>602726</v>
          </cell>
          <cell r="B3050" t="str">
            <v>MESA 12C1-20 LANCE  (C7)</v>
          </cell>
          <cell r="J3050">
            <v>0</v>
          </cell>
          <cell r="K3050">
            <v>0</v>
          </cell>
        </row>
        <row r="3051">
          <cell r="A3051" t="str">
            <v>602826</v>
          </cell>
          <cell r="B3051" t="str">
            <v>MESA 12C2-20 LANCE  (C7)</v>
          </cell>
          <cell r="J3051">
            <v>0</v>
          </cell>
          <cell r="K3051">
            <v>0</v>
          </cell>
        </row>
        <row r="3052">
          <cell r="A3052" t="str">
            <v>602926</v>
          </cell>
          <cell r="B3052" t="str">
            <v>MESA 9A1-19 LANCE  (C7)</v>
          </cell>
          <cell r="J3052">
            <v>0</v>
          </cell>
          <cell r="K3052">
            <v>0</v>
          </cell>
        </row>
        <row r="3053">
          <cell r="A3053" t="str">
            <v>603026</v>
          </cell>
          <cell r="B3053" t="str">
            <v>MESA 9D1-19 LANCE  (C7)</v>
          </cell>
          <cell r="J3053">
            <v>0</v>
          </cell>
          <cell r="K3053">
            <v>0</v>
          </cell>
        </row>
        <row r="3054">
          <cell r="A3054" t="str">
            <v>603126</v>
          </cell>
          <cell r="B3054" t="str">
            <v>MESA 9A2-19 LANCE  (C7)</v>
          </cell>
          <cell r="J3054">
            <v>0</v>
          </cell>
          <cell r="K3054">
            <v>0</v>
          </cell>
        </row>
        <row r="3055">
          <cell r="A3055" t="str">
            <v>603226</v>
          </cell>
          <cell r="B3055" t="str">
            <v>MESA 9D2-19 LANCE  (C7)</v>
          </cell>
          <cell r="J3055">
            <v>0</v>
          </cell>
          <cell r="K3055">
            <v>0</v>
          </cell>
        </row>
        <row r="3056">
          <cell r="A3056" t="str">
            <v>603326</v>
          </cell>
          <cell r="B3056" t="str">
            <v>MESA 9B1-19 LANCE  (C7)</v>
          </cell>
          <cell r="J3056">
            <v>0</v>
          </cell>
          <cell r="K3056">
            <v>0</v>
          </cell>
        </row>
        <row r="3057">
          <cell r="A3057" t="str">
            <v>603426</v>
          </cell>
          <cell r="B3057" t="str">
            <v>MESA 8D2-20 LANCE  (C7)</v>
          </cell>
          <cell r="J3057">
            <v>0</v>
          </cell>
          <cell r="K3057">
            <v>0</v>
          </cell>
        </row>
        <row r="3058">
          <cell r="A3058" t="str">
            <v>603526</v>
          </cell>
          <cell r="B3058" t="str">
            <v>MESA 8D1-20 LANCE  (C7)</v>
          </cell>
          <cell r="J3058">
            <v>0</v>
          </cell>
          <cell r="K3058">
            <v>0</v>
          </cell>
        </row>
        <row r="3059">
          <cell r="A3059" t="str">
            <v>603626</v>
          </cell>
          <cell r="B3059" t="str">
            <v>MESA 9C2-20 LANCE  (C7)</v>
          </cell>
          <cell r="J3059">
            <v>0</v>
          </cell>
          <cell r="K3059">
            <v>0</v>
          </cell>
        </row>
        <row r="3060">
          <cell r="A3060" t="str">
            <v>603726</v>
          </cell>
          <cell r="B3060" t="str">
            <v>MESA 9C1R-20 LANCE  (C7)</v>
          </cell>
          <cell r="J3060">
            <v>0</v>
          </cell>
          <cell r="K3060">
            <v>0</v>
          </cell>
        </row>
        <row r="3061">
          <cell r="A3061" t="str">
            <v>603826</v>
          </cell>
          <cell r="B3061" t="str">
            <v>MESA 13B1-20 LANCE  (C7)</v>
          </cell>
          <cell r="J3061">
            <v>0</v>
          </cell>
          <cell r="K3061">
            <v>0</v>
          </cell>
        </row>
        <row r="3062">
          <cell r="A3062" t="str">
            <v>603926</v>
          </cell>
          <cell r="B3062" t="str">
            <v>MESA 14D2-20 LANCE  (C7)</v>
          </cell>
          <cell r="J3062">
            <v>0</v>
          </cell>
          <cell r="K3062">
            <v>0</v>
          </cell>
        </row>
        <row r="3063">
          <cell r="A3063" t="str">
            <v>607126</v>
          </cell>
          <cell r="B3063" t="str">
            <v>MESA 13C2-20 LANCE  (C7)</v>
          </cell>
          <cell r="J3063">
            <v>0</v>
          </cell>
          <cell r="K3063">
            <v>0</v>
          </cell>
        </row>
        <row r="3064">
          <cell r="A3064" t="str">
            <v>607226</v>
          </cell>
          <cell r="B3064" t="str">
            <v>MESA 16D1-19 LANCE  (C7)</v>
          </cell>
          <cell r="J3064">
            <v>0</v>
          </cell>
          <cell r="K3064">
            <v>0</v>
          </cell>
        </row>
        <row r="3065">
          <cell r="A3065" t="str">
            <v>610126</v>
          </cell>
          <cell r="B3065" t="str">
            <v>MESA 16D2-19 LANCE  (C7)</v>
          </cell>
          <cell r="J3065">
            <v>0</v>
          </cell>
          <cell r="K3065">
            <v>0</v>
          </cell>
        </row>
        <row r="3066">
          <cell r="A3066" t="str">
            <v>610226</v>
          </cell>
          <cell r="B3066" t="str">
            <v>MESA 16C1-19 LANCE C100</v>
          </cell>
          <cell r="J3066">
            <v>0</v>
          </cell>
          <cell r="K3066">
            <v>0</v>
          </cell>
        </row>
        <row r="3067">
          <cell r="A3067" t="str">
            <v>632626</v>
          </cell>
          <cell r="B3067" t="str">
            <v>MESA UNIT 8C2-17 LANCE</v>
          </cell>
          <cell r="J3067">
            <v>0.46578999999999998</v>
          </cell>
          <cell r="K3067">
            <v>0.38459905999999999</v>
          </cell>
        </row>
        <row r="3068">
          <cell r="A3068" t="str">
            <v>632726</v>
          </cell>
          <cell r="B3068" t="str">
            <v>MESA UNIT 9B3-17 LANCE</v>
          </cell>
          <cell r="J3068">
            <v>0.47489700000000001</v>
          </cell>
          <cell r="K3068">
            <v>0.39383669999999998</v>
          </cell>
        </row>
        <row r="3069">
          <cell r="A3069" t="str">
            <v>632826</v>
          </cell>
          <cell r="B3069" t="str">
            <v>MESA UNIT 14B1-9 LANCE</v>
          </cell>
          <cell r="J3069">
            <v>0.44849800000000001</v>
          </cell>
          <cell r="K3069">
            <v>0.37159428</v>
          </cell>
        </row>
        <row r="3070">
          <cell r="A3070" t="str">
            <v>632926</v>
          </cell>
          <cell r="B3070" t="str">
            <v>MESA UNIT 14B2-9 LANCE</v>
          </cell>
          <cell r="J3070">
            <v>0.44020199999999998</v>
          </cell>
          <cell r="K3070">
            <v>0.36083875999999998</v>
          </cell>
        </row>
        <row r="3071">
          <cell r="A3071" t="str">
            <v>633026</v>
          </cell>
          <cell r="B3071" t="str">
            <v>MESA UNIT 13A1-9 LANCE</v>
          </cell>
          <cell r="J3071">
            <v>0.46685700000000002</v>
          </cell>
          <cell r="K3071">
            <v>0.38336381000000003</v>
          </cell>
        </row>
        <row r="3072">
          <cell r="A3072" t="str">
            <v>633126</v>
          </cell>
          <cell r="B3072" t="str">
            <v>MESA UNIT 13B1-9 LANCE</v>
          </cell>
          <cell r="J3072">
            <v>0.43511899999999998</v>
          </cell>
          <cell r="K3072">
            <v>0.35796930999999999</v>
          </cell>
        </row>
        <row r="3073">
          <cell r="A3073" t="str">
            <v>633226</v>
          </cell>
          <cell r="B3073" t="str">
            <v>MESA UNIT 13A2-9 LANCE</v>
          </cell>
          <cell r="J3073">
            <v>0.486456</v>
          </cell>
          <cell r="K3073">
            <v>0.40150128000000002</v>
          </cell>
        </row>
        <row r="3074">
          <cell r="A3074" t="str">
            <v>633326</v>
          </cell>
          <cell r="B3074" t="str">
            <v>MESA UNIT 13D2-9 LANCE</v>
          </cell>
          <cell r="J3074">
            <v>0.46188800000000002</v>
          </cell>
          <cell r="K3074">
            <v>0.37987579999999999</v>
          </cell>
        </row>
        <row r="3075">
          <cell r="A3075" t="str">
            <v>635926</v>
          </cell>
          <cell r="B3075" t="str">
            <v>MESA UNIT 15A1-9 LANCE</v>
          </cell>
          <cell r="J3075">
            <v>0.44760800000000001</v>
          </cell>
          <cell r="K3075">
            <v>0.36796287999999999</v>
          </cell>
        </row>
        <row r="3076">
          <cell r="A3076" t="str">
            <v>636026</v>
          </cell>
          <cell r="B3076" t="str">
            <v>MESA UNIT 15B2-9 LANCE</v>
          </cell>
          <cell r="J3076">
            <v>0.41483399999999998</v>
          </cell>
          <cell r="K3076">
            <v>0.34115668999999998</v>
          </cell>
        </row>
        <row r="3077">
          <cell r="A3077" t="str">
            <v>636126</v>
          </cell>
          <cell r="B3077" t="str">
            <v>MESA UNIT 15D2-9 LANCE</v>
          </cell>
          <cell r="J3077">
            <v>0.43282500000000002</v>
          </cell>
          <cell r="K3077">
            <v>0.35639503</v>
          </cell>
        </row>
        <row r="3078">
          <cell r="A3078" t="str">
            <v>636426</v>
          </cell>
          <cell r="B3078" t="str">
            <v>MESA UNIT 1A3-16 LANCE</v>
          </cell>
          <cell r="J3078">
            <v>0.42328900000000003</v>
          </cell>
          <cell r="K3078">
            <v>0.35024924000000002</v>
          </cell>
        </row>
        <row r="3079">
          <cell r="A3079" t="str">
            <v>636526</v>
          </cell>
          <cell r="B3079" t="str">
            <v>MESA UNIT 1B1-16 LANCE</v>
          </cell>
          <cell r="J3079">
            <v>0.41955900000000002</v>
          </cell>
          <cell r="K3079">
            <v>0.34635885</v>
          </cell>
        </row>
        <row r="3080">
          <cell r="A3080" t="str">
            <v>636626</v>
          </cell>
          <cell r="B3080" t="str">
            <v>MESA UNIT 1B4-16 LANCE</v>
          </cell>
          <cell r="J3080">
            <v>0.43448500000000001</v>
          </cell>
          <cell r="K3080">
            <v>0.35652674000000001</v>
          </cell>
        </row>
        <row r="3081">
          <cell r="A3081" t="str">
            <v>636726</v>
          </cell>
          <cell r="B3081" t="str">
            <v>MESA UNIT 8B3-7 LANCE</v>
          </cell>
          <cell r="J3081">
            <v>0.80658399999999997</v>
          </cell>
          <cell r="K3081">
            <v>0.62792665000000003</v>
          </cell>
        </row>
        <row r="3082">
          <cell r="A3082" t="str">
            <v>636826</v>
          </cell>
          <cell r="B3082" t="str">
            <v>MESA UNIT 8C4-7 LANCE</v>
          </cell>
          <cell r="J3082">
            <v>0.829295</v>
          </cell>
          <cell r="K3082">
            <v>0.64221611999999995</v>
          </cell>
        </row>
        <row r="3083">
          <cell r="A3083" t="str">
            <v>636926</v>
          </cell>
          <cell r="B3083" t="str">
            <v>MESA UNIT 8D4-7 LANCE</v>
          </cell>
          <cell r="J3083">
            <v>0.85758800000000002</v>
          </cell>
          <cell r="K3083">
            <v>0.66767365999999995</v>
          </cell>
        </row>
        <row r="3084">
          <cell r="A3084" t="str">
            <v>637026</v>
          </cell>
          <cell r="B3084" t="str">
            <v>MESA UNIT 9C3-7 LANCE</v>
          </cell>
          <cell r="J3084">
            <v>0.84073600000000004</v>
          </cell>
          <cell r="K3084">
            <v>0.65436569</v>
          </cell>
        </row>
        <row r="3085">
          <cell r="A3085" t="str">
            <v>637126</v>
          </cell>
          <cell r="B3085" t="str">
            <v>MESA UNIT 9C4-7 LANCE</v>
          </cell>
          <cell r="J3085">
            <v>0.84796400000000005</v>
          </cell>
          <cell r="K3085">
            <v>0.66088409000000004</v>
          </cell>
        </row>
        <row r="3086">
          <cell r="A3086" t="str">
            <v>637226</v>
          </cell>
          <cell r="B3086" t="str">
            <v>MESA UNIT 5B3-8 LANCE</v>
          </cell>
          <cell r="J3086">
            <v>0.87311499999999997</v>
          </cell>
          <cell r="K3086">
            <v>0.68409902</v>
          </cell>
        </row>
        <row r="3087">
          <cell r="A3087" t="str">
            <v>637326</v>
          </cell>
          <cell r="B3087" t="str">
            <v>MESA UNIT 5C3-8 LANCE</v>
          </cell>
          <cell r="J3087">
            <v>0.87594700000000003</v>
          </cell>
          <cell r="K3087">
            <v>0.68434837000000004</v>
          </cell>
        </row>
        <row r="3088">
          <cell r="A3088" t="str">
            <v>637426</v>
          </cell>
          <cell r="B3088" t="str">
            <v>MESA UNIT 5C4-8 LANCE</v>
          </cell>
          <cell r="J3088">
            <v>0.88587499999999997</v>
          </cell>
          <cell r="K3088">
            <v>0.69407370000000002</v>
          </cell>
        </row>
        <row r="3089">
          <cell r="A3089" t="str">
            <v>637626</v>
          </cell>
          <cell r="B3089" t="str">
            <v>MESA UNIT 9B3-7 LANCE</v>
          </cell>
          <cell r="J3089">
            <v>0.90417400000000003</v>
          </cell>
          <cell r="K3089">
            <v>0.70596778999999998</v>
          </cell>
        </row>
        <row r="3090">
          <cell r="A3090" t="str">
            <v>637726</v>
          </cell>
          <cell r="B3090" t="str">
            <v>MESA UNIT 9D3-7 LANCE</v>
          </cell>
          <cell r="J3090">
            <v>0.88160300000000003</v>
          </cell>
          <cell r="K3090">
            <v>0.68435884000000002</v>
          </cell>
        </row>
        <row r="3091">
          <cell r="A3091" t="str">
            <v>637826</v>
          </cell>
          <cell r="B3091" t="str">
            <v>MESA UNIT 10A2-7 LANCE</v>
          </cell>
          <cell r="J3091">
            <v>0.85652799999999996</v>
          </cell>
          <cell r="K3091">
            <v>0.66917066999999997</v>
          </cell>
        </row>
        <row r="3092">
          <cell r="A3092" t="str">
            <v>637926</v>
          </cell>
          <cell r="B3092" t="str">
            <v>MESA UNIT 10B1-7 LANCE</v>
          </cell>
          <cell r="J3092">
            <v>0.86616400000000004</v>
          </cell>
          <cell r="K3092">
            <v>0.67627053999999998</v>
          </cell>
        </row>
        <row r="3093">
          <cell r="A3093" t="str">
            <v>638026</v>
          </cell>
          <cell r="B3093" t="str">
            <v>MESA UNIT 10C3-7 LANCE</v>
          </cell>
          <cell r="J3093">
            <v>0.84364300000000003</v>
          </cell>
          <cell r="K3093">
            <v>0.65543149000000001</v>
          </cell>
        </row>
        <row r="3094">
          <cell r="A3094" t="str">
            <v>638126</v>
          </cell>
          <cell r="B3094" t="str">
            <v>MESA UNIT 10C4-7 LANCE</v>
          </cell>
          <cell r="J3094">
            <v>0.88551500000000005</v>
          </cell>
          <cell r="K3094">
            <v>0.69279926999999997</v>
          </cell>
        </row>
        <row r="3095">
          <cell r="A3095" t="str">
            <v>638226</v>
          </cell>
          <cell r="B3095" t="str">
            <v>MESA UNIT 12C3-8 LANCE</v>
          </cell>
          <cell r="J3095">
            <v>0.88281299999999996</v>
          </cell>
          <cell r="K3095">
            <v>0.68950411</v>
          </cell>
        </row>
        <row r="3096">
          <cell r="A3096" t="str">
            <v>638326</v>
          </cell>
          <cell r="B3096" t="str">
            <v>MESA UNIT 2C2-7 LANCE</v>
          </cell>
          <cell r="J3096">
            <v>0</v>
          </cell>
          <cell r="K3096">
            <v>0</v>
          </cell>
        </row>
        <row r="3097">
          <cell r="A3097" t="str">
            <v>638426</v>
          </cell>
          <cell r="B3097" t="str">
            <v>MESA UNIT 2C3-7 LANCE</v>
          </cell>
          <cell r="J3097">
            <v>0.84024699999999997</v>
          </cell>
          <cell r="K3097">
            <v>0.66768759</v>
          </cell>
        </row>
        <row r="3098">
          <cell r="A3098" t="str">
            <v>638526</v>
          </cell>
          <cell r="B3098" t="str">
            <v>MESA UNIT 3C4-7 LANCE</v>
          </cell>
          <cell r="J3098">
            <v>0.85946599999999995</v>
          </cell>
          <cell r="K3098">
            <v>0.67433692000000001</v>
          </cell>
        </row>
        <row r="3099">
          <cell r="A3099" t="str">
            <v>638626</v>
          </cell>
          <cell r="B3099" t="str">
            <v>MESA UNIT 3D4-7 LANCE</v>
          </cell>
          <cell r="J3099">
            <v>0.88732</v>
          </cell>
          <cell r="K3099">
            <v>0.69346511</v>
          </cell>
        </row>
        <row r="3100">
          <cell r="A3100" t="str">
            <v>638726</v>
          </cell>
          <cell r="B3100" t="str">
            <v>MESA UNIT 6A1-7 LANCE</v>
          </cell>
          <cell r="J3100">
            <v>0.87153000000000003</v>
          </cell>
          <cell r="K3100">
            <v>0.67859007999999998</v>
          </cell>
        </row>
        <row r="3101">
          <cell r="A3101" t="str">
            <v>638826</v>
          </cell>
          <cell r="B3101" t="str">
            <v>MESA UNIT 6B2-7 LANCE</v>
          </cell>
          <cell r="J3101">
            <v>0.90578000000000003</v>
          </cell>
          <cell r="K3101">
            <v>0.7153796</v>
          </cell>
        </row>
        <row r="3102">
          <cell r="A3102" t="str">
            <v>638926</v>
          </cell>
          <cell r="B3102" t="str">
            <v>MESA UNIT 6B3-7 LANCE</v>
          </cell>
          <cell r="J3102">
            <v>0.85817900000000003</v>
          </cell>
          <cell r="K3102">
            <v>0.66908707000000001</v>
          </cell>
        </row>
        <row r="3103">
          <cell r="A3103" t="str">
            <v>639026</v>
          </cell>
          <cell r="B3103" t="str">
            <v>MESA UNIT 6C2-7 LANCE</v>
          </cell>
          <cell r="J3103">
            <v>0.87086699999999995</v>
          </cell>
          <cell r="K3103">
            <v>0.68468611999999995</v>
          </cell>
        </row>
        <row r="3104">
          <cell r="A3104" t="str">
            <v>639126</v>
          </cell>
          <cell r="B3104" t="str">
            <v>MESA UNIT 6D2-7 LANCE</v>
          </cell>
          <cell r="J3104">
            <v>0.85957799999999995</v>
          </cell>
          <cell r="K3104">
            <v>0.67012808999999995</v>
          </cell>
        </row>
        <row r="3105">
          <cell r="A3105" t="str">
            <v>639226</v>
          </cell>
          <cell r="B3105" t="str">
            <v>MESA UNIT 6D3-7 LANCE</v>
          </cell>
          <cell r="J3105">
            <v>0.84232399999999996</v>
          </cell>
          <cell r="K3105">
            <v>0.65688237000000005</v>
          </cell>
        </row>
        <row r="3106">
          <cell r="A3106" t="str">
            <v>639326</v>
          </cell>
          <cell r="B3106" t="str">
            <v>MESA UNIT 7A2-7 LANCE</v>
          </cell>
          <cell r="J3106">
            <v>0.84206099999999995</v>
          </cell>
          <cell r="K3106">
            <v>0.669269</v>
          </cell>
        </row>
        <row r="3107">
          <cell r="A3107" t="str">
            <v>639426</v>
          </cell>
          <cell r="B3107" t="str">
            <v>MESA UNIT 7B4-7 LANCE</v>
          </cell>
          <cell r="J3107">
            <v>0.87047600000000003</v>
          </cell>
          <cell r="K3107">
            <v>0.69404425000000003</v>
          </cell>
        </row>
        <row r="3108">
          <cell r="A3108" t="str">
            <v>639526</v>
          </cell>
          <cell r="B3108" t="str">
            <v>MESA UNIT 7C1-7 LANCE</v>
          </cell>
          <cell r="J3108">
            <v>0.86494400000000005</v>
          </cell>
          <cell r="K3108">
            <v>0.68922046000000003</v>
          </cell>
        </row>
        <row r="3109">
          <cell r="A3109" t="str">
            <v>639626</v>
          </cell>
          <cell r="B3109" t="str">
            <v>MESA UNIT 7C3-7 LANCE</v>
          </cell>
          <cell r="J3109">
            <v>0.86467000000000005</v>
          </cell>
          <cell r="K3109">
            <v>0.68898159000000003</v>
          </cell>
        </row>
        <row r="3110">
          <cell r="A3110" t="str">
            <v>639726</v>
          </cell>
          <cell r="B3110" t="str">
            <v>MESA UNIT 7D3-7 LANCE</v>
          </cell>
          <cell r="J3110">
            <v>0.90766100000000005</v>
          </cell>
          <cell r="K3110">
            <v>0.72646604000000004</v>
          </cell>
        </row>
        <row r="3111">
          <cell r="A3111" t="str">
            <v>639826</v>
          </cell>
          <cell r="B3111" t="str">
            <v>MESA UNIT 7D4-7 LANCE</v>
          </cell>
          <cell r="J3111">
            <v>0.88944000000000001</v>
          </cell>
          <cell r="K3111">
            <v>0.71057882999999999</v>
          </cell>
        </row>
        <row r="3112">
          <cell r="A3112" t="str">
            <v>639926</v>
          </cell>
          <cell r="B3112" t="str">
            <v>MESA UNIT 1C3-7 LANCE</v>
          </cell>
          <cell r="J3112">
            <v>0.850383</v>
          </cell>
          <cell r="K3112">
            <v>0.67652500999999998</v>
          </cell>
        </row>
        <row r="3113">
          <cell r="A3113" t="str">
            <v>640303</v>
          </cell>
          <cell r="B3113" t="str">
            <v>MESA 4B2-16 LANCE</v>
          </cell>
          <cell r="J3113">
            <v>0.43593929999999997</v>
          </cell>
          <cell r="K3113">
            <v>0.36555072999999999</v>
          </cell>
        </row>
        <row r="3114">
          <cell r="A3114" t="str">
            <v>641826</v>
          </cell>
          <cell r="B3114" t="str">
            <v>MESA UNIT 4A4-8 LANCE</v>
          </cell>
          <cell r="J3114">
            <v>0</v>
          </cell>
          <cell r="K3114">
            <v>0</v>
          </cell>
        </row>
        <row r="3115">
          <cell r="A3115" t="str">
            <v>641926</v>
          </cell>
          <cell r="B3115" t="str">
            <v>MESA UNIT 4D3-8 LANCE</v>
          </cell>
          <cell r="J3115">
            <v>0</v>
          </cell>
          <cell r="K3115">
            <v>0</v>
          </cell>
        </row>
        <row r="3116">
          <cell r="A3116" t="str">
            <v>642026</v>
          </cell>
          <cell r="B3116" t="str">
            <v>MESA UNIT 12D1-8 LANCE</v>
          </cell>
          <cell r="J3116">
            <v>0</v>
          </cell>
          <cell r="K3116">
            <v>0</v>
          </cell>
        </row>
        <row r="3117">
          <cell r="A3117" t="str">
            <v>642126</v>
          </cell>
          <cell r="B3117" t="str">
            <v>MESA UNIT 12B4-8 LANCE</v>
          </cell>
          <cell r="J3117">
            <v>0</v>
          </cell>
          <cell r="K3117">
            <v>0</v>
          </cell>
        </row>
        <row r="3118">
          <cell r="A3118" t="str">
            <v>642326</v>
          </cell>
          <cell r="B3118" t="str">
            <v>MESA 12A4-8 LANCE</v>
          </cell>
          <cell r="J3118">
            <v>0.69229280000000004</v>
          </cell>
          <cell r="K3118">
            <v>0.54472339000000003</v>
          </cell>
        </row>
        <row r="3119">
          <cell r="A3119" t="str">
            <v>642526</v>
          </cell>
          <cell r="B3119" t="str">
            <v>MESA UNIT 5D4-8 LANCE</v>
          </cell>
          <cell r="J3119">
            <v>0.70390430000000004</v>
          </cell>
          <cell r="K3119">
            <v>0.55463505999999996</v>
          </cell>
        </row>
        <row r="3120">
          <cell r="A3120" t="str">
            <v>642626</v>
          </cell>
          <cell r="B3120" t="str">
            <v>MESA UNIT 4A2-8 LANCE</v>
          </cell>
          <cell r="J3120">
            <v>0.68280870000000005</v>
          </cell>
          <cell r="K3120">
            <v>0.53333668000000001</v>
          </cell>
        </row>
        <row r="3121">
          <cell r="A3121" t="str">
            <v>642726</v>
          </cell>
          <cell r="B3121" t="str">
            <v>MESA UNIT 13C2-5 LANCE</v>
          </cell>
          <cell r="J3121">
            <v>0.67391299999999998</v>
          </cell>
          <cell r="K3121">
            <v>0.5375006</v>
          </cell>
        </row>
        <row r="3122">
          <cell r="A3122" t="str">
            <v>642826</v>
          </cell>
          <cell r="B3122" t="str">
            <v>MESA UNIT 13D1-5 LANCE</v>
          </cell>
          <cell r="J3122">
            <v>0.66986800000000002</v>
          </cell>
          <cell r="K3122">
            <v>0.52462470000000005</v>
          </cell>
        </row>
        <row r="3123">
          <cell r="A3123" t="str">
            <v>642926</v>
          </cell>
          <cell r="B3123" t="str">
            <v>MESA UNIT 8A2-7 LANCE</v>
          </cell>
          <cell r="J3123">
            <v>0.67161020000000005</v>
          </cell>
          <cell r="K3123">
            <v>0.53533708999999996</v>
          </cell>
        </row>
        <row r="3124">
          <cell r="A3124" t="str">
            <v>643026</v>
          </cell>
          <cell r="B3124" t="str">
            <v>MESA UNIT 16D3-6 LANCE</v>
          </cell>
          <cell r="J3124">
            <v>0.68741680000000005</v>
          </cell>
          <cell r="K3124">
            <v>0.55018701000000003</v>
          </cell>
        </row>
        <row r="3125">
          <cell r="A3125" t="str">
            <v>643126</v>
          </cell>
          <cell r="B3125" t="str">
            <v>MESA UNIT 1D1-7 LANCE</v>
          </cell>
          <cell r="J3125">
            <v>0.66972160000000003</v>
          </cell>
          <cell r="K3125">
            <v>0.53356283999999998</v>
          </cell>
        </row>
        <row r="3126">
          <cell r="A3126" t="str">
            <v>643226</v>
          </cell>
          <cell r="B3126" t="str">
            <v>MESA UNIT 2A1-7 LANCE</v>
          </cell>
          <cell r="J3126">
            <v>0.69349801</v>
          </cell>
          <cell r="K3126">
            <v>0.54472339000000003</v>
          </cell>
        </row>
        <row r="3127">
          <cell r="A3127" t="str">
            <v>298801</v>
          </cell>
          <cell r="B3127" t="str">
            <v>CARTER LEVERTON 1 FR</v>
          </cell>
          <cell r="J3127">
            <v>0</v>
          </cell>
          <cell r="K3127">
            <v>0</v>
          </cell>
        </row>
        <row r="3128">
          <cell r="A3128" t="str">
            <v>311113</v>
          </cell>
          <cell r="B3128" t="str">
            <v>PIUTE KNOLL 1 ISMAY</v>
          </cell>
          <cell r="J3128">
            <v>0</v>
          </cell>
          <cell r="K3128">
            <v>0</v>
          </cell>
        </row>
        <row r="3129">
          <cell r="A3129" t="str">
            <v>087504</v>
          </cell>
          <cell r="B3129" t="str">
            <v>CARL ALLEN B 3 WAS</v>
          </cell>
          <cell r="J3129">
            <v>0</v>
          </cell>
          <cell r="K3129">
            <v>0.89009161000000003</v>
          </cell>
        </row>
        <row r="3130">
          <cell r="A3130" t="str">
            <v>087604</v>
          </cell>
          <cell r="B3130" t="str">
            <v>CARL ALLEN B 4 WAS</v>
          </cell>
          <cell r="J3130">
            <v>1</v>
          </cell>
          <cell r="K3130">
            <v>0.89009161000000003</v>
          </cell>
        </row>
        <row r="3131">
          <cell r="A3131" t="str">
            <v>087606</v>
          </cell>
          <cell r="B3131" t="str">
            <v>CARL ALLEN B 4 FT UN</v>
          </cell>
          <cell r="J3131">
            <v>1</v>
          </cell>
          <cell r="K3131">
            <v>0.89009161000000003</v>
          </cell>
        </row>
        <row r="3132">
          <cell r="A3132" t="str">
            <v>087806</v>
          </cell>
          <cell r="B3132" t="str">
            <v>CARL ALLEN B 6 FT UN</v>
          </cell>
          <cell r="J3132">
            <v>1</v>
          </cell>
          <cell r="K3132">
            <v>0.89009161000000003</v>
          </cell>
        </row>
        <row r="3133">
          <cell r="A3133" t="str">
            <v>087846</v>
          </cell>
          <cell r="B3133" t="str">
            <v>CARL ALLEN B 6 LOWER FT UN</v>
          </cell>
          <cell r="J3133">
            <v>1</v>
          </cell>
          <cell r="K3133">
            <v>0.89009161000000003</v>
          </cell>
        </row>
        <row r="3134">
          <cell r="A3134" t="str">
            <v>087906</v>
          </cell>
          <cell r="B3134" t="str">
            <v>CARL ALLEN B 7 FT UN</v>
          </cell>
          <cell r="J3134">
            <v>1</v>
          </cell>
          <cell r="K3134">
            <v>0.89009161000000003</v>
          </cell>
        </row>
        <row r="3135">
          <cell r="A3135" t="str">
            <v>088006</v>
          </cell>
          <cell r="B3135" t="str">
            <v>CARL ALLEN A 8 FT UN</v>
          </cell>
          <cell r="J3135">
            <v>1</v>
          </cell>
          <cell r="K3135">
            <v>0.89009161000000003</v>
          </cell>
        </row>
        <row r="3136">
          <cell r="A3136" t="str">
            <v>088204</v>
          </cell>
          <cell r="B3136" t="str">
            <v>CARL ALLEN B 10 WAS</v>
          </cell>
          <cell r="J3136">
            <v>1</v>
          </cell>
          <cell r="K3136">
            <v>0.89009161000000003</v>
          </cell>
        </row>
        <row r="3137">
          <cell r="A3137" t="str">
            <v>088306</v>
          </cell>
          <cell r="B3137" t="str">
            <v>CARL ALLEN A 11 FT UN</v>
          </cell>
          <cell r="J3137">
            <v>1</v>
          </cell>
          <cell r="K3137">
            <v>0.89009161000000003</v>
          </cell>
        </row>
        <row r="3138">
          <cell r="A3138" t="str">
            <v>088346</v>
          </cell>
          <cell r="B3138" t="str">
            <v>CARL ALLEN A 11 LOWER FT UN</v>
          </cell>
          <cell r="J3138">
            <v>1</v>
          </cell>
          <cell r="K3138">
            <v>0.89009163000000002</v>
          </cell>
        </row>
        <row r="3139">
          <cell r="A3139" t="str">
            <v>088404</v>
          </cell>
          <cell r="B3139" t="str">
            <v>CARL ALLEN B 12 WAS</v>
          </cell>
          <cell r="J3139">
            <v>1</v>
          </cell>
          <cell r="K3139">
            <v>0.89009161000000003</v>
          </cell>
        </row>
        <row r="3140">
          <cell r="A3140" t="str">
            <v>088604</v>
          </cell>
          <cell r="B3140" t="str">
            <v>CARL ALLEN A 14 WAS</v>
          </cell>
          <cell r="J3140">
            <v>1</v>
          </cell>
          <cell r="K3140">
            <v>0.89009161000000003</v>
          </cell>
        </row>
        <row r="3141">
          <cell r="A3141" t="str">
            <v>088704</v>
          </cell>
          <cell r="B3141" t="str">
            <v>CARL ALLEN B 15 WAS</v>
          </cell>
          <cell r="J3141">
            <v>1</v>
          </cell>
          <cell r="K3141">
            <v>0.89009161000000003</v>
          </cell>
        </row>
        <row r="3142">
          <cell r="A3142" t="str">
            <v>088904</v>
          </cell>
          <cell r="B3142" t="str">
            <v>CARL ALLEN B 17 WAS</v>
          </cell>
          <cell r="J3142">
            <v>1</v>
          </cell>
          <cell r="K3142">
            <v>0.89009161000000003</v>
          </cell>
        </row>
        <row r="3143">
          <cell r="A3143" t="str">
            <v>089004</v>
          </cell>
          <cell r="B3143" t="str">
            <v>CARL ALLEN B 18 WAS</v>
          </cell>
          <cell r="J3143">
            <v>1</v>
          </cell>
          <cell r="K3143">
            <v>0.89009161000000003</v>
          </cell>
        </row>
        <row r="3144">
          <cell r="A3144" t="str">
            <v>089106</v>
          </cell>
          <cell r="B3144" t="str">
            <v>CARL ALLEN A 19 FT UN</v>
          </cell>
          <cell r="J3144">
            <v>1</v>
          </cell>
          <cell r="K3144">
            <v>0.89009161000000003</v>
          </cell>
        </row>
        <row r="3145">
          <cell r="A3145" t="str">
            <v>089206</v>
          </cell>
          <cell r="B3145" t="str">
            <v>CARL ALLEN A 20 FT UN</v>
          </cell>
          <cell r="J3145">
            <v>1</v>
          </cell>
          <cell r="K3145">
            <v>0.89009161000000003</v>
          </cell>
        </row>
        <row r="3146">
          <cell r="A3146" t="str">
            <v>089304</v>
          </cell>
          <cell r="B3146" t="str">
            <v>BW MUSSER A 1 WAS</v>
          </cell>
          <cell r="J3146">
            <v>1</v>
          </cell>
          <cell r="K3146">
            <v>0.89009161000000003</v>
          </cell>
        </row>
        <row r="3147">
          <cell r="A3147" t="str">
            <v>089404</v>
          </cell>
          <cell r="B3147" t="str">
            <v>BW MUSSER A 2 WAS</v>
          </cell>
          <cell r="J3147">
            <v>0</v>
          </cell>
          <cell r="K3147">
            <v>0</v>
          </cell>
        </row>
        <row r="3148">
          <cell r="A3148" t="str">
            <v>089506</v>
          </cell>
          <cell r="B3148" t="str">
            <v>BW MUSSER B 21 FT UN</v>
          </cell>
          <cell r="J3148">
            <v>1</v>
          </cell>
          <cell r="K3148">
            <v>0.89009161000000003</v>
          </cell>
        </row>
        <row r="3149">
          <cell r="A3149" t="str">
            <v>089604</v>
          </cell>
          <cell r="B3149" t="str">
            <v>BW MUSSER 4 WAS</v>
          </cell>
          <cell r="J3149">
            <v>0</v>
          </cell>
          <cell r="K3149">
            <v>0.89009161000000003</v>
          </cell>
        </row>
        <row r="3150">
          <cell r="A3150" t="str">
            <v>089704</v>
          </cell>
          <cell r="B3150" t="str">
            <v>BW MUSSER B 5 WAS</v>
          </cell>
          <cell r="J3150">
            <v>0</v>
          </cell>
          <cell r="K3150">
            <v>0.89009161000000003</v>
          </cell>
        </row>
        <row r="3151">
          <cell r="A3151" t="str">
            <v>089804</v>
          </cell>
          <cell r="B3151" t="str">
            <v>BW MUSSER B 6 WAS</v>
          </cell>
          <cell r="J3151">
            <v>1</v>
          </cell>
          <cell r="K3151">
            <v>0.89009161000000003</v>
          </cell>
        </row>
        <row r="3152">
          <cell r="A3152" t="str">
            <v>089904</v>
          </cell>
          <cell r="B3152" t="str">
            <v>BW MUSSER B 7 WAS</v>
          </cell>
          <cell r="J3152">
            <v>0</v>
          </cell>
          <cell r="K3152">
            <v>0</v>
          </cell>
        </row>
        <row r="3153">
          <cell r="A3153" t="str">
            <v>090104</v>
          </cell>
          <cell r="B3153" t="str">
            <v>BW MUSSER A 9 WAS</v>
          </cell>
          <cell r="J3153">
            <v>0</v>
          </cell>
          <cell r="K3153">
            <v>0.89009161000000003</v>
          </cell>
        </row>
        <row r="3154">
          <cell r="A3154" t="str">
            <v>090206</v>
          </cell>
          <cell r="B3154" t="str">
            <v>BW MUSSER B 10 FT UN</v>
          </cell>
          <cell r="J3154">
            <v>1</v>
          </cell>
          <cell r="K3154">
            <v>0.89009161000000003</v>
          </cell>
        </row>
        <row r="3155">
          <cell r="A3155" t="str">
            <v>090306</v>
          </cell>
          <cell r="B3155" t="str">
            <v>BW MUSSER B 11 FT UN</v>
          </cell>
          <cell r="J3155">
            <v>1</v>
          </cell>
          <cell r="K3155">
            <v>0.89009161000000003</v>
          </cell>
        </row>
        <row r="3156">
          <cell r="A3156" t="str">
            <v>090404</v>
          </cell>
          <cell r="B3156" t="str">
            <v>JC DONNELL B 3 WAS</v>
          </cell>
          <cell r="J3156">
            <v>1</v>
          </cell>
          <cell r="K3156">
            <v>0.89009161000000003</v>
          </cell>
        </row>
        <row r="3157">
          <cell r="A3157" t="str">
            <v>090606</v>
          </cell>
          <cell r="B3157" t="str">
            <v>JC DONNELL B 5 FT UN</v>
          </cell>
          <cell r="J3157">
            <v>1</v>
          </cell>
          <cell r="K3157">
            <v>0.89009161000000003</v>
          </cell>
        </row>
        <row r="3158">
          <cell r="A3158" t="str">
            <v>090804</v>
          </cell>
          <cell r="B3158" t="str">
            <v>JC DONNELL B 7 WAS</v>
          </cell>
          <cell r="J3158">
            <v>0</v>
          </cell>
          <cell r="K3158">
            <v>0.89009161000000003</v>
          </cell>
        </row>
        <row r="3159">
          <cell r="A3159" t="str">
            <v>091004</v>
          </cell>
          <cell r="B3159" t="str">
            <v>JC DONNELL B 9 (SEE FT UN)</v>
          </cell>
          <cell r="J3159">
            <v>1</v>
          </cell>
          <cell r="K3159">
            <v>0.89009161000000003</v>
          </cell>
        </row>
        <row r="3160">
          <cell r="A3160" t="str">
            <v>091006</v>
          </cell>
          <cell r="B3160" t="str">
            <v>JC DONNELL B 9 FT UN</v>
          </cell>
          <cell r="J3160">
            <v>1</v>
          </cell>
          <cell r="K3160">
            <v>0.89009161000000003</v>
          </cell>
        </row>
        <row r="3161">
          <cell r="A3161" t="str">
            <v>091106</v>
          </cell>
          <cell r="B3161" t="str">
            <v>JC DONNELL B 10 FT UN</v>
          </cell>
          <cell r="J3161">
            <v>1</v>
          </cell>
          <cell r="K3161">
            <v>0.89009161000000003</v>
          </cell>
        </row>
        <row r="3162">
          <cell r="A3162" t="str">
            <v>091206</v>
          </cell>
          <cell r="B3162" t="str">
            <v>H STEWART A 1 FT UN</v>
          </cell>
          <cell r="J3162">
            <v>1</v>
          </cell>
          <cell r="K3162">
            <v>0.89009161000000003</v>
          </cell>
        </row>
        <row r="3163">
          <cell r="A3163" t="str">
            <v>091604</v>
          </cell>
          <cell r="B3163" t="str">
            <v>BW MUSSER B 13 WAS</v>
          </cell>
          <cell r="J3163">
            <v>1</v>
          </cell>
          <cell r="K3163">
            <v>0.89009161000000003</v>
          </cell>
        </row>
        <row r="3164">
          <cell r="A3164" t="str">
            <v>091606</v>
          </cell>
          <cell r="B3164" t="str">
            <v>BW MUSSER B 13 FT UN</v>
          </cell>
          <cell r="J3164">
            <v>1</v>
          </cell>
          <cell r="K3164">
            <v>0.89009161000000003</v>
          </cell>
        </row>
        <row r="3165">
          <cell r="A3165" t="str">
            <v>091706</v>
          </cell>
          <cell r="B3165" t="str">
            <v>BW MUSSER A 14 FT UN</v>
          </cell>
          <cell r="J3165">
            <v>1</v>
          </cell>
          <cell r="K3165">
            <v>0.89009161000000003</v>
          </cell>
        </row>
        <row r="3166">
          <cell r="A3166" t="str">
            <v>091804</v>
          </cell>
          <cell r="B3166" t="str">
            <v>BW MUSSER B 15 WAS</v>
          </cell>
          <cell r="J3166">
            <v>1</v>
          </cell>
          <cell r="K3166">
            <v>0.89009161000000003</v>
          </cell>
        </row>
        <row r="3167">
          <cell r="A3167" t="str">
            <v>091806</v>
          </cell>
          <cell r="B3167" t="str">
            <v>BW MUSSER B 15 FT UN</v>
          </cell>
          <cell r="J3167">
            <v>1</v>
          </cell>
          <cell r="K3167">
            <v>0.88995396000000004</v>
          </cell>
        </row>
        <row r="3168">
          <cell r="A3168" t="str">
            <v>091847</v>
          </cell>
          <cell r="B3168" t="str">
            <v>BW MUSSER 15 UPPER FT UN</v>
          </cell>
          <cell r="J3168">
            <v>1</v>
          </cell>
          <cell r="K3168">
            <v>0.89009161000000003</v>
          </cell>
        </row>
        <row r="3169">
          <cell r="A3169" t="str">
            <v>091904</v>
          </cell>
          <cell r="B3169" t="str">
            <v>BW MUSSER A 16 WAS</v>
          </cell>
          <cell r="J3169">
            <v>1</v>
          </cell>
          <cell r="K3169">
            <v>0.89009163000000002</v>
          </cell>
        </row>
        <row r="3170">
          <cell r="A3170" t="str">
            <v>091906</v>
          </cell>
          <cell r="B3170" t="str">
            <v>BW MUSSER A 16 FT UN</v>
          </cell>
          <cell r="J3170">
            <v>1</v>
          </cell>
          <cell r="K3170">
            <v>0.89009161000000003</v>
          </cell>
        </row>
        <row r="3171">
          <cell r="A3171" t="str">
            <v>092006</v>
          </cell>
          <cell r="B3171" t="str">
            <v>BW MUSSER B 17 FT UN</v>
          </cell>
          <cell r="J3171">
            <v>1</v>
          </cell>
          <cell r="K3171">
            <v>0.89009161000000003</v>
          </cell>
        </row>
        <row r="3172">
          <cell r="A3172" t="str">
            <v>092106</v>
          </cell>
          <cell r="B3172" t="str">
            <v>BW MUSSER B 18 FT UN</v>
          </cell>
          <cell r="J3172">
            <v>1</v>
          </cell>
          <cell r="K3172">
            <v>0.89009161000000003</v>
          </cell>
        </row>
        <row r="3173">
          <cell r="A3173" t="str">
            <v>092206</v>
          </cell>
          <cell r="B3173" t="str">
            <v>BW MUSSER B 19 FT UN</v>
          </cell>
          <cell r="J3173">
            <v>1</v>
          </cell>
          <cell r="K3173">
            <v>0.89009161000000003</v>
          </cell>
        </row>
        <row r="3174">
          <cell r="A3174" t="str">
            <v>092306</v>
          </cell>
          <cell r="B3174" t="str">
            <v>BW MUSSER B 20 FT UN</v>
          </cell>
          <cell r="J3174">
            <v>1</v>
          </cell>
          <cell r="K3174">
            <v>0.89009161000000003</v>
          </cell>
        </row>
        <row r="3175">
          <cell r="A3175" t="str">
            <v>092406</v>
          </cell>
          <cell r="B3175" t="str">
            <v>POWDER WASH GOVT 1 FT UN</v>
          </cell>
          <cell r="J3175">
            <v>1</v>
          </cell>
          <cell r="K3175">
            <v>0.89009161000000003</v>
          </cell>
        </row>
        <row r="3176">
          <cell r="A3176" t="str">
            <v>092506</v>
          </cell>
          <cell r="B3176" t="str">
            <v>POWDER WASH GOVT 2 FT UN</v>
          </cell>
          <cell r="J3176">
            <v>1</v>
          </cell>
          <cell r="K3176">
            <v>0.89009161000000003</v>
          </cell>
        </row>
        <row r="3177">
          <cell r="A3177" t="str">
            <v>092606</v>
          </cell>
          <cell r="B3177" t="str">
            <v>JC DONNELL A 11 FT UN</v>
          </cell>
          <cell r="J3177">
            <v>1</v>
          </cell>
          <cell r="K3177">
            <v>0.89009161000000003</v>
          </cell>
        </row>
        <row r="3178">
          <cell r="A3178" t="str">
            <v>092706</v>
          </cell>
          <cell r="B3178" t="str">
            <v>JC DONNELL B 12 FT UN</v>
          </cell>
          <cell r="J3178">
            <v>1</v>
          </cell>
          <cell r="K3178">
            <v>0.89009161000000003</v>
          </cell>
        </row>
        <row r="3179">
          <cell r="A3179" t="str">
            <v>092806</v>
          </cell>
          <cell r="B3179" t="str">
            <v>JA LEE 1 FT UN</v>
          </cell>
          <cell r="J3179">
            <v>1</v>
          </cell>
          <cell r="K3179">
            <v>0.89009161000000003</v>
          </cell>
        </row>
        <row r="3180">
          <cell r="A3180" t="str">
            <v>092906</v>
          </cell>
          <cell r="B3180" t="str">
            <v>JC DONNELL A 1 FT UN</v>
          </cell>
          <cell r="J3180">
            <v>1</v>
          </cell>
          <cell r="K3180">
            <v>0.89009161000000003</v>
          </cell>
        </row>
        <row r="3181">
          <cell r="A3181" t="str">
            <v>093006</v>
          </cell>
          <cell r="B3181" t="str">
            <v>H CHAPMAN STATE 1 (DO NOT USE)</v>
          </cell>
          <cell r="J3181">
            <v>0</v>
          </cell>
          <cell r="K3181">
            <v>0</v>
          </cell>
        </row>
        <row r="3182">
          <cell r="A3182" t="str">
            <v>093106</v>
          </cell>
          <cell r="B3182" t="str">
            <v>JM HUBER 1 FT UN (DO NOT USE)</v>
          </cell>
          <cell r="J3182">
            <v>0</v>
          </cell>
          <cell r="K3182">
            <v>0</v>
          </cell>
        </row>
        <row r="3183">
          <cell r="A3183" t="str">
            <v>093206</v>
          </cell>
          <cell r="B3183" t="str">
            <v>H CHAPMAN STATE 2 (DO NOT USE)</v>
          </cell>
          <cell r="J3183">
            <v>0</v>
          </cell>
          <cell r="K3183">
            <v>0</v>
          </cell>
        </row>
        <row r="3184">
          <cell r="A3184" t="str">
            <v>093306</v>
          </cell>
          <cell r="B3184" t="str">
            <v>JM HUBER 2 FT UN (DO NOT USE)</v>
          </cell>
          <cell r="J3184">
            <v>0</v>
          </cell>
          <cell r="K3184">
            <v>0</v>
          </cell>
        </row>
        <row r="3185">
          <cell r="A3185" t="str">
            <v>093506</v>
          </cell>
          <cell r="B3185" t="str">
            <v>MF FED 1-12 FT UN</v>
          </cell>
          <cell r="J3185">
            <v>0</v>
          </cell>
          <cell r="K3185">
            <v>0</v>
          </cell>
        </row>
        <row r="3186">
          <cell r="A3186" t="str">
            <v>093526</v>
          </cell>
          <cell r="B3186" t="str">
            <v>MF FED 1-12 LANCE</v>
          </cell>
          <cell r="J3186">
            <v>0</v>
          </cell>
          <cell r="K3186">
            <v>0</v>
          </cell>
        </row>
        <row r="3187">
          <cell r="A3187" t="str">
            <v>093906</v>
          </cell>
          <cell r="B3187" t="str">
            <v>MFS 20-1 FT UN</v>
          </cell>
          <cell r="J3187">
            <v>1</v>
          </cell>
          <cell r="K3187">
            <v>0.875</v>
          </cell>
        </row>
        <row r="3188">
          <cell r="A3188" t="str">
            <v>094006</v>
          </cell>
          <cell r="B3188" t="str">
            <v>AMOCO USA 1 (DO NOT USE)</v>
          </cell>
          <cell r="J3188">
            <v>0</v>
          </cell>
          <cell r="K3188">
            <v>0</v>
          </cell>
        </row>
        <row r="3189">
          <cell r="A3189" t="str">
            <v>177306</v>
          </cell>
          <cell r="B3189" t="str">
            <v>POLLY GOVT 1 FT UN (SOLD)</v>
          </cell>
          <cell r="J3189">
            <v>0</v>
          </cell>
          <cell r="K3189">
            <v>0</v>
          </cell>
        </row>
        <row r="3190">
          <cell r="A3190" t="str">
            <v>221704</v>
          </cell>
          <cell r="B3190" t="str">
            <v>CHIVINGTON 1 WAS - DO NOT USE</v>
          </cell>
          <cell r="J3190">
            <v>0</v>
          </cell>
          <cell r="K3190">
            <v>0</v>
          </cell>
        </row>
        <row r="3191">
          <cell r="A3191" t="str">
            <v>229304</v>
          </cell>
          <cell r="B3191" t="str">
            <v>CARL ALLEN A 16 WAS</v>
          </cell>
          <cell r="J3191">
            <v>1</v>
          </cell>
          <cell r="K3191">
            <v>0.89009161000000003</v>
          </cell>
        </row>
        <row r="3192">
          <cell r="A3192" t="str">
            <v>230204</v>
          </cell>
          <cell r="B3192" t="str">
            <v>H STEWART A 2 WAS</v>
          </cell>
          <cell r="J3192">
            <v>1</v>
          </cell>
          <cell r="K3192">
            <v>0.89009161000000003</v>
          </cell>
        </row>
        <row r="3193">
          <cell r="A3193" t="str">
            <v>230206</v>
          </cell>
          <cell r="B3193" t="str">
            <v>H STEWART A 2 FT UN</v>
          </cell>
          <cell r="J3193">
            <v>1</v>
          </cell>
          <cell r="K3193">
            <v>0.89009161000000003</v>
          </cell>
        </row>
        <row r="3194">
          <cell r="A3194" t="str">
            <v>230804</v>
          </cell>
          <cell r="B3194" t="str">
            <v>H STEWART A 4 WAS</v>
          </cell>
          <cell r="J3194">
            <v>0</v>
          </cell>
          <cell r="K3194">
            <v>0.89009161000000003</v>
          </cell>
        </row>
        <row r="3195">
          <cell r="A3195" t="str">
            <v>230806</v>
          </cell>
          <cell r="B3195" t="str">
            <v>H STEWART A 4 FT UN</v>
          </cell>
          <cell r="J3195">
            <v>1</v>
          </cell>
          <cell r="K3195">
            <v>0.89009161000000003</v>
          </cell>
        </row>
        <row r="3196">
          <cell r="A3196" t="str">
            <v>230847</v>
          </cell>
          <cell r="B3196" t="str">
            <v>H STEWART 4 BIG (DO NOT USE)</v>
          </cell>
          <cell r="J3196">
            <v>0</v>
          </cell>
          <cell r="K3196">
            <v>0</v>
          </cell>
        </row>
        <row r="3197">
          <cell r="A3197" t="str">
            <v>243204</v>
          </cell>
          <cell r="B3197" t="str">
            <v>CARL ALLEN B 9 WAS</v>
          </cell>
          <cell r="J3197">
            <v>1</v>
          </cell>
          <cell r="K3197">
            <v>0.89009161000000003</v>
          </cell>
        </row>
        <row r="3198">
          <cell r="A3198" t="str">
            <v>243259</v>
          </cell>
          <cell r="B3198" t="str">
            <v>CARL ALLEN B 9 UPPER WAS</v>
          </cell>
          <cell r="J3198">
            <v>1</v>
          </cell>
          <cell r="K3198">
            <v>0.89009161000000003</v>
          </cell>
        </row>
        <row r="3199">
          <cell r="A3199" t="str">
            <v>243304</v>
          </cell>
          <cell r="B3199" t="str">
            <v>CARL ALLEN B 13 WAS</v>
          </cell>
          <cell r="J3199">
            <v>1</v>
          </cell>
          <cell r="K3199">
            <v>0.89009161000000003</v>
          </cell>
        </row>
        <row r="3200">
          <cell r="A3200" t="str">
            <v>254904</v>
          </cell>
          <cell r="B3200" t="str">
            <v>H STEWART A 3 WAS</v>
          </cell>
          <cell r="J3200">
            <v>0</v>
          </cell>
          <cell r="K3200">
            <v>0</v>
          </cell>
        </row>
        <row r="3201">
          <cell r="A3201" t="str">
            <v>254959</v>
          </cell>
          <cell r="B3201" t="str">
            <v>H STEWART A 3 WAS UNNAMED</v>
          </cell>
          <cell r="J3201">
            <v>1</v>
          </cell>
          <cell r="K3201">
            <v>0</v>
          </cell>
        </row>
        <row r="3202">
          <cell r="A3202" t="str">
            <v>256504</v>
          </cell>
          <cell r="B3202" t="str">
            <v>JC DONNELL A 6 WAS</v>
          </cell>
          <cell r="J3202">
            <v>1</v>
          </cell>
          <cell r="K3202">
            <v>0.89009161000000003</v>
          </cell>
        </row>
        <row r="3203">
          <cell r="A3203" t="str">
            <v>256604</v>
          </cell>
          <cell r="B3203" t="str">
            <v>JC DONNELL B 8 WAS</v>
          </cell>
          <cell r="J3203">
            <v>1</v>
          </cell>
          <cell r="K3203">
            <v>0.89009161000000003</v>
          </cell>
        </row>
        <row r="3204">
          <cell r="A3204" t="str">
            <v>304804</v>
          </cell>
          <cell r="B3204" t="str">
            <v>JC DONNELL B 4 WAS</v>
          </cell>
          <cell r="J3204">
            <v>1</v>
          </cell>
          <cell r="K3204">
            <v>0.89009161000000003</v>
          </cell>
        </row>
        <row r="3205">
          <cell r="A3205" t="str">
            <v>311201</v>
          </cell>
          <cell r="B3205" t="str">
            <v>POWDER WASH DEEP 1 FR</v>
          </cell>
          <cell r="J3205">
            <v>0</v>
          </cell>
          <cell r="K3205">
            <v>0</v>
          </cell>
        </row>
        <row r="3206">
          <cell r="A3206" t="str">
            <v>311206</v>
          </cell>
          <cell r="B3206" t="str">
            <v>POWDER WASH DEEP 1 FT UN</v>
          </cell>
          <cell r="J3206">
            <v>0</v>
          </cell>
          <cell r="K3206">
            <v>0</v>
          </cell>
        </row>
        <row r="3207">
          <cell r="A3207" t="str">
            <v>357104</v>
          </cell>
          <cell r="B3207" t="str">
            <v>CARL ALLEN A 2 WAS</v>
          </cell>
          <cell r="J3207">
            <v>1</v>
          </cell>
          <cell r="K3207">
            <v>0.89009161000000003</v>
          </cell>
        </row>
        <row r="3208">
          <cell r="A3208" t="str">
            <v>427704</v>
          </cell>
          <cell r="B3208" t="str">
            <v>BW MUSSER 22 WAS</v>
          </cell>
          <cell r="J3208">
            <v>0</v>
          </cell>
          <cell r="K3208">
            <v>0</v>
          </cell>
        </row>
        <row r="3209">
          <cell r="A3209" t="str">
            <v>427706</v>
          </cell>
          <cell r="B3209" t="str">
            <v>BW MUSSER 22 FT UN</v>
          </cell>
          <cell r="J3209">
            <v>1</v>
          </cell>
          <cell r="K3209">
            <v>0.89009161000000003</v>
          </cell>
        </row>
        <row r="3210">
          <cell r="A3210" t="str">
            <v>452006</v>
          </cell>
          <cell r="B3210" t="str">
            <v>CARL ALLEN 22 FT UN</v>
          </cell>
          <cell r="J3210">
            <v>1</v>
          </cell>
          <cell r="K3210">
            <v>0.89009161000000003</v>
          </cell>
        </row>
        <row r="3211">
          <cell r="A3211" t="str">
            <v>453406</v>
          </cell>
          <cell r="B3211" t="str">
            <v>JC DONNELL 14-29 FT UN</v>
          </cell>
          <cell r="J3211">
            <v>1</v>
          </cell>
          <cell r="K3211">
            <v>0.89009161000000003</v>
          </cell>
        </row>
        <row r="3212">
          <cell r="A3212" t="str">
            <v>453506</v>
          </cell>
          <cell r="B3212" t="str">
            <v>CARL ALLEN 23 FT UN</v>
          </cell>
          <cell r="J3212">
            <v>1</v>
          </cell>
          <cell r="K3212">
            <v>0.89009161000000003</v>
          </cell>
        </row>
        <row r="3213">
          <cell r="A3213" t="str">
            <v>486403</v>
          </cell>
          <cell r="B3213" t="str">
            <v>POWDER WASH 1-9 MESA (C7)</v>
          </cell>
          <cell r="J3213">
            <v>0</v>
          </cell>
          <cell r="K3213">
            <v>0</v>
          </cell>
        </row>
        <row r="3214">
          <cell r="A3214" t="str">
            <v>491306</v>
          </cell>
          <cell r="B3214" t="str">
            <v>BW MUSSER 23 FT UN</v>
          </cell>
          <cell r="J3214">
            <v>1</v>
          </cell>
          <cell r="K3214">
            <v>0.89009161000000003</v>
          </cell>
        </row>
        <row r="3215">
          <cell r="A3215" t="str">
            <v>506406</v>
          </cell>
          <cell r="B3215" t="str">
            <v>BW MUSSER 24 FT UN</v>
          </cell>
          <cell r="J3215">
            <v>1</v>
          </cell>
          <cell r="K3215">
            <v>0.89009161000000003</v>
          </cell>
        </row>
        <row r="3216">
          <cell r="A3216" t="str">
            <v>517806</v>
          </cell>
          <cell r="B3216" t="str">
            <v>CARL ALLEN 26 FT UN</v>
          </cell>
          <cell r="J3216">
            <v>1</v>
          </cell>
          <cell r="K3216">
            <v>0.89009161000000003</v>
          </cell>
        </row>
        <row r="3217">
          <cell r="A3217" t="str">
            <v>517906</v>
          </cell>
          <cell r="B3217" t="str">
            <v>BW MUSSER 25 FT UN</v>
          </cell>
          <cell r="J3217">
            <v>1</v>
          </cell>
          <cell r="K3217">
            <v>0.89009161000000003</v>
          </cell>
        </row>
        <row r="3218">
          <cell r="A3218" t="str">
            <v>531406</v>
          </cell>
          <cell r="B3218" t="str">
            <v>CARL ALLEN 25 FT UN</v>
          </cell>
          <cell r="J3218">
            <v>1</v>
          </cell>
          <cell r="K3218">
            <v>0.89009161000000003</v>
          </cell>
        </row>
        <row r="3219">
          <cell r="A3219" t="str">
            <v>537806</v>
          </cell>
          <cell r="B3219" t="str">
            <v>H STEWART 5 FT UN</v>
          </cell>
          <cell r="J3219">
            <v>1</v>
          </cell>
          <cell r="K3219">
            <v>0.89009161000000003</v>
          </cell>
        </row>
        <row r="3220">
          <cell r="A3220" t="str">
            <v>537906</v>
          </cell>
          <cell r="B3220" t="str">
            <v>BW MUSSER 26 FT UN D24NC</v>
          </cell>
          <cell r="J3220">
            <v>0</v>
          </cell>
          <cell r="K3220">
            <v>0.89009161000000003</v>
          </cell>
        </row>
        <row r="3221">
          <cell r="A3221" t="str">
            <v>541406</v>
          </cell>
          <cell r="B3221" t="str">
            <v>CARL ALLEN 27 FT UN</v>
          </cell>
          <cell r="J3221">
            <v>1</v>
          </cell>
          <cell r="K3221">
            <v>0.89009161000000003</v>
          </cell>
        </row>
        <row r="3222">
          <cell r="A3222" t="str">
            <v>541426</v>
          </cell>
          <cell r="B3222" t="str">
            <v>CARL ALLEN 27 LANCE</v>
          </cell>
          <cell r="J3222">
            <v>0</v>
          </cell>
          <cell r="K3222">
            <v>0</v>
          </cell>
        </row>
        <row r="3223">
          <cell r="A3223" t="str">
            <v>541506</v>
          </cell>
          <cell r="B3223" t="str">
            <v>CARL ALLEN 28 FT UN</v>
          </cell>
          <cell r="J3223">
            <v>1</v>
          </cell>
          <cell r="K3223">
            <v>0.89009161000000003</v>
          </cell>
        </row>
        <row r="3224">
          <cell r="A3224" t="str">
            <v>541526</v>
          </cell>
          <cell r="B3224" t="str">
            <v>CARL ALLEN 28 LANCE</v>
          </cell>
          <cell r="J3224">
            <v>0</v>
          </cell>
          <cell r="K3224">
            <v>0</v>
          </cell>
        </row>
        <row r="3225">
          <cell r="A3225" t="str">
            <v>541606</v>
          </cell>
          <cell r="B3225" t="str">
            <v>CARL ALLEN 29 FT UN</v>
          </cell>
          <cell r="J3225">
            <v>1</v>
          </cell>
          <cell r="K3225">
            <v>0.89009161000000003</v>
          </cell>
        </row>
        <row r="3226">
          <cell r="A3226" t="str">
            <v>541626</v>
          </cell>
          <cell r="B3226" t="str">
            <v>CARL ALLEN 29 LANCE</v>
          </cell>
          <cell r="J3226">
            <v>0</v>
          </cell>
          <cell r="K3226">
            <v>0</v>
          </cell>
        </row>
        <row r="3227">
          <cell r="A3227" t="str">
            <v>541706</v>
          </cell>
          <cell r="B3227" t="str">
            <v>BW MUSSER 27 FT UN</v>
          </cell>
          <cell r="J3227">
            <v>1</v>
          </cell>
          <cell r="K3227">
            <v>0.89009161000000003</v>
          </cell>
        </row>
        <row r="3228">
          <cell r="A3228" t="str">
            <v>545200</v>
          </cell>
          <cell r="B3228" t="str">
            <v>JC DONNELL 14</v>
          </cell>
          <cell r="J3228">
            <v>0</v>
          </cell>
          <cell r="K3228">
            <v>0</v>
          </cell>
        </row>
        <row r="3229">
          <cell r="A3229" t="str">
            <v>545206</v>
          </cell>
          <cell r="B3229" t="str">
            <v>JC DONNELL 14 FT UN</v>
          </cell>
          <cell r="J3229">
            <v>1</v>
          </cell>
          <cell r="K3229">
            <v>0.89009161000000003</v>
          </cell>
        </row>
        <row r="3230">
          <cell r="A3230" t="str">
            <v>545300</v>
          </cell>
          <cell r="B3230" t="str">
            <v>JC DONNELL 15</v>
          </cell>
          <cell r="J3230">
            <v>1</v>
          </cell>
          <cell r="K3230">
            <v>0</v>
          </cell>
        </row>
        <row r="3231">
          <cell r="A3231" t="str">
            <v>545306</v>
          </cell>
          <cell r="B3231" t="str">
            <v>JC DONNELL 15 FT UN</v>
          </cell>
          <cell r="J3231">
            <v>1</v>
          </cell>
          <cell r="K3231">
            <v>0.89009161000000003</v>
          </cell>
        </row>
        <row r="3232">
          <cell r="A3232" t="str">
            <v>545400</v>
          </cell>
          <cell r="B3232" t="str">
            <v>JC DONNELL 16</v>
          </cell>
          <cell r="J3232">
            <v>1</v>
          </cell>
          <cell r="K3232">
            <v>0</v>
          </cell>
        </row>
        <row r="3233">
          <cell r="A3233" t="str">
            <v>545406</v>
          </cell>
          <cell r="B3233" t="str">
            <v>JC DONNELL 16 FT UN</v>
          </cell>
          <cell r="J3233">
            <v>1</v>
          </cell>
          <cell r="K3233">
            <v>0.89009161000000003</v>
          </cell>
        </row>
        <row r="3234">
          <cell r="A3234" t="str">
            <v>545500</v>
          </cell>
          <cell r="B3234" t="str">
            <v>JC DONNELL 17</v>
          </cell>
          <cell r="J3234">
            <v>1</v>
          </cell>
          <cell r="K3234">
            <v>0</v>
          </cell>
        </row>
        <row r="3235">
          <cell r="A3235" t="str">
            <v>545504</v>
          </cell>
          <cell r="B3235" t="str">
            <v>JC DONNELL 17 WTR INJECT WAS</v>
          </cell>
          <cell r="J3235">
            <v>1</v>
          </cell>
          <cell r="K3235">
            <v>0</v>
          </cell>
        </row>
        <row r="3236">
          <cell r="A3236" t="str">
            <v>545600</v>
          </cell>
          <cell r="B3236" t="str">
            <v>BW MUSSER 28</v>
          </cell>
          <cell r="J3236">
            <v>1</v>
          </cell>
          <cell r="K3236">
            <v>0</v>
          </cell>
        </row>
        <row r="3237">
          <cell r="A3237" t="str">
            <v>545606</v>
          </cell>
          <cell r="B3237" t="str">
            <v>BW MUSSER 28 FT UN</v>
          </cell>
          <cell r="J3237">
            <v>1</v>
          </cell>
          <cell r="K3237">
            <v>0.89009161000000003</v>
          </cell>
        </row>
        <row r="3238">
          <cell r="A3238" t="str">
            <v>545700</v>
          </cell>
          <cell r="B3238" t="str">
            <v>BW MUSSER 29</v>
          </cell>
          <cell r="J3238">
            <v>1</v>
          </cell>
          <cell r="K3238">
            <v>0</v>
          </cell>
        </row>
        <row r="3239">
          <cell r="A3239" t="str">
            <v>545706</v>
          </cell>
          <cell r="B3239" t="str">
            <v>BW MUSSER 29 FT UN</v>
          </cell>
          <cell r="J3239">
            <v>1</v>
          </cell>
          <cell r="K3239">
            <v>0.89009161000000003</v>
          </cell>
        </row>
        <row r="3240">
          <cell r="A3240" t="str">
            <v>549506</v>
          </cell>
          <cell r="B3240" t="str">
            <v>BW MUSSER 26R FT UN</v>
          </cell>
          <cell r="J3240">
            <v>1</v>
          </cell>
          <cell r="K3240">
            <v>0.89009161000000003</v>
          </cell>
        </row>
        <row r="3241">
          <cell r="A3241" t="str">
            <v>562206</v>
          </cell>
          <cell r="B3241" t="str">
            <v>POWDER WASH 20-2 FT UN</v>
          </cell>
          <cell r="J3241">
            <v>0</v>
          </cell>
          <cell r="K3241">
            <v>0</v>
          </cell>
        </row>
        <row r="3242">
          <cell r="A3242" t="str">
            <v>562406</v>
          </cell>
          <cell r="B3242" t="str">
            <v>CARL ALLEN 30 FT UN</v>
          </cell>
          <cell r="J3242">
            <v>1</v>
          </cell>
          <cell r="K3242">
            <v>0.89009163000000002</v>
          </cell>
        </row>
        <row r="3243">
          <cell r="A3243" t="str">
            <v>562506</v>
          </cell>
          <cell r="B3243" t="str">
            <v>CARL ALLEN 31 FT UN</v>
          </cell>
          <cell r="J3243">
            <v>1</v>
          </cell>
          <cell r="K3243">
            <v>0.89009163000000002</v>
          </cell>
        </row>
        <row r="3244">
          <cell r="A3244" t="str">
            <v>562606</v>
          </cell>
          <cell r="B3244" t="str">
            <v>CARL ALLEN 32 FT UN</v>
          </cell>
          <cell r="J3244">
            <v>1</v>
          </cell>
          <cell r="K3244">
            <v>0.89009161000000003</v>
          </cell>
        </row>
        <row r="3245">
          <cell r="A3245" t="str">
            <v>562706</v>
          </cell>
          <cell r="B3245" t="str">
            <v>CARL ALLEN 33 FT UN</v>
          </cell>
          <cell r="J3245">
            <v>1</v>
          </cell>
          <cell r="K3245">
            <v>0.89009161000000003</v>
          </cell>
        </row>
        <row r="3246">
          <cell r="A3246" t="str">
            <v>562806</v>
          </cell>
          <cell r="B3246" t="str">
            <v>CARL ALLEN 34 FT UN</v>
          </cell>
          <cell r="J3246">
            <v>1</v>
          </cell>
          <cell r="K3246">
            <v>0.89009161000000003</v>
          </cell>
        </row>
        <row r="3247">
          <cell r="A3247" t="str">
            <v>562906</v>
          </cell>
          <cell r="B3247" t="str">
            <v>JC DONNELL 18 FT UN</v>
          </cell>
          <cell r="J3247">
            <v>1</v>
          </cell>
          <cell r="K3247">
            <v>0.89009161000000003</v>
          </cell>
        </row>
        <row r="3248">
          <cell r="A3248" t="str">
            <v>563000</v>
          </cell>
          <cell r="B3248" t="str">
            <v>BW MUSSER 2 WATER WELL</v>
          </cell>
          <cell r="J3248">
            <v>1</v>
          </cell>
          <cell r="K3248">
            <v>0</v>
          </cell>
        </row>
        <row r="3249">
          <cell r="A3249" t="str">
            <v>563100</v>
          </cell>
          <cell r="B3249" t="str">
            <v>BW MUSSER 3 WATER WELL</v>
          </cell>
          <cell r="J3249">
            <v>1</v>
          </cell>
          <cell r="K3249">
            <v>0</v>
          </cell>
        </row>
        <row r="3250">
          <cell r="A3250" t="str">
            <v>563206</v>
          </cell>
          <cell r="B3250" t="str">
            <v>DONNELL 19 FT UN</v>
          </cell>
          <cell r="J3250">
            <v>0</v>
          </cell>
          <cell r="K3250">
            <v>0</v>
          </cell>
        </row>
        <row r="3251">
          <cell r="A3251" t="str">
            <v>563306</v>
          </cell>
          <cell r="B3251" t="str">
            <v>DONNELL 20 FT UN</v>
          </cell>
          <cell r="J3251">
            <v>0</v>
          </cell>
          <cell r="K3251">
            <v>0</v>
          </cell>
        </row>
        <row r="3252">
          <cell r="A3252" t="str">
            <v>563406</v>
          </cell>
          <cell r="B3252" t="str">
            <v>DONNELL 21 FT UN</v>
          </cell>
          <cell r="J3252">
            <v>0</v>
          </cell>
          <cell r="K3252">
            <v>0</v>
          </cell>
        </row>
        <row r="3253">
          <cell r="A3253" t="str">
            <v>563606</v>
          </cell>
          <cell r="B3253" t="str">
            <v>BW MUSSER 30 FT UN</v>
          </cell>
          <cell r="J3253">
            <v>0</v>
          </cell>
          <cell r="K3253">
            <v>0</v>
          </cell>
        </row>
        <row r="3254">
          <cell r="A3254" t="str">
            <v>563706</v>
          </cell>
          <cell r="B3254" t="str">
            <v>BW MUSSER 31 FT UN</v>
          </cell>
          <cell r="J3254">
            <v>1</v>
          </cell>
          <cell r="K3254">
            <v>0.89009161000000003</v>
          </cell>
        </row>
        <row r="3255">
          <cell r="A3255" t="str">
            <v>563806</v>
          </cell>
          <cell r="B3255" t="str">
            <v>BW MUSSER 32 FT UN</v>
          </cell>
          <cell r="J3255">
            <v>1</v>
          </cell>
          <cell r="K3255">
            <v>0.89009163000000002</v>
          </cell>
        </row>
        <row r="3256">
          <cell r="A3256" t="str">
            <v>563906</v>
          </cell>
          <cell r="B3256" t="str">
            <v>BW MUSSER 33 FT UN</v>
          </cell>
          <cell r="J3256">
            <v>0</v>
          </cell>
          <cell r="K3256">
            <v>0</v>
          </cell>
        </row>
        <row r="3257">
          <cell r="A3257" t="str">
            <v>564006</v>
          </cell>
          <cell r="B3257" t="str">
            <v>BW MUSSER 34 FT UN</v>
          </cell>
          <cell r="J3257">
            <v>1</v>
          </cell>
          <cell r="K3257">
            <v>0.89009161000000003</v>
          </cell>
        </row>
        <row r="3258">
          <cell r="A3258" t="str">
            <v>564026</v>
          </cell>
          <cell r="B3258" t="str">
            <v>BW MUSSER 34 LANCE</v>
          </cell>
          <cell r="J3258">
            <v>0</v>
          </cell>
          <cell r="K3258">
            <v>0</v>
          </cell>
        </row>
        <row r="3259">
          <cell r="A3259" t="str">
            <v>564106</v>
          </cell>
          <cell r="B3259" t="str">
            <v>BW MUSSER 35 FT UN</v>
          </cell>
          <cell r="J3259">
            <v>1</v>
          </cell>
          <cell r="K3259">
            <v>0.89009161000000003</v>
          </cell>
        </row>
        <row r="3260">
          <cell r="A3260" t="str">
            <v>564126</v>
          </cell>
          <cell r="B3260" t="str">
            <v>BW MUSSER 35 LANCE</v>
          </cell>
          <cell r="J3260">
            <v>1</v>
          </cell>
          <cell r="K3260">
            <v>0.88</v>
          </cell>
        </row>
        <row r="3261">
          <cell r="A3261" t="str">
            <v>564206</v>
          </cell>
          <cell r="B3261" t="str">
            <v>STEWART 6 FT UN</v>
          </cell>
          <cell r="J3261">
            <v>1</v>
          </cell>
          <cell r="K3261">
            <v>0.89009161000000003</v>
          </cell>
        </row>
        <row r="3262">
          <cell r="A3262" t="str">
            <v>564306</v>
          </cell>
          <cell r="B3262" t="str">
            <v>POWDER WASH 3-1 FT UN</v>
          </cell>
          <cell r="J3262">
            <v>0</v>
          </cell>
          <cell r="K3262">
            <v>0</v>
          </cell>
        </row>
        <row r="3263">
          <cell r="A3263" t="str">
            <v>580506</v>
          </cell>
          <cell r="B3263" t="str">
            <v>BW MUSSER 36 FT UN</v>
          </cell>
          <cell r="J3263">
            <v>1</v>
          </cell>
          <cell r="K3263">
            <v>0.89009163000000002</v>
          </cell>
        </row>
        <row r="3264">
          <cell r="A3264" t="str">
            <v>580606</v>
          </cell>
          <cell r="B3264" t="str">
            <v>BW MUSSER 37 FT UN</v>
          </cell>
          <cell r="J3264">
            <v>1</v>
          </cell>
          <cell r="K3264">
            <v>0.89009163000000002</v>
          </cell>
        </row>
        <row r="3265">
          <cell r="A3265" t="str">
            <v>580706</v>
          </cell>
          <cell r="B3265" t="str">
            <v>CARL ALLEN 35 FT UN</v>
          </cell>
          <cell r="J3265">
            <v>1</v>
          </cell>
          <cell r="K3265">
            <v>0.89009163000000002</v>
          </cell>
        </row>
        <row r="3266">
          <cell r="A3266" t="str">
            <v>580806</v>
          </cell>
          <cell r="B3266" t="str">
            <v>CARL ALLEN 36 FT UN</v>
          </cell>
          <cell r="J3266">
            <v>1</v>
          </cell>
          <cell r="K3266">
            <v>0.89009163000000002</v>
          </cell>
        </row>
        <row r="3267">
          <cell r="A3267" t="str">
            <v>591106</v>
          </cell>
          <cell r="B3267" t="str">
            <v>BW MUSSER 38 FT UN</v>
          </cell>
          <cell r="J3267">
            <v>1</v>
          </cell>
          <cell r="K3267">
            <v>0.89009161000000003</v>
          </cell>
        </row>
        <row r="3268">
          <cell r="A3268" t="str">
            <v>591206</v>
          </cell>
          <cell r="B3268" t="str">
            <v>BW MUSSER 39 FT UN</v>
          </cell>
          <cell r="J3268">
            <v>1</v>
          </cell>
          <cell r="K3268">
            <v>0.89009161000000003</v>
          </cell>
        </row>
        <row r="3269">
          <cell r="A3269" t="str">
            <v>591306</v>
          </cell>
          <cell r="B3269" t="str">
            <v>CARL ALLEN 37 FT UN</v>
          </cell>
          <cell r="J3269">
            <v>1</v>
          </cell>
          <cell r="K3269">
            <v>0.89009161000000003</v>
          </cell>
        </row>
        <row r="3270">
          <cell r="A3270" t="str">
            <v>591806</v>
          </cell>
          <cell r="B3270" t="str">
            <v>JC DONNELL 22 LANCE</v>
          </cell>
          <cell r="J3270">
            <v>0</v>
          </cell>
          <cell r="K3270">
            <v>0</v>
          </cell>
        </row>
        <row r="3271">
          <cell r="A3271" t="str">
            <v>591906</v>
          </cell>
          <cell r="B3271" t="str">
            <v>JC DONNELL 23 LANCE</v>
          </cell>
          <cell r="J3271">
            <v>0</v>
          </cell>
          <cell r="K3271">
            <v>0</v>
          </cell>
        </row>
        <row r="3272">
          <cell r="A3272" t="str">
            <v>592006</v>
          </cell>
          <cell r="B3272" t="str">
            <v>JC DONNELL 24 LANCE</v>
          </cell>
          <cell r="J3272">
            <v>0</v>
          </cell>
          <cell r="K3272">
            <v>0</v>
          </cell>
        </row>
        <row r="3273">
          <cell r="A3273" t="str">
            <v>592106</v>
          </cell>
          <cell r="B3273" t="str">
            <v>JC DONNELL 25 LANCE</v>
          </cell>
          <cell r="J3273">
            <v>0</v>
          </cell>
          <cell r="K3273">
            <v>0</v>
          </cell>
        </row>
        <row r="3274">
          <cell r="A3274" t="str">
            <v>592306</v>
          </cell>
          <cell r="B3274" t="str">
            <v>POWDER WASH 7-1H FT UN</v>
          </cell>
          <cell r="J3274">
            <v>0</v>
          </cell>
          <cell r="K3274">
            <v>0</v>
          </cell>
        </row>
        <row r="3275">
          <cell r="A3275" t="str">
            <v>595106</v>
          </cell>
          <cell r="B3275" t="str">
            <v>POWDER WASH GOVT 6 FT UN</v>
          </cell>
          <cell r="J3275">
            <v>0</v>
          </cell>
          <cell r="K3275">
            <v>0</v>
          </cell>
        </row>
        <row r="3276">
          <cell r="A3276" t="str">
            <v>595206</v>
          </cell>
          <cell r="B3276" t="str">
            <v>BW MUSSER 42 FT UN</v>
          </cell>
          <cell r="J3276">
            <v>1</v>
          </cell>
          <cell r="K3276">
            <v>0.89009161000000003</v>
          </cell>
        </row>
        <row r="3277">
          <cell r="A3277" t="str">
            <v>595226</v>
          </cell>
          <cell r="B3277" t="str">
            <v>BW MUSSER 45 LANCE</v>
          </cell>
          <cell r="J3277">
            <v>0</v>
          </cell>
          <cell r="K3277">
            <v>0</v>
          </cell>
        </row>
        <row r="3278">
          <cell r="A3278" t="str">
            <v>597206</v>
          </cell>
          <cell r="B3278" t="str">
            <v>BW MUSSER 40 FT UN</v>
          </cell>
          <cell r="J3278">
            <v>0</v>
          </cell>
          <cell r="K3278">
            <v>0</v>
          </cell>
        </row>
        <row r="3279">
          <cell r="A3279" t="str">
            <v>597306</v>
          </cell>
          <cell r="B3279" t="str">
            <v>BW MUSSER 41 FT UN</v>
          </cell>
          <cell r="J3279">
            <v>0</v>
          </cell>
          <cell r="K3279">
            <v>0</v>
          </cell>
        </row>
        <row r="3280">
          <cell r="A3280" t="str">
            <v>597406</v>
          </cell>
          <cell r="B3280" t="str">
            <v>POWDER WASH GOVT 3 FT UN</v>
          </cell>
          <cell r="J3280">
            <v>0</v>
          </cell>
          <cell r="K3280">
            <v>0</v>
          </cell>
        </row>
        <row r="3281">
          <cell r="A3281" t="str">
            <v>597506</v>
          </cell>
          <cell r="B3281" t="str">
            <v>POWDER WASH GOVT 4 FT UN</v>
          </cell>
          <cell r="J3281">
            <v>0</v>
          </cell>
          <cell r="K3281">
            <v>0</v>
          </cell>
        </row>
        <row r="3282">
          <cell r="A3282" t="str">
            <v>597606</v>
          </cell>
          <cell r="B3282" t="str">
            <v>POWDER WASH GOVT 5 FT UN</v>
          </cell>
          <cell r="J3282">
            <v>0</v>
          </cell>
          <cell r="K3282">
            <v>0</v>
          </cell>
        </row>
        <row r="3283">
          <cell r="A3283" t="str">
            <v>602206</v>
          </cell>
          <cell r="B3283" t="str">
            <v>CARL ALLEN 39 FT UN</v>
          </cell>
          <cell r="J3283">
            <v>0</v>
          </cell>
          <cell r="K3283">
            <v>0</v>
          </cell>
        </row>
        <row r="3284">
          <cell r="A3284" t="str">
            <v>602306</v>
          </cell>
          <cell r="B3284" t="str">
            <v>CARL ALLEN 38 FT UN</v>
          </cell>
          <cell r="J3284">
            <v>0</v>
          </cell>
          <cell r="K3284">
            <v>0</v>
          </cell>
        </row>
        <row r="3285">
          <cell r="A3285" t="str">
            <v>604006</v>
          </cell>
          <cell r="B3285" t="str">
            <v>BW MUSSER 47 FT UN</v>
          </cell>
          <cell r="J3285">
            <v>0</v>
          </cell>
          <cell r="K3285">
            <v>0</v>
          </cell>
        </row>
        <row r="3286">
          <cell r="A3286" t="str">
            <v>604106</v>
          </cell>
          <cell r="B3286" t="str">
            <v>BW MUSSER 46 FT UN</v>
          </cell>
          <cell r="J3286">
            <v>0</v>
          </cell>
          <cell r="K3286">
            <v>0</v>
          </cell>
        </row>
        <row r="3287">
          <cell r="A3287" t="str">
            <v>604206</v>
          </cell>
          <cell r="B3287" t="str">
            <v>BW MUSSER 74 FT UN</v>
          </cell>
          <cell r="J3287">
            <v>0</v>
          </cell>
          <cell r="K3287">
            <v>0</v>
          </cell>
        </row>
        <row r="3288">
          <cell r="A3288" t="str">
            <v>604306</v>
          </cell>
          <cell r="B3288" t="str">
            <v>BW MUSSER 75 FT UN</v>
          </cell>
          <cell r="J3288">
            <v>0</v>
          </cell>
          <cell r="K3288">
            <v>0</v>
          </cell>
        </row>
        <row r="3289">
          <cell r="A3289" t="str">
            <v>604406</v>
          </cell>
          <cell r="B3289" t="str">
            <v>BW MUSSER 76 FT UN</v>
          </cell>
          <cell r="J3289">
            <v>0</v>
          </cell>
          <cell r="K3289">
            <v>0</v>
          </cell>
        </row>
        <row r="3290">
          <cell r="A3290" t="str">
            <v>604506</v>
          </cell>
          <cell r="B3290" t="str">
            <v>BW MUSSER 77 FT UN</v>
          </cell>
          <cell r="J3290">
            <v>0</v>
          </cell>
          <cell r="K3290">
            <v>0</v>
          </cell>
        </row>
        <row r="3291">
          <cell r="A3291" t="str">
            <v>604606</v>
          </cell>
          <cell r="B3291" t="str">
            <v>BW MUSSER 78 FT UN</v>
          </cell>
          <cell r="J3291">
            <v>0</v>
          </cell>
          <cell r="K3291">
            <v>0</v>
          </cell>
        </row>
        <row r="3292">
          <cell r="A3292" t="str">
            <v>604706</v>
          </cell>
          <cell r="B3292" t="str">
            <v>POWDER WASH GOVT 7 FT UN</v>
          </cell>
          <cell r="J3292">
            <v>0</v>
          </cell>
          <cell r="K3292">
            <v>0</v>
          </cell>
        </row>
        <row r="3293">
          <cell r="A3293" t="str">
            <v>604806</v>
          </cell>
          <cell r="B3293" t="str">
            <v>POWDER WASH GOVT 8 FT UN</v>
          </cell>
          <cell r="J3293">
            <v>0</v>
          </cell>
          <cell r="K3293">
            <v>0</v>
          </cell>
        </row>
        <row r="3294">
          <cell r="A3294" t="str">
            <v>604906</v>
          </cell>
          <cell r="B3294" t="str">
            <v>POWDER WASH GOVT 9 FT UN</v>
          </cell>
          <cell r="J3294">
            <v>0</v>
          </cell>
          <cell r="K3294">
            <v>0</v>
          </cell>
        </row>
        <row r="3295">
          <cell r="A3295" t="str">
            <v>605006</v>
          </cell>
          <cell r="B3295" t="str">
            <v>POWDER WASH GOVT 10 FT UN</v>
          </cell>
          <cell r="J3295">
            <v>0</v>
          </cell>
          <cell r="K3295">
            <v>0</v>
          </cell>
        </row>
        <row r="3296">
          <cell r="A3296" t="str">
            <v>605106</v>
          </cell>
          <cell r="B3296" t="str">
            <v>POWDER WASH GOVT 11 FT UN</v>
          </cell>
          <cell r="J3296">
            <v>0</v>
          </cell>
          <cell r="K3296">
            <v>0</v>
          </cell>
        </row>
        <row r="3297">
          <cell r="A3297" t="str">
            <v>605206</v>
          </cell>
          <cell r="B3297" t="str">
            <v>POWDER WASH GOVT 12 FT UN</v>
          </cell>
          <cell r="J3297">
            <v>0</v>
          </cell>
          <cell r="K3297">
            <v>0</v>
          </cell>
        </row>
        <row r="3298">
          <cell r="A3298" t="str">
            <v>605306</v>
          </cell>
          <cell r="B3298" t="str">
            <v>POWDER WASH GOVT 13 FT UN</v>
          </cell>
          <cell r="J3298">
            <v>0</v>
          </cell>
          <cell r="K3298">
            <v>0</v>
          </cell>
        </row>
        <row r="3299">
          <cell r="A3299" t="str">
            <v>605406</v>
          </cell>
          <cell r="B3299" t="str">
            <v>POWDER WASH GOVT 14 FT UN</v>
          </cell>
          <cell r="J3299">
            <v>0</v>
          </cell>
          <cell r="K3299">
            <v>0</v>
          </cell>
        </row>
        <row r="3300">
          <cell r="A3300" t="str">
            <v>605506</v>
          </cell>
          <cell r="B3300" t="str">
            <v>POWDER WASH GOVT 18 FT UN</v>
          </cell>
          <cell r="J3300">
            <v>0</v>
          </cell>
          <cell r="K3300">
            <v>0</v>
          </cell>
        </row>
        <row r="3301">
          <cell r="A3301" t="str">
            <v>605606</v>
          </cell>
          <cell r="B3301" t="str">
            <v>BW MUSSER 43 FT UN</v>
          </cell>
          <cell r="J3301">
            <v>0</v>
          </cell>
          <cell r="K3301">
            <v>0</v>
          </cell>
        </row>
        <row r="3302">
          <cell r="A3302" t="str">
            <v>605706</v>
          </cell>
          <cell r="B3302" t="str">
            <v>BW MUSSER 44 FT UN</v>
          </cell>
          <cell r="J3302">
            <v>0</v>
          </cell>
          <cell r="K3302">
            <v>0</v>
          </cell>
        </row>
        <row r="3303">
          <cell r="A3303" t="str">
            <v>605806</v>
          </cell>
          <cell r="B3303" t="str">
            <v>BW MUSSER 45 FT UN</v>
          </cell>
          <cell r="J3303">
            <v>0</v>
          </cell>
          <cell r="K3303">
            <v>0</v>
          </cell>
        </row>
        <row r="3304">
          <cell r="A3304" t="str">
            <v>605906</v>
          </cell>
          <cell r="B3304" t="str">
            <v>BW MUSSER 53 FT UN</v>
          </cell>
          <cell r="J3304">
            <v>0</v>
          </cell>
          <cell r="K3304">
            <v>0</v>
          </cell>
        </row>
        <row r="3305">
          <cell r="A3305" t="str">
            <v>606006</v>
          </cell>
          <cell r="B3305" t="str">
            <v>CARL ALLEN 45 FT UN</v>
          </cell>
          <cell r="J3305">
            <v>0</v>
          </cell>
          <cell r="K3305">
            <v>0</v>
          </cell>
        </row>
        <row r="3306">
          <cell r="A3306" t="str">
            <v>606106</v>
          </cell>
          <cell r="B3306" t="str">
            <v>BW MUSSER 54 FT UN</v>
          </cell>
          <cell r="J3306">
            <v>0</v>
          </cell>
          <cell r="K3306">
            <v>0</v>
          </cell>
        </row>
        <row r="3307">
          <cell r="A3307" t="str">
            <v>606206</v>
          </cell>
          <cell r="B3307" t="str">
            <v>BW MUSSER 55 FT UN</v>
          </cell>
          <cell r="J3307">
            <v>0</v>
          </cell>
          <cell r="K3307">
            <v>0</v>
          </cell>
        </row>
        <row r="3308">
          <cell r="A3308" t="str">
            <v>606306</v>
          </cell>
          <cell r="B3308" t="str">
            <v>BW MUSSER 56 FT UN</v>
          </cell>
          <cell r="J3308">
            <v>0</v>
          </cell>
          <cell r="K3308">
            <v>0</v>
          </cell>
        </row>
        <row r="3309">
          <cell r="A3309" t="str">
            <v>606406</v>
          </cell>
          <cell r="B3309" t="str">
            <v>BW MUSSER 57 FT UN</v>
          </cell>
          <cell r="J3309">
            <v>0</v>
          </cell>
          <cell r="K3309">
            <v>0</v>
          </cell>
        </row>
        <row r="3310">
          <cell r="A3310" t="str">
            <v>606506</v>
          </cell>
          <cell r="B3310" t="str">
            <v>BW MUSSER 64 FT UN</v>
          </cell>
          <cell r="J3310">
            <v>0</v>
          </cell>
          <cell r="K3310">
            <v>0</v>
          </cell>
        </row>
        <row r="3311">
          <cell r="A3311" t="str">
            <v>606606</v>
          </cell>
          <cell r="B3311" t="str">
            <v>BW MUSSER 65 FT UN</v>
          </cell>
          <cell r="J3311">
            <v>0</v>
          </cell>
          <cell r="K3311">
            <v>0</v>
          </cell>
        </row>
        <row r="3312">
          <cell r="A3312" t="str">
            <v>606706</v>
          </cell>
          <cell r="B3312" t="str">
            <v>BW MUSSER 67 FT UN</v>
          </cell>
          <cell r="J3312">
            <v>0</v>
          </cell>
          <cell r="K3312">
            <v>0</v>
          </cell>
        </row>
        <row r="3313">
          <cell r="A3313" t="str">
            <v>607306</v>
          </cell>
          <cell r="B3313" t="str">
            <v>BW MUSSER 68 FT UN</v>
          </cell>
          <cell r="J3313">
            <v>0</v>
          </cell>
          <cell r="K3313">
            <v>0</v>
          </cell>
        </row>
        <row r="3314">
          <cell r="A3314" t="str">
            <v>607406</v>
          </cell>
          <cell r="B3314" t="str">
            <v>BW MUSSER 69 FT UN</v>
          </cell>
          <cell r="J3314">
            <v>0</v>
          </cell>
          <cell r="K3314">
            <v>0</v>
          </cell>
        </row>
        <row r="3315">
          <cell r="A3315" t="str">
            <v>607506</v>
          </cell>
          <cell r="B3315" t="str">
            <v>BW MUSSER 70 FT UN</v>
          </cell>
          <cell r="J3315">
            <v>0</v>
          </cell>
          <cell r="K3315">
            <v>0</v>
          </cell>
        </row>
        <row r="3316">
          <cell r="A3316" t="str">
            <v>607606</v>
          </cell>
          <cell r="B3316" t="str">
            <v>BW MUSSER 71 FT UN</v>
          </cell>
          <cell r="J3316">
            <v>0</v>
          </cell>
          <cell r="K3316">
            <v>0</v>
          </cell>
        </row>
        <row r="3317">
          <cell r="A3317" t="str">
            <v>607706</v>
          </cell>
          <cell r="B3317" t="str">
            <v>POWDER WASH GOVT 15 FT UN</v>
          </cell>
          <cell r="J3317">
            <v>0</v>
          </cell>
          <cell r="K3317">
            <v>0.89009161000000003</v>
          </cell>
        </row>
        <row r="3318">
          <cell r="A3318" t="str">
            <v>607726</v>
          </cell>
          <cell r="B3318" t="str">
            <v>POWDER WASH GOVT 15 LANCE</v>
          </cell>
          <cell r="J3318">
            <v>0</v>
          </cell>
          <cell r="K3318">
            <v>0.88</v>
          </cell>
        </row>
        <row r="3319">
          <cell r="A3319" t="str">
            <v>607806</v>
          </cell>
          <cell r="B3319" t="str">
            <v>POWDER WASH GOVT 16 FT UN</v>
          </cell>
          <cell r="J3319">
            <v>0</v>
          </cell>
          <cell r="K3319">
            <v>0.89009161000000003</v>
          </cell>
        </row>
        <row r="3320">
          <cell r="A3320" t="str">
            <v>607826</v>
          </cell>
          <cell r="B3320" t="str">
            <v>POWDER WASH GOVT 16 LANCE</v>
          </cell>
          <cell r="J3320">
            <v>0</v>
          </cell>
          <cell r="K3320">
            <v>0.80500000000000005</v>
          </cell>
        </row>
        <row r="3321">
          <cell r="A3321" t="str">
            <v>607906</v>
          </cell>
          <cell r="B3321" t="str">
            <v>POWDER WASH GOVT 17 FT UN</v>
          </cell>
          <cell r="J3321">
            <v>1</v>
          </cell>
          <cell r="K3321">
            <v>0.89009161000000003</v>
          </cell>
        </row>
        <row r="3322">
          <cell r="A3322" t="str">
            <v>607926</v>
          </cell>
          <cell r="B3322" t="str">
            <v>POWDER WASH GOVT 17 LANCE</v>
          </cell>
          <cell r="J3322">
            <v>0</v>
          </cell>
          <cell r="K3322">
            <v>0.80500000000000005</v>
          </cell>
        </row>
        <row r="3323">
          <cell r="A3323" t="str">
            <v>608006</v>
          </cell>
          <cell r="B3323" t="str">
            <v>BW MUSSER 48 FT UN</v>
          </cell>
          <cell r="J3323">
            <v>0</v>
          </cell>
          <cell r="K3323">
            <v>0</v>
          </cell>
        </row>
        <row r="3324">
          <cell r="A3324" t="str">
            <v>608106</v>
          </cell>
          <cell r="B3324" t="str">
            <v>BW MUSSER 49 FT UN</v>
          </cell>
          <cell r="J3324">
            <v>0</v>
          </cell>
          <cell r="K3324">
            <v>0</v>
          </cell>
        </row>
        <row r="3325">
          <cell r="A3325" t="str">
            <v>608206</v>
          </cell>
          <cell r="B3325" t="str">
            <v>BW MUSSER 50 FT UN</v>
          </cell>
          <cell r="J3325">
            <v>0</v>
          </cell>
          <cell r="K3325">
            <v>0</v>
          </cell>
        </row>
        <row r="3326">
          <cell r="A3326" t="str">
            <v>608306</v>
          </cell>
          <cell r="B3326" t="str">
            <v>BW MUSSER 51 FT UN</v>
          </cell>
          <cell r="J3326">
            <v>0</v>
          </cell>
          <cell r="K3326">
            <v>0</v>
          </cell>
        </row>
        <row r="3327">
          <cell r="A3327" t="str">
            <v>608406</v>
          </cell>
          <cell r="B3327" t="str">
            <v>BW MUSSER 52 FT UN</v>
          </cell>
          <cell r="J3327">
            <v>0</v>
          </cell>
          <cell r="K3327">
            <v>0</v>
          </cell>
        </row>
        <row r="3328">
          <cell r="A3328" t="str">
            <v>608506</v>
          </cell>
          <cell r="B3328" t="str">
            <v>BW MUSSER 58 FT UN</v>
          </cell>
          <cell r="J3328">
            <v>0</v>
          </cell>
          <cell r="K3328">
            <v>0</v>
          </cell>
        </row>
        <row r="3329">
          <cell r="A3329" t="str">
            <v>608606</v>
          </cell>
          <cell r="B3329" t="str">
            <v>BW MUSSER 59 FT UN</v>
          </cell>
          <cell r="J3329">
            <v>0</v>
          </cell>
          <cell r="K3329">
            <v>0</v>
          </cell>
        </row>
        <row r="3330">
          <cell r="A3330" t="str">
            <v>608706</v>
          </cell>
          <cell r="B3330" t="str">
            <v>BW MUSSER 60 FT UN</v>
          </cell>
          <cell r="J3330">
            <v>0</v>
          </cell>
          <cell r="K3330">
            <v>0</v>
          </cell>
        </row>
        <row r="3331">
          <cell r="A3331" t="str">
            <v>608806</v>
          </cell>
          <cell r="B3331" t="str">
            <v>BW MUSSER 61 FT UN</v>
          </cell>
          <cell r="J3331">
            <v>0</v>
          </cell>
          <cell r="K3331">
            <v>0</v>
          </cell>
        </row>
        <row r="3332">
          <cell r="A3332" t="str">
            <v>608906</v>
          </cell>
          <cell r="B3332" t="str">
            <v>BW MUSSER 62 FT UN</v>
          </cell>
          <cell r="J3332">
            <v>0</v>
          </cell>
          <cell r="K3332">
            <v>0</v>
          </cell>
        </row>
        <row r="3333">
          <cell r="A3333" t="str">
            <v>609006</v>
          </cell>
          <cell r="B3333" t="str">
            <v>BW MUSSER 63 FT UN</v>
          </cell>
          <cell r="J3333">
            <v>0</v>
          </cell>
          <cell r="K3333">
            <v>0</v>
          </cell>
        </row>
        <row r="3334">
          <cell r="A3334" t="str">
            <v>609026</v>
          </cell>
          <cell r="B3334" t="str">
            <v>DO NOT USE  BW MUSSER 72 LANCE</v>
          </cell>
          <cell r="J3334">
            <v>0</v>
          </cell>
          <cell r="K3334">
            <v>0</v>
          </cell>
        </row>
        <row r="3335">
          <cell r="A3335" t="str">
            <v>609106</v>
          </cell>
          <cell r="B3335" t="str">
            <v>BW MUSSER 66 FT UN</v>
          </cell>
          <cell r="J3335">
            <v>0</v>
          </cell>
          <cell r="K3335">
            <v>0</v>
          </cell>
        </row>
        <row r="3336">
          <cell r="A3336" t="str">
            <v>609206</v>
          </cell>
          <cell r="B3336" t="str">
            <v>BW MUSSER 72 FT UN</v>
          </cell>
          <cell r="J3336">
            <v>1</v>
          </cell>
          <cell r="K3336">
            <v>0.89009161000000003</v>
          </cell>
        </row>
        <row r="3337">
          <cell r="A3337" t="str">
            <v>609226</v>
          </cell>
          <cell r="B3337" t="str">
            <v>BW MUSSER 72 LANCE</v>
          </cell>
          <cell r="J3337">
            <v>1</v>
          </cell>
          <cell r="K3337">
            <v>0.88</v>
          </cell>
        </row>
        <row r="3338">
          <cell r="A3338" t="str">
            <v>609306</v>
          </cell>
          <cell r="B3338" t="str">
            <v>BW MUSSER 73 FT UN</v>
          </cell>
          <cell r="J3338">
            <v>1</v>
          </cell>
          <cell r="K3338">
            <v>0.89009161000000003</v>
          </cell>
        </row>
        <row r="3339">
          <cell r="A3339" t="str">
            <v>609326</v>
          </cell>
          <cell r="B3339" t="str">
            <v>BW MUSSER 73 LANCE</v>
          </cell>
          <cell r="J3339">
            <v>1</v>
          </cell>
          <cell r="K3339">
            <v>0.88</v>
          </cell>
        </row>
        <row r="3340">
          <cell r="A3340" t="str">
            <v>609406</v>
          </cell>
          <cell r="B3340" t="str">
            <v>BW MUSSER 79 FT UN</v>
          </cell>
          <cell r="J3340">
            <v>0</v>
          </cell>
          <cell r="K3340">
            <v>0</v>
          </cell>
        </row>
        <row r="3341">
          <cell r="A3341" t="str">
            <v>609506</v>
          </cell>
          <cell r="B3341" t="str">
            <v>CARL ALLEN 40 FT UN</v>
          </cell>
          <cell r="J3341">
            <v>1</v>
          </cell>
          <cell r="K3341">
            <v>0.89009161000000003</v>
          </cell>
        </row>
        <row r="3342">
          <cell r="A3342" t="str">
            <v>609606</v>
          </cell>
          <cell r="B3342" t="str">
            <v>CARL ALLEN 41 FT UN</v>
          </cell>
          <cell r="J3342">
            <v>1</v>
          </cell>
          <cell r="K3342">
            <v>0.89009161000000003</v>
          </cell>
        </row>
        <row r="3343">
          <cell r="A3343" t="str">
            <v>609706</v>
          </cell>
          <cell r="B3343" t="str">
            <v>CARL ALLEN 42 FT UN</v>
          </cell>
          <cell r="J3343">
            <v>0</v>
          </cell>
          <cell r="K3343">
            <v>0</v>
          </cell>
        </row>
        <row r="3344">
          <cell r="A3344" t="str">
            <v>609806</v>
          </cell>
          <cell r="B3344" t="str">
            <v>CARL ALLEN 43 FT UN</v>
          </cell>
          <cell r="J3344">
            <v>0</v>
          </cell>
          <cell r="K3344">
            <v>0</v>
          </cell>
        </row>
        <row r="3345">
          <cell r="A3345" t="str">
            <v>609906</v>
          </cell>
          <cell r="B3345" t="str">
            <v>CARL ALLEN 44 FT UN</v>
          </cell>
          <cell r="J3345">
            <v>0</v>
          </cell>
          <cell r="K3345">
            <v>0</v>
          </cell>
        </row>
        <row r="3346">
          <cell r="A3346" t="str">
            <v>620406</v>
          </cell>
          <cell r="B3346" t="str">
            <v>CARL ALLEN 57 FT UN</v>
          </cell>
          <cell r="J3346">
            <v>0</v>
          </cell>
          <cell r="K3346">
            <v>0</v>
          </cell>
        </row>
        <row r="3347">
          <cell r="A3347" t="str">
            <v>620506</v>
          </cell>
          <cell r="B3347" t="str">
            <v>CARL ALLEN 58 FT UN</v>
          </cell>
          <cell r="J3347">
            <v>0</v>
          </cell>
          <cell r="K3347">
            <v>0</v>
          </cell>
        </row>
        <row r="3348">
          <cell r="A3348" t="str">
            <v>620606</v>
          </cell>
          <cell r="B3348" t="str">
            <v>CARL ALLEN 59 FT UN</v>
          </cell>
          <cell r="J3348">
            <v>0</v>
          </cell>
          <cell r="K3348">
            <v>0</v>
          </cell>
        </row>
        <row r="3349">
          <cell r="A3349" t="str">
            <v>620706</v>
          </cell>
          <cell r="B3349" t="str">
            <v>CARL ALLEN 60 FT UN</v>
          </cell>
          <cell r="J3349">
            <v>0</v>
          </cell>
          <cell r="K3349">
            <v>0</v>
          </cell>
        </row>
        <row r="3350">
          <cell r="A3350" t="str">
            <v>620806</v>
          </cell>
          <cell r="B3350" t="str">
            <v>CARL ALLEN 46 FT UN</v>
          </cell>
          <cell r="J3350">
            <v>0</v>
          </cell>
          <cell r="K3350">
            <v>0</v>
          </cell>
        </row>
        <row r="3351">
          <cell r="A3351" t="str">
            <v>620906</v>
          </cell>
          <cell r="B3351" t="str">
            <v>BW MUSSER 81 FT UN</v>
          </cell>
          <cell r="J3351">
            <v>0</v>
          </cell>
          <cell r="K3351">
            <v>0</v>
          </cell>
        </row>
        <row r="3352">
          <cell r="A3352" t="str">
            <v>621006</v>
          </cell>
          <cell r="B3352" t="str">
            <v>POWDER WASH GOVT 23 FT UN</v>
          </cell>
          <cell r="J3352">
            <v>0</v>
          </cell>
          <cell r="K3352">
            <v>0</v>
          </cell>
        </row>
        <row r="3353">
          <cell r="A3353" t="str">
            <v>621106</v>
          </cell>
          <cell r="B3353" t="str">
            <v>POWDER WASH GOVT 22 FT UN</v>
          </cell>
          <cell r="J3353">
            <v>0</v>
          </cell>
          <cell r="K3353">
            <v>0</v>
          </cell>
        </row>
        <row r="3354">
          <cell r="A3354" t="str">
            <v>621206</v>
          </cell>
          <cell r="B3354" t="str">
            <v>POWDER WASH GOVT 21 FT UN</v>
          </cell>
          <cell r="J3354">
            <v>0</v>
          </cell>
          <cell r="K3354">
            <v>0</v>
          </cell>
        </row>
        <row r="3355">
          <cell r="A3355" t="str">
            <v>621306</v>
          </cell>
          <cell r="B3355" t="str">
            <v>POWDER WASH GOVT 20 FT UN</v>
          </cell>
          <cell r="J3355">
            <v>0</v>
          </cell>
          <cell r="K3355">
            <v>0</v>
          </cell>
        </row>
        <row r="3356">
          <cell r="A3356" t="str">
            <v>621406</v>
          </cell>
          <cell r="B3356" t="str">
            <v>POWDER WASH GOVT 19 FT UN</v>
          </cell>
          <cell r="J3356">
            <v>0</v>
          </cell>
          <cell r="K3356">
            <v>0</v>
          </cell>
        </row>
        <row r="3357">
          <cell r="A3357" t="str">
            <v>621506</v>
          </cell>
          <cell r="B3357" t="str">
            <v>BW MUSSER 88 FT UN</v>
          </cell>
          <cell r="J3357">
            <v>0</v>
          </cell>
          <cell r="K3357">
            <v>0</v>
          </cell>
        </row>
        <row r="3358">
          <cell r="A3358" t="str">
            <v>621806</v>
          </cell>
          <cell r="B3358" t="str">
            <v>CARL ALLEN 49 FT UN</v>
          </cell>
          <cell r="J3358">
            <v>0</v>
          </cell>
          <cell r="K3358">
            <v>0</v>
          </cell>
        </row>
        <row r="3359">
          <cell r="A3359" t="str">
            <v>621906</v>
          </cell>
          <cell r="B3359" t="str">
            <v>BW MUSSER 84 FT UN</v>
          </cell>
          <cell r="J3359">
            <v>0</v>
          </cell>
          <cell r="K3359">
            <v>0</v>
          </cell>
        </row>
        <row r="3360">
          <cell r="A3360" t="str">
            <v>622006</v>
          </cell>
          <cell r="B3360" t="str">
            <v>BW MUSSER 85 FT UN</v>
          </cell>
          <cell r="J3360">
            <v>0</v>
          </cell>
          <cell r="K3360">
            <v>0</v>
          </cell>
        </row>
        <row r="3361">
          <cell r="A3361" t="str">
            <v>622106</v>
          </cell>
          <cell r="B3361" t="str">
            <v>CARL ALLEN 50 FT UN</v>
          </cell>
          <cell r="J3361">
            <v>0</v>
          </cell>
          <cell r="K3361">
            <v>0</v>
          </cell>
        </row>
        <row r="3362">
          <cell r="A3362" t="str">
            <v>622206</v>
          </cell>
          <cell r="B3362" t="str">
            <v>CARL ALLEN 51 FT UN</v>
          </cell>
          <cell r="J3362">
            <v>0</v>
          </cell>
          <cell r="K3362">
            <v>0</v>
          </cell>
        </row>
        <row r="3363">
          <cell r="A3363" t="str">
            <v>622306</v>
          </cell>
          <cell r="B3363" t="str">
            <v>CARL ALLEN 52 FT UN</v>
          </cell>
          <cell r="J3363">
            <v>0</v>
          </cell>
          <cell r="K3363">
            <v>0</v>
          </cell>
        </row>
        <row r="3364">
          <cell r="A3364" t="str">
            <v>622406</v>
          </cell>
          <cell r="B3364" t="str">
            <v>CARL ALLEN 53 FT UN</v>
          </cell>
          <cell r="J3364">
            <v>0</v>
          </cell>
          <cell r="K3364">
            <v>0</v>
          </cell>
        </row>
        <row r="3365">
          <cell r="A3365" t="str">
            <v>622506</v>
          </cell>
          <cell r="B3365" t="str">
            <v>CARL ALLEN 54 FT UN</v>
          </cell>
          <cell r="J3365">
            <v>0</v>
          </cell>
          <cell r="K3365">
            <v>0</v>
          </cell>
        </row>
        <row r="3366">
          <cell r="A3366" t="str">
            <v>622606</v>
          </cell>
          <cell r="B3366" t="str">
            <v>BW MUSSER 80 FT UN</v>
          </cell>
          <cell r="J3366">
            <v>0</v>
          </cell>
          <cell r="K3366">
            <v>0</v>
          </cell>
        </row>
        <row r="3367">
          <cell r="A3367" t="str">
            <v>632106</v>
          </cell>
          <cell r="B3367" t="str">
            <v>STEWART 7 FT UN</v>
          </cell>
          <cell r="J3367">
            <v>0</v>
          </cell>
          <cell r="K3367">
            <v>0</v>
          </cell>
        </row>
        <row r="3368">
          <cell r="A3368" t="str">
            <v>632206</v>
          </cell>
          <cell r="B3368" t="str">
            <v>STEWART 8 FT UN</v>
          </cell>
          <cell r="J3368">
            <v>0</v>
          </cell>
          <cell r="K3368">
            <v>0</v>
          </cell>
        </row>
        <row r="3369">
          <cell r="A3369" t="str">
            <v>633406</v>
          </cell>
          <cell r="B3369" t="str">
            <v>CARL ALLEN 47 FT UN</v>
          </cell>
          <cell r="J3369">
            <v>0</v>
          </cell>
          <cell r="K3369">
            <v>0</v>
          </cell>
        </row>
        <row r="3370">
          <cell r="A3370" t="str">
            <v>633506</v>
          </cell>
          <cell r="B3370" t="str">
            <v>CARL ALLEN 48 FT UN</v>
          </cell>
          <cell r="J3370">
            <v>0</v>
          </cell>
          <cell r="K3370">
            <v>0</v>
          </cell>
        </row>
        <row r="3371">
          <cell r="A3371" t="str">
            <v>635106</v>
          </cell>
          <cell r="B3371" t="str">
            <v>STATE 21-16 FT UN  NONWEX</v>
          </cell>
          <cell r="J3371">
            <v>1</v>
          </cell>
          <cell r="K3371">
            <v>0.8075</v>
          </cell>
        </row>
        <row r="3372">
          <cell r="A3372" t="str">
            <v>635206</v>
          </cell>
          <cell r="B3372" t="str">
            <v>CHAPMAN STATE 34-16 NONWEX</v>
          </cell>
          <cell r="J3372">
            <v>1</v>
          </cell>
          <cell r="K3372">
            <v>0</v>
          </cell>
        </row>
        <row r="3373">
          <cell r="A3373" t="str">
            <v>635306</v>
          </cell>
          <cell r="B3373" t="str">
            <v>CHAPMAN STATE 13-16 NONWEX</v>
          </cell>
          <cell r="J3373">
            <v>1</v>
          </cell>
          <cell r="K3373">
            <v>0</v>
          </cell>
        </row>
        <row r="3374">
          <cell r="A3374" t="str">
            <v>635406</v>
          </cell>
          <cell r="B3374" t="str">
            <v>STATE 31-16 FT UN NONWEX</v>
          </cell>
          <cell r="J3374">
            <v>0</v>
          </cell>
          <cell r="K3374">
            <v>0</v>
          </cell>
        </row>
        <row r="3375">
          <cell r="A3375" t="str">
            <v>635506</v>
          </cell>
          <cell r="B3375" t="str">
            <v>CHAPMAN STATE 2 NONWEX</v>
          </cell>
          <cell r="J3375">
            <v>1</v>
          </cell>
          <cell r="K3375">
            <v>0.81100000000000005</v>
          </cell>
        </row>
        <row r="3376">
          <cell r="A3376" t="str">
            <v>635606</v>
          </cell>
          <cell r="B3376" t="str">
            <v>STATE OF COLORADO 2 NONWEX</v>
          </cell>
          <cell r="J3376">
            <v>1</v>
          </cell>
          <cell r="K3376">
            <v>0.8075</v>
          </cell>
        </row>
        <row r="3377">
          <cell r="A3377" t="str">
            <v>635706</v>
          </cell>
          <cell r="B3377" t="str">
            <v>CHAPMAN STATE 1 NONWEX</v>
          </cell>
          <cell r="J3377">
            <v>1</v>
          </cell>
          <cell r="K3377">
            <v>0.81100000000000005</v>
          </cell>
        </row>
        <row r="3378">
          <cell r="A3378" t="str">
            <v>635806</v>
          </cell>
          <cell r="B3378" t="str">
            <v>STATE OF COLORADO 1 NONWEX</v>
          </cell>
          <cell r="J3378">
            <v>1</v>
          </cell>
          <cell r="K3378">
            <v>0.8075</v>
          </cell>
        </row>
        <row r="3379">
          <cell r="A3379" t="str">
            <v>636306</v>
          </cell>
          <cell r="B3379" t="str">
            <v>STATE OF COLORADO 32-16 NONWEX</v>
          </cell>
          <cell r="J3379">
            <v>1</v>
          </cell>
          <cell r="K3379">
            <v>0</v>
          </cell>
        </row>
        <row r="3380">
          <cell r="A3380" t="str">
            <v>059401</v>
          </cell>
          <cell r="B3380" t="str">
            <v>COQUINA ET AL 1 FR</v>
          </cell>
          <cell r="J3380">
            <v>0</v>
          </cell>
          <cell r="K3380">
            <v>0</v>
          </cell>
        </row>
        <row r="3381">
          <cell r="A3381" t="str">
            <v>085601</v>
          </cell>
          <cell r="B3381" t="str">
            <v>WERNER 25-1 FR</v>
          </cell>
          <cell r="J3381">
            <v>0</v>
          </cell>
          <cell r="K3381">
            <v>0</v>
          </cell>
        </row>
        <row r="3382">
          <cell r="A3382" t="str">
            <v>085701</v>
          </cell>
          <cell r="B3382" t="str">
            <v>BUSTARD FEDERAL 24-1 FR</v>
          </cell>
          <cell r="J3382">
            <v>0</v>
          </cell>
          <cell r="K3382">
            <v>0</v>
          </cell>
        </row>
        <row r="3383">
          <cell r="A3383" t="str">
            <v>085720</v>
          </cell>
          <cell r="B3383" t="str">
            <v>BUSTARD FEDERAL 24-1 SUSSEX</v>
          </cell>
          <cell r="J3383">
            <v>6.1593200000000001E-2</v>
          </cell>
          <cell r="K3383">
            <v>0</v>
          </cell>
        </row>
        <row r="3384">
          <cell r="A3384" t="str">
            <v>086501</v>
          </cell>
          <cell r="B3384" t="str">
            <v>WOLF STATE 13-1 FR</v>
          </cell>
          <cell r="J3384">
            <v>0</v>
          </cell>
          <cell r="K3384">
            <v>0</v>
          </cell>
        </row>
        <row r="3385">
          <cell r="A3385" t="str">
            <v>086701</v>
          </cell>
          <cell r="B3385" t="str">
            <v>TONKINSON 11-1 FR</v>
          </cell>
          <cell r="J3385">
            <v>0</v>
          </cell>
          <cell r="K3385">
            <v>0</v>
          </cell>
        </row>
        <row r="3386">
          <cell r="A3386" t="str">
            <v>105901</v>
          </cell>
          <cell r="B3386" t="str">
            <v>SPEARHEAD RANCH 10 FR</v>
          </cell>
          <cell r="J3386">
            <v>0</v>
          </cell>
          <cell r="K3386">
            <v>0</v>
          </cell>
        </row>
        <row r="3387">
          <cell r="A3387" t="str">
            <v>106401</v>
          </cell>
          <cell r="B3387" t="str">
            <v>SPEARHEAD RANCH 13 FR</v>
          </cell>
          <cell r="J3387">
            <v>0</v>
          </cell>
          <cell r="K3387">
            <v>0</v>
          </cell>
        </row>
        <row r="3388">
          <cell r="A3388" t="str">
            <v>106501</v>
          </cell>
          <cell r="B3388" t="str">
            <v>SPEARHEAD RANCH 14 FR</v>
          </cell>
          <cell r="J3388">
            <v>0</v>
          </cell>
          <cell r="K3388">
            <v>0</v>
          </cell>
        </row>
        <row r="3389">
          <cell r="A3389" t="str">
            <v>106601</v>
          </cell>
          <cell r="B3389" t="str">
            <v>SPEARHEAD RANCH 15 FR</v>
          </cell>
          <cell r="J3389">
            <v>0</v>
          </cell>
          <cell r="K3389">
            <v>0</v>
          </cell>
        </row>
        <row r="3390">
          <cell r="A3390" t="str">
            <v>107001</v>
          </cell>
          <cell r="B3390" t="str">
            <v>SPEARHEAD RANCH 20 FR</v>
          </cell>
          <cell r="J3390">
            <v>0</v>
          </cell>
          <cell r="K3390">
            <v>0</v>
          </cell>
        </row>
        <row r="3391">
          <cell r="A3391" t="str">
            <v>108601</v>
          </cell>
          <cell r="B3391" t="str">
            <v>SPEARHEAD RANCH 17 FR</v>
          </cell>
          <cell r="J3391">
            <v>0.22898640000000001</v>
          </cell>
          <cell r="K3391">
            <v>0.19341116</v>
          </cell>
        </row>
        <row r="3392">
          <cell r="A3392" t="str">
            <v>147601</v>
          </cell>
          <cell r="B3392" t="str">
            <v>WERNER BOLLEY 5-1 FR</v>
          </cell>
          <cell r="J3392">
            <v>0</v>
          </cell>
          <cell r="K3392">
            <v>0</v>
          </cell>
        </row>
        <row r="3393">
          <cell r="A3393" t="str">
            <v>213701</v>
          </cell>
          <cell r="B3393" t="str">
            <v>BOSWELL FEDERAL 2-1 FR</v>
          </cell>
          <cell r="J3393">
            <v>0</v>
          </cell>
          <cell r="K3393">
            <v>0</v>
          </cell>
        </row>
        <row r="3394">
          <cell r="A3394" t="str">
            <v>247301</v>
          </cell>
          <cell r="B3394" t="str">
            <v>DILTS 12-1 FR</v>
          </cell>
          <cell r="J3394">
            <v>0</v>
          </cell>
          <cell r="K3394">
            <v>0</v>
          </cell>
        </row>
        <row r="3395">
          <cell r="A3395" t="str">
            <v>247360</v>
          </cell>
          <cell r="B3395" t="str">
            <v>DILTS 12-1 3RD FR</v>
          </cell>
          <cell r="J3395">
            <v>0.25</v>
          </cell>
          <cell r="K3395">
            <v>0</v>
          </cell>
        </row>
        <row r="3396">
          <cell r="A3396" t="str">
            <v>247401</v>
          </cell>
          <cell r="B3396" t="str">
            <v>DILTS CO GOVT 7-1 FR</v>
          </cell>
          <cell r="J3396">
            <v>0.22898640000000001</v>
          </cell>
          <cell r="K3396">
            <v>0.19341116</v>
          </cell>
        </row>
        <row r="3397">
          <cell r="A3397" t="str">
            <v>247501</v>
          </cell>
          <cell r="B3397" t="str">
            <v>DILTS COOKE FEDERAL 1-1 FR</v>
          </cell>
          <cell r="J3397">
            <v>0</v>
          </cell>
          <cell r="K3397">
            <v>0</v>
          </cell>
        </row>
        <row r="3398">
          <cell r="A3398" t="str">
            <v>255101</v>
          </cell>
          <cell r="B3398" t="str">
            <v>HARVEY FED 6-1 FR</v>
          </cell>
          <cell r="J3398">
            <v>0</v>
          </cell>
          <cell r="K3398">
            <v>0</v>
          </cell>
        </row>
        <row r="3399">
          <cell r="A3399" t="str">
            <v>255160</v>
          </cell>
          <cell r="B3399" t="str">
            <v>HARVEY FED 6-1 FR</v>
          </cell>
          <cell r="J3399">
            <v>0</v>
          </cell>
          <cell r="K3399">
            <v>0</v>
          </cell>
        </row>
        <row r="3400">
          <cell r="A3400" t="str">
            <v>257901</v>
          </cell>
          <cell r="B3400" t="str">
            <v>LL&amp;E B&amp;B FEDERAL 23-12 FR</v>
          </cell>
          <cell r="J3400">
            <v>0</v>
          </cell>
          <cell r="K3400">
            <v>0</v>
          </cell>
        </row>
        <row r="3401">
          <cell r="A3401" t="str">
            <v>260201</v>
          </cell>
          <cell r="B3401" t="str">
            <v>MANNING FLAT 1-1 FR</v>
          </cell>
          <cell r="J3401">
            <v>0</v>
          </cell>
          <cell r="K3401">
            <v>0</v>
          </cell>
        </row>
        <row r="3402">
          <cell r="A3402" t="str">
            <v>262701</v>
          </cell>
          <cell r="B3402" t="str">
            <v>MOORE MIN TRUST 4-1 FR</v>
          </cell>
          <cell r="J3402">
            <v>0</v>
          </cell>
          <cell r="K3402">
            <v>0</v>
          </cell>
        </row>
        <row r="3403">
          <cell r="A3403" t="str">
            <v>263101</v>
          </cell>
          <cell r="B3403" t="str">
            <v>MOORE RANCH 15-1 FR</v>
          </cell>
          <cell r="J3403">
            <v>0</v>
          </cell>
          <cell r="K3403">
            <v>0</v>
          </cell>
        </row>
        <row r="3404">
          <cell r="A3404" t="str">
            <v>268701</v>
          </cell>
          <cell r="B3404" t="str">
            <v>POWELL FEDERAL 9-1 FR</v>
          </cell>
          <cell r="J3404">
            <v>0</v>
          </cell>
          <cell r="K3404">
            <v>0</v>
          </cell>
        </row>
        <row r="3405">
          <cell r="A3405" t="str">
            <v>268920</v>
          </cell>
          <cell r="B3405" t="str">
            <v>POWELL FEDERAL 9-2 SUSSEX</v>
          </cell>
          <cell r="J3405">
            <v>0</v>
          </cell>
          <cell r="K3405">
            <v>0</v>
          </cell>
        </row>
        <row r="3406">
          <cell r="A3406" t="str">
            <v>269020</v>
          </cell>
          <cell r="B3406" t="str">
            <v>POWELL FEDERAL 9-3 SUSSEX</v>
          </cell>
          <cell r="J3406">
            <v>0</v>
          </cell>
          <cell r="K3406">
            <v>0</v>
          </cell>
        </row>
        <row r="3407">
          <cell r="A3407" t="str">
            <v>269101</v>
          </cell>
          <cell r="B3407" t="str">
            <v>POWELL II UNIT 1 FR</v>
          </cell>
          <cell r="J3407">
            <v>0</v>
          </cell>
          <cell r="K3407">
            <v>0</v>
          </cell>
        </row>
        <row r="3408">
          <cell r="A3408" t="str">
            <v>269201</v>
          </cell>
          <cell r="B3408" t="str">
            <v>POWELL II UNIT 3 FR</v>
          </cell>
          <cell r="J3408">
            <v>0</v>
          </cell>
          <cell r="K3408">
            <v>0</v>
          </cell>
        </row>
        <row r="3409">
          <cell r="A3409" t="str">
            <v>269301</v>
          </cell>
          <cell r="B3409" t="str">
            <v>POWELL II UNIT 4 FR</v>
          </cell>
          <cell r="J3409">
            <v>0</v>
          </cell>
          <cell r="K3409">
            <v>0</v>
          </cell>
        </row>
        <row r="3410">
          <cell r="A3410" t="str">
            <v>269401</v>
          </cell>
          <cell r="B3410" t="str">
            <v>POWELL II UNIT 5 FR</v>
          </cell>
          <cell r="J3410">
            <v>0</v>
          </cell>
          <cell r="K3410">
            <v>0</v>
          </cell>
        </row>
        <row r="3411">
          <cell r="A3411" t="str">
            <v>269501</v>
          </cell>
          <cell r="B3411" t="str">
            <v>POWELL II UNIT 6 FR</v>
          </cell>
          <cell r="J3411">
            <v>0</v>
          </cell>
          <cell r="K3411">
            <v>0</v>
          </cell>
        </row>
        <row r="3412">
          <cell r="A3412" t="str">
            <v>269601</v>
          </cell>
          <cell r="B3412" t="str">
            <v>POWELL II UNIT 7 FR</v>
          </cell>
          <cell r="J3412">
            <v>0</v>
          </cell>
          <cell r="K3412">
            <v>0</v>
          </cell>
        </row>
        <row r="3413">
          <cell r="A3413" t="str">
            <v>269701</v>
          </cell>
          <cell r="B3413" t="str">
            <v>POWELL II UNIT 8 FR</v>
          </cell>
          <cell r="J3413">
            <v>0</v>
          </cell>
          <cell r="K3413">
            <v>0</v>
          </cell>
        </row>
        <row r="3414">
          <cell r="A3414" t="str">
            <v>269801</v>
          </cell>
          <cell r="B3414" t="str">
            <v>POWELL II UNIT 9 FR</v>
          </cell>
          <cell r="J3414">
            <v>0</v>
          </cell>
          <cell r="K3414">
            <v>0</v>
          </cell>
        </row>
        <row r="3415">
          <cell r="A3415" t="str">
            <v>269901</v>
          </cell>
          <cell r="B3415" t="str">
            <v>POWELL UNIT (FR)</v>
          </cell>
          <cell r="J3415">
            <v>0.22898640000000001</v>
          </cell>
          <cell r="K3415">
            <v>0</v>
          </cell>
        </row>
        <row r="3416">
          <cell r="A3416" t="str">
            <v>270001</v>
          </cell>
          <cell r="B3416" t="str">
            <v>POWELL II UNIT 2A-1 FR</v>
          </cell>
          <cell r="J3416">
            <v>0</v>
          </cell>
          <cell r="K3416">
            <v>0</v>
          </cell>
        </row>
        <row r="3417">
          <cell r="A3417" t="str">
            <v>274601</v>
          </cell>
          <cell r="B3417" t="str">
            <v>SPEARHEAD RANCH 12 FR</v>
          </cell>
          <cell r="J3417">
            <v>0.22898640000000001</v>
          </cell>
          <cell r="K3417">
            <v>0.19341116</v>
          </cell>
        </row>
        <row r="3418">
          <cell r="A3418" t="str">
            <v>279901</v>
          </cell>
          <cell r="B3418" t="str">
            <v>USA DILTS 31-1 FR</v>
          </cell>
          <cell r="J3418">
            <v>0</v>
          </cell>
          <cell r="K3418">
            <v>0</v>
          </cell>
        </row>
        <row r="3419">
          <cell r="A3419" t="str">
            <v>279960</v>
          </cell>
          <cell r="B3419" t="str">
            <v>USA DILTS 31-1 3RD FR</v>
          </cell>
          <cell r="J3419">
            <v>0.22898640000000001</v>
          </cell>
          <cell r="K3419">
            <v>0</v>
          </cell>
        </row>
        <row r="3420">
          <cell r="A3420" t="str">
            <v>306501</v>
          </cell>
          <cell r="B3420" t="str">
            <v>LL&amp;E 1 STATE FR</v>
          </cell>
          <cell r="J3420">
            <v>0</v>
          </cell>
          <cell r="K3420">
            <v>0</v>
          </cell>
        </row>
        <row r="3421">
          <cell r="A3421" t="str">
            <v>317801</v>
          </cell>
          <cell r="B3421" t="str">
            <v>WILLIAM TAYLOR 21-1 FR</v>
          </cell>
          <cell r="J3421">
            <v>0.1875</v>
          </cell>
          <cell r="K3421">
            <v>0.15468750000000001</v>
          </cell>
        </row>
        <row r="3422">
          <cell r="A3422" t="str">
            <v>362301</v>
          </cell>
          <cell r="B3422" t="str">
            <v>POWELL UNIT 22-1 FR</v>
          </cell>
          <cell r="J3422">
            <v>0</v>
          </cell>
          <cell r="K3422">
            <v>0</v>
          </cell>
        </row>
        <row r="3423">
          <cell r="A3423" t="str">
            <v>371801</v>
          </cell>
          <cell r="B3423" t="str">
            <v>POWELL UNIT 27-2 FR</v>
          </cell>
          <cell r="J3423">
            <v>0</v>
          </cell>
          <cell r="K3423">
            <v>0</v>
          </cell>
        </row>
        <row r="3424">
          <cell r="A3424" t="str">
            <v>396801</v>
          </cell>
          <cell r="B3424" t="str">
            <v>PPMU 15-2 FR</v>
          </cell>
          <cell r="J3424">
            <v>0</v>
          </cell>
          <cell r="K3424">
            <v>0</v>
          </cell>
        </row>
        <row r="3425">
          <cell r="A3425" t="str">
            <v>396901</v>
          </cell>
          <cell r="B3425" t="str">
            <v>PPMU 22-2 FR</v>
          </cell>
          <cell r="J3425">
            <v>0</v>
          </cell>
          <cell r="K3425">
            <v>0</v>
          </cell>
        </row>
        <row r="3426">
          <cell r="A3426" t="str">
            <v>426201</v>
          </cell>
          <cell r="B3426" t="str">
            <v>PPMU PW FR</v>
          </cell>
          <cell r="J3426">
            <v>0.22898640000000001</v>
          </cell>
          <cell r="K3426">
            <v>0.19195999999999999</v>
          </cell>
        </row>
        <row r="3427">
          <cell r="A3427" t="str">
            <v>426301</v>
          </cell>
          <cell r="B3427" t="str">
            <v>PPMU D21 FR</v>
          </cell>
          <cell r="J3427">
            <v>0.22898640000000001</v>
          </cell>
          <cell r="K3427">
            <v>0.19195999999999999</v>
          </cell>
        </row>
        <row r="3428">
          <cell r="A3428" t="str">
            <v>452101</v>
          </cell>
          <cell r="B3428" t="str">
            <v>PPMU C7 FR</v>
          </cell>
          <cell r="J3428">
            <v>0</v>
          </cell>
          <cell r="K3428">
            <v>0</v>
          </cell>
        </row>
        <row r="3429">
          <cell r="A3429" t="str">
            <v>095405</v>
          </cell>
          <cell r="B3429" t="str">
            <v>MF FEDERAL 8-1 MANCOS B</v>
          </cell>
          <cell r="J3429">
            <v>1</v>
          </cell>
          <cell r="K3429">
            <v>0.84499999999999997</v>
          </cell>
        </row>
        <row r="3430">
          <cell r="A3430" t="str">
            <v>167205</v>
          </cell>
          <cell r="B3430" t="str">
            <v>RABBIT MTN FED 7-1 MANCOS B</v>
          </cell>
          <cell r="J3430">
            <v>1</v>
          </cell>
          <cell r="K3430">
            <v>0.875</v>
          </cell>
        </row>
        <row r="3431">
          <cell r="A3431" t="str">
            <v>257201</v>
          </cell>
          <cell r="B3431" t="str">
            <v>KEMMERER FEDERAL 1-11 FR</v>
          </cell>
          <cell r="J3431">
            <v>0.625</v>
          </cell>
          <cell r="K3431">
            <v>0.49531249999999999</v>
          </cell>
        </row>
        <row r="3432">
          <cell r="A3432" t="str">
            <v>640105</v>
          </cell>
          <cell r="B3432" t="str">
            <v>HORSEHOE CANYON 4-28 MNCOS B (C7)</v>
          </cell>
          <cell r="J3432">
            <v>0</v>
          </cell>
          <cell r="K3432">
            <v>0</v>
          </cell>
        </row>
        <row r="3433">
          <cell r="A3433" t="str">
            <v>642203</v>
          </cell>
          <cell r="B3433" t="str">
            <v>MESA 18-2  (C7)</v>
          </cell>
          <cell r="J3433">
            <v>0</v>
          </cell>
          <cell r="K3433">
            <v>0</v>
          </cell>
        </row>
        <row r="3434">
          <cell r="A3434" t="str">
            <v>644102</v>
          </cell>
          <cell r="B3434" t="str">
            <v>MESA 18-10E (C7)</v>
          </cell>
          <cell r="J3434">
            <v>0</v>
          </cell>
          <cell r="K3434">
            <v>0</v>
          </cell>
        </row>
        <row r="3435">
          <cell r="A3435" t="str">
            <v>147401</v>
          </cell>
          <cell r="B3435" t="str">
            <v>SHUTE CREEK UNIT 9 FR</v>
          </cell>
          <cell r="J3435">
            <v>7.1995999999999996E-3</v>
          </cell>
          <cell r="K3435">
            <v>5.9194099999999999E-3</v>
          </cell>
        </row>
        <row r="3436">
          <cell r="A3436" t="str">
            <v>273501</v>
          </cell>
          <cell r="B3436" t="str">
            <v>SHUTE CREEK UNIT 4 FR</v>
          </cell>
          <cell r="J3436">
            <v>7.1995999999999996E-3</v>
          </cell>
          <cell r="K3436">
            <v>5.9194099999999999E-3</v>
          </cell>
        </row>
        <row r="3437">
          <cell r="A3437" t="str">
            <v>273601</v>
          </cell>
          <cell r="B3437" t="str">
            <v>SHUTE CREEK UNIT 1 FR</v>
          </cell>
          <cell r="J3437">
            <v>8.2307999999999999E-3</v>
          </cell>
          <cell r="K3437">
            <v>6.7637900000000004E-3</v>
          </cell>
        </row>
        <row r="3438">
          <cell r="A3438" t="str">
            <v>273679</v>
          </cell>
          <cell r="B3438" t="str">
            <v>SHUTE CREEK UNIT 1 FR D24NC</v>
          </cell>
          <cell r="J3438">
            <v>3.5576000000000002E-3</v>
          </cell>
          <cell r="K3438">
            <v>0</v>
          </cell>
        </row>
        <row r="3439">
          <cell r="A3439" t="str">
            <v>313001</v>
          </cell>
          <cell r="B3439" t="str">
            <v>SHUTE CREEK UNIT 2 FR</v>
          </cell>
          <cell r="J3439">
            <v>8.2307999999999999E-3</v>
          </cell>
          <cell r="K3439">
            <v>6.7637900000000004E-3</v>
          </cell>
        </row>
        <row r="3440">
          <cell r="A3440" t="str">
            <v>313079</v>
          </cell>
          <cell r="B3440" t="str">
            <v>SHUTE CREEK UNIT 2 FR D24NC</v>
          </cell>
          <cell r="J3440">
            <v>3.5576000000000002E-3</v>
          </cell>
          <cell r="K3440">
            <v>0</v>
          </cell>
        </row>
        <row r="3441">
          <cell r="A3441" t="str">
            <v>313101</v>
          </cell>
          <cell r="B3441" t="str">
            <v>SHUTE CREEK UNIT 3 FR</v>
          </cell>
          <cell r="J3441">
            <v>8.2307999999999999E-3</v>
          </cell>
          <cell r="K3441">
            <v>6.7637900000000004E-3</v>
          </cell>
        </row>
        <row r="3442">
          <cell r="A3442" t="str">
            <v>313179</v>
          </cell>
          <cell r="B3442" t="str">
            <v>SHUTE CREEK UNIT 3 FR D24NC</v>
          </cell>
          <cell r="J3442">
            <v>3.5576000000000002E-3</v>
          </cell>
          <cell r="K3442">
            <v>0</v>
          </cell>
        </row>
        <row r="3443">
          <cell r="A3443" t="str">
            <v>313201</v>
          </cell>
          <cell r="B3443" t="str">
            <v>SHUTE CREEK UNIT 5 FR</v>
          </cell>
          <cell r="J3443">
            <v>8.2307999999999999E-3</v>
          </cell>
          <cell r="K3443">
            <v>6.7637900000000004E-3</v>
          </cell>
        </row>
        <row r="3444">
          <cell r="A3444" t="str">
            <v>313279</v>
          </cell>
          <cell r="B3444" t="str">
            <v>SHUTE CREEK UNIT 5 FR D24NC</v>
          </cell>
          <cell r="J3444">
            <v>3.5576000000000002E-3</v>
          </cell>
          <cell r="K3444">
            <v>0</v>
          </cell>
        </row>
        <row r="3445">
          <cell r="A3445" t="str">
            <v>313301</v>
          </cell>
          <cell r="B3445" t="str">
            <v>SHUTE CREEK UNIT 6 FR</v>
          </cell>
          <cell r="J3445">
            <v>8.2307999999999999E-3</v>
          </cell>
          <cell r="K3445">
            <v>6.7637900000000004E-3</v>
          </cell>
        </row>
        <row r="3446">
          <cell r="A3446" t="str">
            <v>313379</v>
          </cell>
          <cell r="B3446" t="str">
            <v>SHUTE CREEK UNIT 6 FR D24NC</v>
          </cell>
          <cell r="J3446">
            <v>3.5576000000000002E-3</v>
          </cell>
          <cell r="K3446">
            <v>0</v>
          </cell>
        </row>
        <row r="3447">
          <cell r="A3447" t="str">
            <v>313501</v>
          </cell>
          <cell r="B3447" t="str">
            <v>SHUTE CREEK UNIT 8 FR (C7)</v>
          </cell>
          <cell r="J3447">
            <v>0</v>
          </cell>
          <cell r="K3447">
            <v>0</v>
          </cell>
        </row>
        <row r="3448">
          <cell r="A3448" t="str">
            <v>313502</v>
          </cell>
          <cell r="B3448" t="str">
            <v>SHUTE CREEK UNIT 8 DK (C7)</v>
          </cell>
          <cell r="J3448">
            <v>0</v>
          </cell>
          <cell r="K3448">
            <v>0</v>
          </cell>
        </row>
        <row r="3449">
          <cell r="A3449" t="str">
            <v>313579</v>
          </cell>
          <cell r="B3449" t="str">
            <v>SHUTE CREEK UNIT 8 FR D24NC</v>
          </cell>
          <cell r="J3449">
            <v>1.4800000000000001E-2</v>
          </cell>
          <cell r="K3449">
            <v>0</v>
          </cell>
        </row>
        <row r="3450">
          <cell r="A3450" t="str">
            <v>313580</v>
          </cell>
          <cell r="B3450" t="str">
            <v>SHUTE CREEK UNIT 8 DK D24NC</v>
          </cell>
          <cell r="J3450">
            <v>1.4800000000000001E-2</v>
          </cell>
          <cell r="K3450">
            <v>1.1098500000000001E-2</v>
          </cell>
        </row>
        <row r="3451">
          <cell r="A3451" t="str">
            <v>313601</v>
          </cell>
          <cell r="B3451" t="str">
            <v>SHUTE CREEK UNIT 10 FR</v>
          </cell>
          <cell r="J3451">
            <v>8.2307999999999999E-3</v>
          </cell>
          <cell r="K3451">
            <v>6.7637900000000004E-3</v>
          </cell>
        </row>
        <row r="3452">
          <cell r="A3452" t="str">
            <v>313679</v>
          </cell>
          <cell r="B3452" t="str">
            <v>SHUTE CREEK UNIT 10 FR D24NC</v>
          </cell>
          <cell r="J3452">
            <v>3.5576000000000002E-3</v>
          </cell>
          <cell r="K3452">
            <v>0</v>
          </cell>
        </row>
        <row r="3453">
          <cell r="A3453" t="str">
            <v>313701</v>
          </cell>
          <cell r="B3453" t="str">
            <v>SHUTE CREEK UNIT 12 FR</v>
          </cell>
          <cell r="J3453">
            <v>8.2307999999999999E-3</v>
          </cell>
          <cell r="K3453">
            <v>0</v>
          </cell>
        </row>
        <row r="3454">
          <cell r="A3454" t="str">
            <v>405101</v>
          </cell>
          <cell r="B3454" t="str">
            <v>SHUTE CREEK UNIT 23 FR</v>
          </cell>
          <cell r="J3454">
            <v>7.1995999999999996E-3</v>
          </cell>
          <cell r="K3454">
            <v>5.9194099999999999E-3</v>
          </cell>
        </row>
        <row r="3455">
          <cell r="A3455" t="str">
            <v>405179</v>
          </cell>
          <cell r="B3455" t="str">
            <v>SHUTE CREEK UNIT 23 FR D24NC</v>
          </cell>
          <cell r="J3455">
            <v>0</v>
          </cell>
          <cell r="K3455">
            <v>0</v>
          </cell>
        </row>
        <row r="3456">
          <cell r="A3456" t="str">
            <v>405201</v>
          </cell>
          <cell r="B3456" t="str">
            <v>SHUTE CREEK UNIT 22 FR D24NC</v>
          </cell>
          <cell r="J3456">
            <v>9.5928000000000003E-3</v>
          </cell>
          <cell r="K3456">
            <v>5.9194099999999999E-3</v>
          </cell>
        </row>
        <row r="3457">
          <cell r="A3457" t="str">
            <v>415501</v>
          </cell>
          <cell r="B3457" t="str">
            <v>SHUTE CREEK UNIT 25 FR D24NC</v>
          </cell>
          <cell r="J3457">
            <v>1.70826E-2</v>
          </cell>
          <cell r="K3457">
            <v>6.7637900000000004E-3</v>
          </cell>
        </row>
        <row r="3458">
          <cell r="A3458" t="str">
            <v>422901</v>
          </cell>
          <cell r="B3458" t="str">
            <v>SHUTE CREEK UNIT 27 FR</v>
          </cell>
          <cell r="J3458">
            <v>7.1995999999999996E-3</v>
          </cell>
          <cell r="K3458">
            <v>5.9194099999999999E-3</v>
          </cell>
        </row>
        <row r="3459">
          <cell r="A3459" t="str">
            <v>423001</v>
          </cell>
          <cell r="B3459" t="str">
            <v>SHUTE CREEK UNIT 28 FR</v>
          </cell>
          <cell r="J3459">
            <v>8.2307999999999999E-3</v>
          </cell>
          <cell r="K3459">
            <v>6.7637900000000004E-3</v>
          </cell>
        </row>
        <row r="3460">
          <cell r="A3460" t="str">
            <v>425601</v>
          </cell>
          <cell r="B3460" t="str">
            <v>SHUTE CREEK UNIT 15 FR</v>
          </cell>
          <cell r="J3460">
            <v>8.2307999999999999E-3</v>
          </cell>
          <cell r="K3460">
            <v>6.7637900000000004E-3</v>
          </cell>
        </row>
        <row r="3461">
          <cell r="A3461" t="str">
            <v>425679</v>
          </cell>
          <cell r="B3461" t="str">
            <v>SHUTE CREEK UNIT 15 FR D24NC</v>
          </cell>
          <cell r="J3461">
            <v>1.5866700000000001E-2</v>
          </cell>
          <cell r="K3461">
            <v>0</v>
          </cell>
        </row>
        <row r="3462">
          <cell r="A3462" t="str">
            <v>425701</v>
          </cell>
          <cell r="B3462" t="str">
            <v>SHUTE CREEK UNIT 16 FR</v>
          </cell>
          <cell r="J3462">
            <v>8.2307999999999999E-3</v>
          </cell>
          <cell r="K3462">
            <v>6.7637900000000004E-3</v>
          </cell>
        </row>
        <row r="3463">
          <cell r="A3463" t="str">
            <v>425702</v>
          </cell>
          <cell r="B3463" t="str">
            <v>SHUTE CREEK UNIT 16 DK  (C7)</v>
          </cell>
          <cell r="J3463">
            <v>0</v>
          </cell>
          <cell r="K3463">
            <v>0</v>
          </cell>
        </row>
        <row r="3464">
          <cell r="A3464" t="str">
            <v>425779</v>
          </cell>
          <cell r="B3464" t="str">
            <v>SHUTE CREEK UNIT 16 FR D24NC</v>
          </cell>
          <cell r="J3464">
            <v>7.6359000000000002E-3</v>
          </cell>
          <cell r="K3464">
            <v>0</v>
          </cell>
        </row>
        <row r="3465">
          <cell r="A3465" t="str">
            <v>425780</v>
          </cell>
          <cell r="B3465" t="str">
            <v>SHUTE CREEK UNIT 16 DK D24NC</v>
          </cell>
          <cell r="J3465">
            <v>1.50796E-2</v>
          </cell>
          <cell r="K3465">
            <v>0</v>
          </cell>
        </row>
        <row r="3466">
          <cell r="A3466" t="str">
            <v>425801</v>
          </cell>
          <cell r="B3466" t="str">
            <v>SHUTE CREEK UNIT 17 FR</v>
          </cell>
          <cell r="J3466">
            <v>8.2307999999999999E-3</v>
          </cell>
          <cell r="K3466">
            <v>6.7637900000000004E-3</v>
          </cell>
        </row>
        <row r="3467">
          <cell r="A3467" t="str">
            <v>425879</v>
          </cell>
          <cell r="B3467" t="str">
            <v>SHUTE CREEK UNIT 17 FR D24NC</v>
          </cell>
          <cell r="J3467">
            <v>7.6359000000000002E-3</v>
          </cell>
          <cell r="K3467">
            <v>0</v>
          </cell>
        </row>
        <row r="3468">
          <cell r="A3468" t="str">
            <v>425901</v>
          </cell>
          <cell r="B3468" t="str">
            <v>SHUTE CREEK UNIT 19 FR</v>
          </cell>
          <cell r="J3468">
            <v>8.2307999999999999E-3</v>
          </cell>
          <cell r="K3468">
            <v>6.7637900000000004E-3</v>
          </cell>
        </row>
        <row r="3469">
          <cell r="A3469" t="str">
            <v>425979</v>
          </cell>
          <cell r="B3469" t="str">
            <v>SHUTE CREEK UNIT 19 FR D24NC</v>
          </cell>
          <cell r="J3469">
            <v>3.5576000000000002E-3</v>
          </cell>
          <cell r="K3469">
            <v>0</v>
          </cell>
        </row>
        <row r="3470">
          <cell r="A3470" t="str">
            <v>426401</v>
          </cell>
          <cell r="B3470" t="str">
            <v>SHUTE CREEK UNIT 34 FR</v>
          </cell>
          <cell r="J3470">
            <v>7.1995999999999996E-3</v>
          </cell>
          <cell r="K3470">
            <v>5.9194099999999999E-3</v>
          </cell>
        </row>
        <row r="3471">
          <cell r="A3471" t="str">
            <v>435301</v>
          </cell>
          <cell r="B3471" t="str">
            <v>SHUTE CREEK UNIT 29 FR</v>
          </cell>
          <cell r="J3471">
            <v>7.1995999999999996E-3</v>
          </cell>
          <cell r="K3471">
            <v>5.9194099999999999E-3</v>
          </cell>
        </row>
        <row r="3472">
          <cell r="A3472" t="str">
            <v>435401</v>
          </cell>
          <cell r="B3472" t="str">
            <v>SHUTE CREEK UNIT 37 FR</v>
          </cell>
          <cell r="J3472">
            <v>7.1996999999999998E-3</v>
          </cell>
          <cell r="K3472">
            <v>5.9194099999999999E-3</v>
          </cell>
        </row>
        <row r="3473">
          <cell r="A3473" t="str">
            <v>436401</v>
          </cell>
          <cell r="B3473" t="str">
            <v>SHUTE CREEK UNIT 45 FR</v>
          </cell>
          <cell r="J3473">
            <v>7.1996999999999998E-3</v>
          </cell>
          <cell r="K3473">
            <v>5.9194099999999999E-3</v>
          </cell>
        </row>
        <row r="3474">
          <cell r="A3474" t="str">
            <v>436501</v>
          </cell>
          <cell r="B3474" t="str">
            <v>SHUTE CREEK UNIT 40 FR</v>
          </cell>
          <cell r="J3474">
            <v>8.2307999999999999E-3</v>
          </cell>
          <cell r="K3474">
            <v>6.7637900000000004E-3</v>
          </cell>
        </row>
        <row r="3475">
          <cell r="A3475" t="str">
            <v>436502</v>
          </cell>
          <cell r="B3475" t="str">
            <v>SHUTE CREEK UNIT 40 DK</v>
          </cell>
          <cell r="J3475">
            <v>8.2307999999999999E-3</v>
          </cell>
          <cell r="K3475">
            <v>6.7637900000000004E-3</v>
          </cell>
        </row>
        <row r="3476">
          <cell r="A3476" t="str">
            <v>436579</v>
          </cell>
          <cell r="B3476" t="str">
            <v>SHUTE CREEK UNIT 40 FR D24NC</v>
          </cell>
          <cell r="J3476">
            <v>3.5576000000000002E-3</v>
          </cell>
          <cell r="K3476">
            <v>0</v>
          </cell>
        </row>
        <row r="3477">
          <cell r="A3477" t="str">
            <v>436580</v>
          </cell>
          <cell r="B3477" t="str">
            <v>SHUTE CREEK UNIT 40 DK D24NC</v>
          </cell>
          <cell r="J3477">
            <v>1.4800000000000001E-2</v>
          </cell>
          <cell r="K3477">
            <v>0</v>
          </cell>
        </row>
        <row r="3478">
          <cell r="A3478" t="str">
            <v>436601</v>
          </cell>
          <cell r="B3478" t="str">
            <v>SHUTE CREEK UNIT 46 FR</v>
          </cell>
          <cell r="J3478">
            <v>8.2307999999999999E-3</v>
          </cell>
          <cell r="K3478">
            <v>0</v>
          </cell>
        </row>
        <row r="3479">
          <cell r="A3479" t="str">
            <v>436801</v>
          </cell>
          <cell r="B3479" t="str">
            <v>SHUTE CREEK UNIT 43 FR</v>
          </cell>
          <cell r="J3479">
            <v>8.2307999999999999E-3</v>
          </cell>
          <cell r="K3479">
            <v>6.7637900000000004E-3</v>
          </cell>
        </row>
        <row r="3480">
          <cell r="A3480" t="str">
            <v>436879</v>
          </cell>
          <cell r="B3480" t="str">
            <v>SHUTE CREEK UNIT 43 FR D24NC</v>
          </cell>
          <cell r="J3480">
            <v>3.5576000000000002E-3</v>
          </cell>
          <cell r="K3480">
            <v>0</v>
          </cell>
        </row>
        <row r="3481">
          <cell r="A3481" t="str">
            <v>436901</v>
          </cell>
          <cell r="B3481" t="str">
            <v>SHUTE CREEK UNIT 44 FR</v>
          </cell>
          <cell r="J3481">
            <v>8.2307999999999999E-3</v>
          </cell>
          <cell r="K3481">
            <v>6.7637900000000004E-3</v>
          </cell>
        </row>
        <row r="3482">
          <cell r="A3482" t="str">
            <v>436979</v>
          </cell>
          <cell r="B3482" t="str">
            <v>SHUTE CREEK UNIT 44 FR D24NC</v>
          </cell>
          <cell r="J3482">
            <v>3.5576000000000002E-3</v>
          </cell>
          <cell r="K3482">
            <v>0</v>
          </cell>
        </row>
        <row r="3483">
          <cell r="A3483" t="str">
            <v>443201</v>
          </cell>
          <cell r="B3483" t="str">
            <v>SHUTE CREEK UNIT 42 FR</v>
          </cell>
          <cell r="J3483">
            <v>8.2307999999999999E-3</v>
          </cell>
          <cell r="K3483">
            <v>6.7637900000000004E-3</v>
          </cell>
        </row>
        <row r="3484">
          <cell r="A3484" t="str">
            <v>443279</v>
          </cell>
          <cell r="B3484" t="str">
            <v>SHUTE CREEK UNIT 42 FR D24NC</v>
          </cell>
          <cell r="J3484">
            <v>3.5576000000000002E-3</v>
          </cell>
          <cell r="K3484">
            <v>0</v>
          </cell>
        </row>
        <row r="3485">
          <cell r="A3485" t="str">
            <v>443301</v>
          </cell>
          <cell r="B3485" t="str">
            <v>SHUTE CREEK UNIT 53 FR</v>
          </cell>
          <cell r="J3485">
            <v>8.2307999999999999E-3</v>
          </cell>
          <cell r="K3485">
            <v>0</v>
          </cell>
        </row>
        <row r="3486">
          <cell r="A3486" t="str">
            <v>443601</v>
          </cell>
          <cell r="B3486" t="str">
            <v>SHUTE CREEK UNIT 18 FR  (C7)</v>
          </cell>
          <cell r="J3486">
            <v>0</v>
          </cell>
          <cell r="K3486">
            <v>0</v>
          </cell>
        </row>
        <row r="3487">
          <cell r="A3487" t="str">
            <v>443679</v>
          </cell>
          <cell r="B3487" t="str">
            <v>SHUTE CREEK UNIT 18 FR D24NC</v>
          </cell>
          <cell r="J3487">
            <v>2.17136E-2</v>
          </cell>
          <cell r="K3487">
            <v>1.2127499999999999E-2</v>
          </cell>
        </row>
        <row r="3488">
          <cell r="A3488" t="str">
            <v>448201</v>
          </cell>
          <cell r="B3488" t="str">
            <v>SHUTE CREEK UNIT 31 FR  (C7)</v>
          </cell>
          <cell r="J3488">
            <v>1.4800000000000001E-2</v>
          </cell>
          <cell r="K3488">
            <v>0</v>
          </cell>
        </row>
        <row r="3489">
          <cell r="A3489" t="str">
            <v>448301</v>
          </cell>
          <cell r="B3489" t="str">
            <v>SHUTE CREEK UNIT 38 FR  (C7)</v>
          </cell>
          <cell r="J3489">
            <v>0</v>
          </cell>
          <cell r="K3489">
            <v>0</v>
          </cell>
        </row>
        <row r="3490">
          <cell r="A3490" t="str">
            <v>448379</v>
          </cell>
          <cell r="B3490" t="str">
            <v>SHUTE CREEK UNIT 38 FR D24NC</v>
          </cell>
          <cell r="J3490">
            <v>1.4800000000000001E-2</v>
          </cell>
          <cell r="K3490">
            <v>0</v>
          </cell>
        </row>
        <row r="3491">
          <cell r="A3491" t="str">
            <v>448401</v>
          </cell>
          <cell r="B3491" t="str">
            <v>SHUTE CREEK UNIT 39 FR  (C7)</v>
          </cell>
          <cell r="J3491">
            <v>0</v>
          </cell>
          <cell r="K3491">
            <v>0</v>
          </cell>
        </row>
        <row r="3492">
          <cell r="A3492" t="str">
            <v>448479</v>
          </cell>
          <cell r="B3492" t="str">
            <v>SHUTE CREEK UNIT 39 FR D24NC</v>
          </cell>
          <cell r="J3492">
            <v>1.4800000000000001E-2</v>
          </cell>
          <cell r="K3492">
            <v>0</v>
          </cell>
        </row>
        <row r="3493">
          <cell r="A3493" t="str">
            <v>487301</v>
          </cell>
          <cell r="B3493" t="str">
            <v>BEARD FED 1-3 FR</v>
          </cell>
          <cell r="J3493">
            <v>8.2307999999999999E-3</v>
          </cell>
          <cell r="K3493">
            <v>6.7637900000000004E-3</v>
          </cell>
        </row>
        <row r="3494">
          <cell r="A3494" t="str">
            <v>489401</v>
          </cell>
          <cell r="B3494" t="str">
            <v>BEARD FED 2-3 FR</v>
          </cell>
          <cell r="J3494">
            <v>8.2307999999999999E-3</v>
          </cell>
          <cell r="K3494">
            <v>6.7637900000000004E-3</v>
          </cell>
        </row>
        <row r="3495">
          <cell r="A3495" t="str">
            <v>489701</v>
          </cell>
          <cell r="B3495" t="str">
            <v>SHUTE CREEK UNIT 14 FR</v>
          </cell>
          <cell r="J3495">
            <v>8.2307999999999999E-3</v>
          </cell>
          <cell r="K3495">
            <v>6.7637900000000004E-3</v>
          </cell>
        </row>
        <row r="3496">
          <cell r="A3496" t="str">
            <v>489702</v>
          </cell>
          <cell r="B3496" t="str">
            <v>SHUTE CREEK UNIT 14 DK (C7)</v>
          </cell>
          <cell r="J3496">
            <v>1.1385899999999999E-2</v>
          </cell>
          <cell r="K3496">
            <v>0</v>
          </cell>
        </row>
        <row r="3497">
          <cell r="A3497" t="str">
            <v>489779</v>
          </cell>
          <cell r="B3497" t="str">
            <v>SHUTE CREEK UNIT 14 FR D24NC</v>
          </cell>
          <cell r="J3497">
            <v>3.5576000000000002E-3</v>
          </cell>
          <cell r="K3497">
            <v>0</v>
          </cell>
        </row>
        <row r="3498">
          <cell r="A3498" t="str">
            <v>489780</v>
          </cell>
          <cell r="B3498" t="str">
            <v>SHUTE CREEK UNIT 14 DK D24NC</v>
          </cell>
          <cell r="J3498">
            <v>1.1385899999999999E-2</v>
          </cell>
          <cell r="K3498">
            <v>0</v>
          </cell>
        </row>
        <row r="3499">
          <cell r="A3499" t="str">
            <v>504701</v>
          </cell>
          <cell r="B3499" t="str">
            <v>SHUTE CREEK 2-20E FR D24NC</v>
          </cell>
          <cell r="J3499">
            <v>1.1788399999999999E-2</v>
          </cell>
          <cell r="K3499">
            <v>6.7637900000000004E-3</v>
          </cell>
        </row>
        <row r="3500">
          <cell r="A3500" t="str">
            <v>504801</v>
          </cell>
          <cell r="B3500" t="str">
            <v>SHUTE CREEK UNIT 4-20E FR</v>
          </cell>
          <cell r="J3500">
            <v>8.2307999999999999E-3</v>
          </cell>
          <cell r="K3500">
            <v>6.7637900000000004E-3</v>
          </cell>
        </row>
        <row r="3501">
          <cell r="A3501" t="str">
            <v>504879</v>
          </cell>
          <cell r="B3501" t="str">
            <v>SHUTE CREEK UNIT 4-20E FR D24NC</v>
          </cell>
          <cell r="J3501">
            <v>3.5576000000000002E-3</v>
          </cell>
          <cell r="K3501">
            <v>0</v>
          </cell>
        </row>
        <row r="3502">
          <cell r="A3502" t="str">
            <v>504901</v>
          </cell>
          <cell r="B3502" t="str">
            <v>SHUTE CREEK UNIT 50-31 FR</v>
          </cell>
          <cell r="J3502">
            <v>8.2307999999999999E-3</v>
          </cell>
          <cell r="K3502">
            <v>6.7637900000000004E-3</v>
          </cell>
        </row>
        <row r="3503">
          <cell r="A3503" t="str">
            <v>504902</v>
          </cell>
          <cell r="B3503" t="str">
            <v>SHUTE CREEK 50-31 DK  (C7)</v>
          </cell>
          <cell r="J3503">
            <v>1.1385899999999999E-2</v>
          </cell>
          <cell r="K3503">
            <v>0</v>
          </cell>
        </row>
        <row r="3504">
          <cell r="A3504" t="str">
            <v>504979</v>
          </cell>
          <cell r="B3504" t="str">
            <v>SHUTE CREEK UNIT 50-31 FR D24NC</v>
          </cell>
          <cell r="J3504">
            <v>3.5576000000000002E-3</v>
          </cell>
          <cell r="K3504">
            <v>0</v>
          </cell>
        </row>
        <row r="3505">
          <cell r="A3505" t="str">
            <v>504980</v>
          </cell>
          <cell r="B3505" t="str">
            <v>SHUTE CREEK 50-31 DK D24NC</v>
          </cell>
          <cell r="J3505">
            <v>1.1385899999999999E-2</v>
          </cell>
          <cell r="K3505">
            <v>0</v>
          </cell>
        </row>
        <row r="3506">
          <cell r="A3506" t="str">
            <v>506301</v>
          </cell>
          <cell r="B3506" t="str">
            <v>SHUTE CREEK UNIT 13-04 FR</v>
          </cell>
          <cell r="J3506">
            <v>6.1730999999999999E-3</v>
          </cell>
          <cell r="K3506">
            <v>5.2583500000000002E-3</v>
          </cell>
        </row>
        <row r="3507">
          <cell r="A3507" t="str">
            <v>506379</v>
          </cell>
          <cell r="B3507" t="str">
            <v>SHUTE CREEK UNIT 13-04 FR D24NC</v>
          </cell>
          <cell r="J3507">
            <v>2.6681999999999999E-3</v>
          </cell>
          <cell r="K3507">
            <v>0</v>
          </cell>
        </row>
        <row r="3508">
          <cell r="A3508" t="str">
            <v>513601</v>
          </cell>
          <cell r="B3508" t="str">
            <v>SHUTE CREEK UNIT 3-32E FR</v>
          </cell>
          <cell r="J3508">
            <v>8.2307999999999999E-3</v>
          </cell>
          <cell r="K3508">
            <v>6.7637900000000004E-3</v>
          </cell>
        </row>
        <row r="3509">
          <cell r="A3509" t="str">
            <v>513679</v>
          </cell>
          <cell r="B3509" t="str">
            <v>SHUTE CREEK UNIT 3-32E FR D24NC</v>
          </cell>
          <cell r="J3509">
            <v>3.5576000000000002E-3</v>
          </cell>
          <cell r="K3509">
            <v>0</v>
          </cell>
        </row>
        <row r="3510">
          <cell r="A3510" t="str">
            <v>513801</v>
          </cell>
          <cell r="B3510" t="str">
            <v>SHUTE CREEK UNIT 8-20ED FR</v>
          </cell>
          <cell r="J3510">
            <v>0</v>
          </cell>
          <cell r="K3510">
            <v>0</v>
          </cell>
        </row>
        <row r="3511">
          <cell r="A3511" t="str">
            <v>513901</v>
          </cell>
          <cell r="B3511" t="str">
            <v>SHUTE CREEK UNIT 7-32E FR</v>
          </cell>
          <cell r="J3511">
            <v>8.2307999999999999E-3</v>
          </cell>
          <cell r="K3511">
            <v>0</v>
          </cell>
        </row>
        <row r="3512">
          <cell r="A3512" t="str">
            <v>514401</v>
          </cell>
          <cell r="B3512" t="str">
            <v>SHUTE CREEK UNIT 6-28E FR</v>
          </cell>
          <cell r="J3512">
            <v>0</v>
          </cell>
          <cell r="K3512">
            <v>0</v>
          </cell>
        </row>
        <row r="3513">
          <cell r="A3513" t="str">
            <v>514501</v>
          </cell>
          <cell r="B3513" t="str">
            <v>SHUTE CREEK UNIT 11-20E FR</v>
          </cell>
          <cell r="J3513">
            <v>8.2307999999999999E-3</v>
          </cell>
          <cell r="K3513">
            <v>0</v>
          </cell>
        </row>
        <row r="3514">
          <cell r="A3514" t="str">
            <v>516601</v>
          </cell>
          <cell r="B3514" t="str">
            <v>SHUTE CREEK UNIT 15-12 FR</v>
          </cell>
          <cell r="J3514">
            <v>7.1995999999999996E-3</v>
          </cell>
          <cell r="K3514">
            <v>5.9194099999999999E-3</v>
          </cell>
        </row>
        <row r="3515">
          <cell r="A3515" t="str">
            <v>516701</v>
          </cell>
          <cell r="B3515" t="str">
            <v>SHUTE CREEK UNIT 13-20E FR</v>
          </cell>
          <cell r="J3515">
            <v>8.2307999999999999E-3</v>
          </cell>
          <cell r="K3515">
            <v>0</v>
          </cell>
        </row>
        <row r="3516">
          <cell r="A3516" t="str">
            <v>516801</v>
          </cell>
          <cell r="B3516" t="str">
            <v>SHUTE CREEK UNIT 9-32E FR</v>
          </cell>
          <cell r="J3516">
            <v>0</v>
          </cell>
          <cell r="K3516">
            <v>0</v>
          </cell>
        </row>
        <row r="3517">
          <cell r="A3517" t="str">
            <v>519001</v>
          </cell>
          <cell r="B3517" t="str">
            <v>SHUTE CREEK UNIT 5-29 FR D24NC</v>
          </cell>
          <cell r="J3517">
            <v>1.1788399999999999E-2</v>
          </cell>
          <cell r="K3517">
            <v>6.7651999999999999E-3</v>
          </cell>
        </row>
        <row r="3518">
          <cell r="A3518" t="str">
            <v>519002</v>
          </cell>
          <cell r="B3518" t="str">
            <v>SHUTE CREEK UNIT 5-29 DK D24NC</v>
          </cell>
          <cell r="J3518">
            <v>9.4181999999999998E-3</v>
          </cell>
          <cell r="K3518">
            <v>0</v>
          </cell>
        </row>
        <row r="3519">
          <cell r="A3519" t="str">
            <v>533201</v>
          </cell>
          <cell r="B3519" t="str">
            <v>COW HOLLOW BORDER 251-05E FR</v>
          </cell>
          <cell r="J3519">
            <v>0</v>
          </cell>
          <cell r="K3519">
            <v>0</v>
          </cell>
        </row>
        <row r="3520">
          <cell r="A3520" t="str">
            <v>537001</v>
          </cell>
          <cell r="B3520" t="str">
            <v>COW HOLLOW BORDER 252-05 FR</v>
          </cell>
          <cell r="J3520">
            <v>0</v>
          </cell>
          <cell r="K3520">
            <v>0</v>
          </cell>
        </row>
        <row r="3521">
          <cell r="A3521" t="str">
            <v>538001</v>
          </cell>
          <cell r="B3521" t="str">
            <v>SHUTE CREEK UNIT 5-01 FR</v>
          </cell>
          <cell r="J3521">
            <v>7.1996999999999998E-3</v>
          </cell>
          <cell r="K3521">
            <v>5.9194099999999999E-3</v>
          </cell>
        </row>
        <row r="3522">
          <cell r="A3522" t="str">
            <v>099902</v>
          </cell>
          <cell r="B3522" t="str">
            <v>SOUTH BAXTER UNIT 15 DK</v>
          </cell>
          <cell r="J3522">
            <v>0.44392500000000001</v>
          </cell>
          <cell r="K3522">
            <v>0.37576219999999999</v>
          </cell>
        </row>
        <row r="3523">
          <cell r="A3523" t="str">
            <v>100002</v>
          </cell>
          <cell r="B3523" t="str">
            <v>SOUTH BAXTER UNIT 1 SR DK</v>
          </cell>
          <cell r="J3523">
            <v>0.44392500000000001</v>
          </cell>
          <cell r="K3523">
            <v>0.37576219999999999</v>
          </cell>
        </row>
        <row r="3524">
          <cell r="A3524" t="str">
            <v>100102</v>
          </cell>
          <cell r="B3524" t="str">
            <v>SOUTH BAXTER UNIT 5 DK</v>
          </cell>
          <cell r="J3524">
            <v>0</v>
          </cell>
          <cell r="K3524">
            <v>0</v>
          </cell>
        </row>
        <row r="3525">
          <cell r="A3525" t="str">
            <v>100302</v>
          </cell>
          <cell r="B3525" t="str">
            <v>SL 16 16 104 SR 1 DK</v>
          </cell>
          <cell r="J3525">
            <v>0</v>
          </cell>
          <cell r="K3525">
            <v>0</v>
          </cell>
        </row>
        <row r="3526">
          <cell r="A3526" t="str">
            <v>100402</v>
          </cell>
          <cell r="B3526" t="str">
            <v>P SULLIVAN A SR 1 DK</v>
          </cell>
          <cell r="J3526">
            <v>0</v>
          </cell>
          <cell r="K3526">
            <v>0</v>
          </cell>
        </row>
        <row r="3527">
          <cell r="A3527" t="str">
            <v>101401</v>
          </cell>
          <cell r="B3527" t="str">
            <v>SOUTH BAXTER UNIT 2 FR</v>
          </cell>
          <cell r="J3527">
            <v>0.47766399999999998</v>
          </cell>
          <cell r="K3527">
            <v>0.40993828000000004</v>
          </cell>
        </row>
        <row r="3528">
          <cell r="A3528" t="str">
            <v>101501</v>
          </cell>
          <cell r="B3528" t="str">
            <v>SOUTH BAXTER UNIT 3 FR</v>
          </cell>
          <cell r="J3528">
            <v>0.49848799999999999</v>
          </cell>
          <cell r="K3528">
            <v>0.42780936000000003</v>
          </cell>
        </row>
        <row r="3529">
          <cell r="A3529" t="str">
            <v>101601</v>
          </cell>
          <cell r="B3529" t="str">
            <v>SOUTH BAXTER UNIT 6 FR</v>
          </cell>
          <cell r="J3529">
            <v>0.47766399999999998</v>
          </cell>
          <cell r="K3529">
            <v>0.40993828000000004</v>
          </cell>
        </row>
        <row r="3530">
          <cell r="A3530" t="str">
            <v>101801</v>
          </cell>
          <cell r="B3530" t="str">
            <v>A COOPER 1 FR</v>
          </cell>
          <cell r="J3530">
            <v>0.47766399999999998</v>
          </cell>
          <cell r="K3530">
            <v>0.40993828000000004</v>
          </cell>
        </row>
        <row r="3531">
          <cell r="A3531" t="str">
            <v>101901</v>
          </cell>
          <cell r="B3531" t="str">
            <v>WT NIGHTINGALE A 1 FR</v>
          </cell>
          <cell r="J3531">
            <v>0.47766399999999998</v>
          </cell>
          <cell r="K3531">
            <v>0.40993828000000004</v>
          </cell>
        </row>
        <row r="3532">
          <cell r="A3532" t="str">
            <v>102001</v>
          </cell>
          <cell r="B3532" t="str">
            <v>AJ POSTON A 2 FR</v>
          </cell>
          <cell r="J3532">
            <v>0.49848799999999999</v>
          </cell>
          <cell r="K3532">
            <v>0.42780936000000003</v>
          </cell>
        </row>
        <row r="3533">
          <cell r="A3533" t="str">
            <v>102101</v>
          </cell>
          <cell r="B3533" t="str">
            <v>AJ POSTON A 3 FR</v>
          </cell>
          <cell r="J3533">
            <v>0.47766399999999998</v>
          </cell>
          <cell r="K3533">
            <v>0.40993828000000004</v>
          </cell>
        </row>
        <row r="3534">
          <cell r="A3534" t="str">
            <v>102201</v>
          </cell>
          <cell r="B3534" t="str">
            <v>UP 11 16 104 1 FR</v>
          </cell>
          <cell r="J3534">
            <v>0.47766399999999998</v>
          </cell>
          <cell r="K3534">
            <v>0.40993828000000004</v>
          </cell>
        </row>
        <row r="3535">
          <cell r="A3535" t="str">
            <v>102301</v>
          </cell>
          <cell r="B3535" t="str">
            <v>UP 15 16 104 2 FR</v>
          </cell>
          <cell r="J3535">
            <v>0</v>
          </cell>
          <cell r="K3535">
            <v>0</v>
          </cell>
        </row>
        <row r="3536">
          <cell r="A3536" t="str">
            <v>102501</v>
          </cell>
          <cell r="B3536" t="str">
            <v>UP 21 16 104 2 FR</v>
          </cell>
          <cell r="J3536">
            <v>0.47766399999999998</v>
          </cell>
          <cell r="K3536">
            <v>0.40993828000000004</v>
          </cell>
        </row>
        <row r="3537">
          <cell r="A3537" t="str">
            <v>102601</v>
          </cell>
          <cell r="B3537" t="str">
            <v>MF WHELAN 1 FR</v>
          </cell>
          <cell r="J3537">
            <v>0.47766399999999998</v>
          </cell>
          <cell r="K3537">
            <v>0.40993828000000004</v>
          </cell>
        </row>
        <row r="3538">
          <cell r="A3538" t="str">
            <v>102801</v>
          </cell>
          <cell r="B3538" t="str">
            <v>SOUTH BAXTER UNIT 9 FR</v>
          </cell>
          <cell r="J3538">
            <v>0</v>
          </cell>
          <cell r="K3538">
            <v>0.40491809000000001</v>
          </cell>
        </row>
        <row r="3539">
          <cell r="A3539" t="str">
            <v>102901</v>
          </cell>
          <cell r="B3539" t="str">
            <v>WE MULLEN A 2 FR</v>
          </cell>
          <cell r="J3539">
            <v>0.47856700000000002</v>
          </cell>
          <cell r="K3539">
            <v>0.4049181</v>
          </cell>
        </row>
        <row r="3540">
          <cell r="A3540" t="str">
            <v>103001</v>
          </cell>
          <cell r="B3540" t="str">
            <v>SL 10 17 104 1 FR</v>
          </cell>
          <cell r="J3540">
            <v>0.47856700000000002</v>
          </cell>
          <cell r="K3540">
            <v>0.4049181</v>
          </cell>
        </row>
        <row r="3541">
          <cell r="A3541" t="str">
            <v>103101</v>
          </cell>
          <cell r="B3541" t="str">
            <v>SL 36 18 104 2 FR</v>
          </cell>
          <cell r="J3541">
            <v>0</v>
          </cell>
          <cell r="K3541">
            <v>0.4049181</v>
          </cell>
        </row>
        <row r="3542">
          <cell r="A3542" t="str">
            <v>103301</v>
          </cell>
          <cell r="B3542" t="str">
            <v>SOUTH BAXTER UNIT 8 FR</v>
          </cell>
          <cell r="J3542">
            <v>0.29405009999999998</v>
          </cell>
          <cell r="K3542">
            <v>0.25739407000000003</v>
          </cell>
        </row>
        <row r="3543">
          <cell r="A3543" t="str">
            <v>103501</v>
          </cell>
          <cell r="B3543" t="str">
            <v>SOUTH BAXTER UNIT 11 FR</v>
          </cell>
          <cell r="J3543">
            <v>0</v>
          </cell>
          <cell r="K3543">
            <v>0</v>
          </cell>
        </row>
        <row r="3544">
          <cell r="A3544" t="str">
            <v>103602</v>
          </cell>
          <cell r="B3544" t="str">
            <v>SOUTH BAXTER UNIT 12 DK</v>
          </cell>
          <cell r="J3544">
            <v>1</v>
          </cell>
          <cell r="K3544">
            <v>0.875</v>
          </cell>
        </row>
        <row r="3545">
          <cell r="A3545" t="str">
            <v>183701</v>
          </cell>
          <cell r="B3545" t="str">
            <v>SOUTH BAXTER UNIT 17 FR</v>
          </cell>
          <cell r="J3545">
            <v>0.29405009999999998</v>
          </cell>
          <cell r="K3545">
            <v>0.25739407000000003</v>
          </cell>
        </row>
        <row r="3546">
          <cell r="A3546" t="str">
            <v>209301</v>
          </cell>
          <cell r="B3546" t="str">
            <v>SOUTH BAXTER UNIT 16 FR  (C7)</v>
          </cell>
          <cell r="J3546">
            <v>0</v>
          </cell>
          <cell r="K3546">
            <v>0</v>
          </cell>
        </row>
        <row r="3547">
          <cell r="A3547" t="str">
            <v>449401</v>
          </cell>
          <cell r="B3547" t="str">
            <v>SOUTH BAXTER UNIT 19 FR</v>
          </cell>
          <cell r="J3547">
            <v>0.29405009999999998</v>
          </cell>
          <cell r="K3547">
            <v>0.25739407000000003</v>
          </cell>
        </row>
        <row r="3548">
          <cell r="A3548" t="str">
            <v>474701</v>
          </cell>
          <cell r="B3548" t="str">
            <v>SOUTH BAXTER UNIT 20 FR</v>
          </cell>
          <cell r="J3548">
            <v>0.40740739999999998</v>
          </cell>
          <cell r="K3548">
            <v>0</v>
          </cell>
        </row>
        <row r="3549">
          <cell r="A3549" t="str">
            <v>489301</v>
          </cell>
          <cell r="B3549" t="str">
            <v>SOUTH BAXTER UNIT 21 FR</v>
          </cell>
          <cell r="J3549">
            <v>0.66669999999999996</v>
          </cell>
          <cell r="K3549">
            <v>0.55555555999999995</v>
          </cell>
        </row>
        <row r="3550">
          <cell r="A3550" t="str">
            <v>491902</v>
          </cell>
          <cell r="B3550" t="str">
            <v>SOUTH BAXTER UNIT 22 DK  C7)</v>
          </cell>
          <cell r="J3550">
            <v>0</v>
          </cell>
          <cell r="K3550">
            <v>0</v>
          </cell>
        </row>
        <row r="3551">
          <cell r="A3551" t="str">
            <v>497601</v>
          </cell>
          <cell r="B3551" t="str">
            <v>SOUTH BAXTER UNIT 23 FR (C7)</v>
          </cell>
          <cell r="J3551">
            <v>0</v>
          </cell>
          <cell r="K3551">
            <v>0</v>
          </cell>
        </row>
        <row r="3552">
          <cell r="A3552" t="str">
            <v>497602</v>
          </cell>
          <cell r="B3552" t="str">
            <v>SOUTH BAXTER UNIT 23 DK</v>
          </cell>
          <cell r="J3552">
            <v>0</v>
          </cell>
          <cell r="K3552">
            <v>0</v>
          </cell>
        </row>
        <row r="3553">
          <cell r="A3553" t="str">
            <v>497702</v>
          </cell>
          <cell r="B3553" t="str">
            <v>SOUTH BAXTER UNIT 24 DK (C7)</v>
          </cell>
          <cell r="J3553">
            <v>0</v>
          </cell>
          <cell r="K3553">
            <v>0</v>
          </cell>
        </row>
        <row r="3554">
          <cell r="A3554" t="str">
            <v>499701</v>
          </cell>
          <cell r="B3554" t="str">
            <v>SOUTH BAXTER UNIT 25 FR</v>
          </cell>
          <cell r="J3554">
            <v>0</v>
          </cell>
          <cell r="K3554">
            <v>0</v>
          </cell>
        </row>
        <row r="3555">
          <cell r="A3555" t="str">
            <v>499702</v>
          </cell>
          <cell r="B3555" t="str">
            <v>SOUTH BAXTER UNIT 25 DK</v>
          </cell>
          <cell r="J3555">
            <v>0</v>
          </cell>
          <cell r="K3555">
            <v>0</v>
          </cell>
        </row>
        <row r="3556">
          <cell r="A3556" t="str">
            <v>499801</v>
          </cell>
          <cell r="B3556" t="str">
            <v>SOUTH BAXTER UNIT 26 FR</v>
          </cell>
          <cell r="J3556">
            <v>0.47766399999999998</v>
          </cell>
          <cell r="K3556">
            <v>0.40993828000000004</v>
          </cell>
        </row>
        <row r="3557">
          <cell r="A3557" t="str">
            <v>499802</v>
          </cell>
          <cell r="B3557" t="str">
            <v>SOUTH BAXTER UNIT 26 DK</v>
          </cell>
          <cell r="J3557">
            <v>0</v>
          </cell>
          <cell r="K3557">
            <v>0</v>
          </cell>
        </row>
        <row r="3558">
          <cell r="A3558" t="str">
            <v>511602</v>
          </cell>
          <cell r="B3558" t="str">
            <v>SOUTH BAXTER UN 27 DK P&amp;A</v>
          </cell>
          <cell r="J3558">
            <v>0</v>
          </cell>
          <cell r="K3558">
            <v>0</v>
          </cell>
        </row>
        <row r="3559">
          <cell r="A3559" t="str">
            <v>511702</v>
          </cell>
          <cell r="B3559" t="str">
            <v>SOUTH BAXTER UN 28 DK P&amp;A</v>
          </cell>
          <cell r="J3559">
            <v>0</v>
          </cell>
          <cell r="K3559">
            <v>0</v>
          </cell>
        </row>
        <row r="3560">
          <cell r="A3560" t="str">
            <v>568600</v>
          </cell>
          <cell r="B3560" t="str">
            <v>SOUTH BAXTER UNIT 33</v>
          </cell>
          <cell r="J3560">
            <v>0</v>
          </cell>
          <cell r="K3560">
            <v>0</v>
          </cell>
        </row>
        <row r="3561">
          <cell r="A3561" t="str">
            <v>636200</v>
          </cell>
          <cell r="B3561" t="str">
            <v>SOUTH BAXTER WATER WELL 1</v>
          </cell>
          <cell r="J3561">
            <v>0</v>
          </cell>
          <cell r="K3561">
            <v>0</v>
          </cell>
        </row>
        <row r="3562">
          <cell r="A3562" t="str">
            <v>639902</v>
          </cell>
          <cell r="B3562" t="str">
            <v>HOMER DEEP UNIT 15-23 (C7)</v>
          </cell>
          <cell r="J3562">
            <v>0</v>
          </cell>
          <cell r="K3562">
            <v>0</v>
          </cell>
        </row>
        <row r="3563">
          <cell r="A3563" t="str">
            <v>640005</v>
          </cell>
          <cell r="B3563" t="str">
            <v>HOMER DEEP UNIT 21-41 (C7)</v>
          </cell>
          <cell r="J3563">
            <v>0</v>
          </cell>
          <cell r="K3563">
            <v>0</v>
          </cell>
        </row>
        <row r="3564">
          <cell r="A3564" t="str">
            <v>057801</v>
          </cell>
          <cell r="B3564" t="str">
            <v>SPEARHEAD RANCH 3 FR</v>
          </cell>
          <cell r="J3564">
            <v>0</v>
          </cell>
          <cell r="K3564">
            <v>0.82499999999999996</v>
          </cell>
        </row>
        <row r="3565">
          <cell r="A3565" t="str">
            <v>057802</v>
          </cell>
          <cell r="B3565" t="str">
            <v>SPEARHEAD RANCH 3 DK</v>
          </cell>
          <cell r="J3565">
            <v>0</v>
          </cell>
          <cell r="K3565">
            <v>0</v>
          </cell>
        </row>
        <row r="3566">
          <cell r="A3566" t="str">
            <v>057864</v>
          </cell>
          <cell r="B3566" t="str">
            <v>SPEARHEAD RANCH 3 NIOBRARA</v>
          </cell>
          <cell r="J3566">
            <v>0</v>
          </cell>
          <cell r="K3566">
            <v>0.82499999999999996</v>
          </cell>
        </row>
        <row r="3567">
          <cell r="A3567" t="str">
            <v>057874</v>
          </cell>
          <cell r="B3567" t="str">
            <v>SPEARHEAD RANCH 3 MOWRY</v>
          </cell>
          <cell r="J3567">
            <v>0</v>
          </cell>
          <cell r="K3567">
            <v>0.82499999999999996</v>
          </cell>
        </row>
        <row r="3568">
          <cell r="A3568" t="str">
            <v>059201</v>
          </cell>
          <cell r="B3568" t="str">
            <v>JUDSON FEDERAL 1-11 FR</v>
          </cell>
          <cell r="J3568">
            <v>0</v>
          </cell>
          <cell r="K3568">
            <v>0</v>
          </cell>
        </row>
        <row r="3569">
          <cell r="A3569" t="str">
            <v>059501</v>
          </cell>
          <cell r="B3569" t="str">
            <v>WERNER 1-14 FR</v>
          </cell>
          <cell r="J3569">
            <v>0.13750000000000001</v>
          </cell>
          <cell r="K3569">
            <v>0</v>
          </cell>
        </row>
        <row r="3570">
          <cell r="A3570" t="str">
            <v>060301</v>
          </cell>
          <cell r="B3570" t="str">
            <v>FOX FED 1-5 FR</v>
          </cell>
          <cell r="J3570">
            <v>0.55972069999999996</v>
          </cell>
          <cell r="K3570">
            <v>0</v>
          </cell>
        </row>
        <row r="3571">
          <cell r="A3571" t="str">
            <v>060401</v>
          </cell>
          <cell r="B3571" t="str">
            <v>FOX FED 1-8 FR</v>
          </cell>
          <cell r="J3571">
            <v>0</v>
          </cell>
          <cell r="K3571">
            <v>0</v>
          </cell>
        </row>
        <row r="3572">
          <cell r="A3572" t="str">
            <v>105220</v>
          </cell>
          <cell r="B3572" t="str">
            <v>SPEARHEAD FED 15-1 SUSSEX</v>
          </cell>
          <cell r="J3572">
            <v>0</v>
          </cell>
          <cell r="K3572">
            <v>0</v>
          </cell>
        </row>
        <row r="3573">
          <cell r="A3573" t="str">
            <v>105301</v>
          </cell>
          <cell r="B3573" t="str">
            <v>SPEARHEAD RANCH 4 FR</v>
          </cell>
          <cell r="J3573">
            <v>1</v>
          </cell>
          <cell r="K3573">
            <v>0</v>
          </cell>
        </row>
        <row r="3574">
          <cell r="A3574" t="str">
            <v>105401</v>
          </cell>
          <cell r="B3574" t="str">
            <v>SPEARHEAD RANCH 16 FR</v>
          </cell>
          <cell r="J3574">
            <v>0</v>
          </cell>
          <cell r="K3574">
            <v>0.51257401000000002</v>
          </cell>
        </row>
        <row r="3575">
          <cell r="A3575" t="str">
            <v>105501</v>
          </cell>
          <cell r="B3575" t="str">
            <v>SPEARHEAD ANA 1A FR</v>
          </cell>
          <cell r="J3575">
            <v>0.62521210000000005</v>
          </cell>
          <cell r="K3575">
            <v>0</v>
          </cell>
        </row>
        <row r="3576">
          <cell r="A3576" t="str">
            <v>105620</v>
          </cell>
          <cell r="B3576" t="str">
            <v>SPEARHEAD FED 23-1 SUSSEX</v>
          </cell>
          <cell r="J3576">
            <v>0</v>
          </cell>
          <cell r="K3576">
            <v>0</v>
          </cell>
        </row>
        <row r="3577">
          <cell r="A3577" t="str">
            <v>105701</v>
          </cell>
          <cell r="B3577" t="str">
            <v>SPEARHEAD RANCH 6 FR</v>
          </cell>
          <cell r="J3577">
            <v>0</v>
          </cell>
          <cell r="K3577">
            <v>0</v>
          </cell>
        </row>
        <row r="3578">
          <cell r="A3578" t="str">
            <v>105801</v>
          </cell>
          <cell r="B3578" t="str">
            <v>SPEARHEAD RANCH 7 FR</v>
          </cell>
          <cell r="J3578">
            <v>1</v>
          </cell>
          <cell r="K3578">
            <v>0</v>
          </cell>
        </row>
        <row r="3579">
          <cell r="A3579" t="str">
            <v>106301</v>
          </cell>
          <cell r="B3579" t="str">
            <v>SPEARHEAD RANCH 8 FR</v>
          </cell>
          <cell r="J3579">
            <v>7.7018000000000003E-2</v>
          </cell>
          <cell r="K3579">
            <v>6.4199820000000005E-2</v>
          </cell>
        </row>
        <row r="3580">
          <cell r="A3580" t="str">
            <v>106901</v>
          </cell>
          <cell r="B3580" t="str">
            <v>SPEARHEAD RANCH 18 FR</v>
          </cell>
          <cell r="J3580">
            <v>0.625</v>
          </cell>
          <cell r="K3580">
            <v>0.51937500999999997</v>
          </cell>
        </row>
        <row r="3581">
          <cell r="A3581" t="str">
            <v>225601</v>
          </cell>
          <cell r="B3581" t="str">
            <v>MOORE FEDERAL 1-1 FR</v>
          </cell>
          <cell r="J3581">
            <v>8.1757200000000002E-2</v>
          </cell>
          <cell r="K3581">
            <v>6.9003060000000005E-2</v>
          </cell>
        </row>
        <row r="3582">
          <cell r="A3582" t="str">
            <v>274201</v>
          </cell>
          <cell r="B3582" t="str">
            <v>SOUTH SPEARHEAD 1-24 FR</v>
          </cell>
          <cell r="J3582">
            <v>0.125</v>
          </cell>
          <cell r="K3582">
            <v>0.106875</v>
          </cell>
        </row>
        <row r="3583">
          <cell r="A3583" t="str">
            <v>303620</v>
          </cell>
          <cell r="B3583" t="str">
            <v>HOTCHKISS 22-2 (DO NOT USE)</v>
          </cell>
          <cell r="J3583">
            <v>0</v>
          </cell>
          <cell r="K3583">
            <v>0</v>
          </cell>
        </row>
        <row r="3584">
          <cell r="A3584" t="str">
            <v>419820</v>
          </cell>
          <cell r="B3584" t="str">
            <v>SPEARHEAD RANCH 21 SUSSEX</v>
          </cell>
          <cell r="J3584">
            <v>0</v>
          </cell>
          <cell r="K3584">
            <v>0</v>
          </cell>
        </row>
        <row r="3585">
          <cell r="A3585" t="str">
            <v>426820</v>
          </cell>
          <cell r="B3585" t="str">
            <v>SPEARHEAD FEE 41-22 SUSSEX</v>
          </cell>
          <cell r="J3585">
            <v>0.65</v>
          </cell>
          <cell r="K3585">
            <v>0.54274999999999995</v>
          </cell>
        </row>
        <row r="3586">
          <cell r="A3586" t="str">
            <v>432320</v>
          </cell>
          <cell r="B3586" t="str">
            <v>SPEARHEAD RANCH 23-2 SUSSEX</v>
          </cell>
          <cell r="J3586">
            <v>0</v>
          </cell>
          <cell r="K3586">
            <v>0</v>
          </cell>
        </row>
        <row r="3587">
          <cell r="A3587" t="str">
            <v>432420</v>
          </cell>
          <cell r="B3587" t="str">
            <v>SPEARHEAD RANCH 26-1 SUSSEX</v>
          </cell>
          <cell r="J3587">
            <v>0</v>
          </cell>
          <cell r="K3587">
            <v>0</v>
          </cell>
        </row>
        <row r="3588">
          <cell r="A3588" t="str">
            <v>435820</v>
          </cell>
          <cell r="B3588" t="str">
            <v>HOTCHKISS FED 22-2 SUSSEX</v>
          </cell>
          <cell r="J3588">
            <v>1</v>
          </cell>
          <cell r="K3588">
            <v>0.875</v>
          </cell>
        </row>
        <row r="3589">
          <cell r="A3589" t="str">
            <v>511020</v>
          </cell>
          <cell r="B3589" t="str">
            <v>SPEARHEAD FEE 43-15 SUSSEX (C7)</v>
          </cell>
          <cell r="J3589">
            <v>0</v>
          </cell>
          <cell r="K3589">
            <v>0</v>
          </cell>
        </row>
        <row r="3590">
          <cell r="A3590" t="str">
            <v>511120</v>
          </cell>
          <cell r="B3590" t="str">
            <v>HARDY FEE 21-23 SUSSEX (C7)</v>
          </cell>
          <cell r="J3590">
            <v>0</v>
          </cell>
          <cell r="K3590">
            <v>0</v>
          </cell>
        </row>
        <row r="3591">
          <cell r="A3591" t="str">
            <v>511220</v>
          </cell>
          <cell r="B3591" t="str">
            <v>WERNER FEE 22-1 SUSSEX (C7)</v>
          </cell>
          <cell r="J3591">
            <v>0</v>
          </cell>
          <cell r="K3591">
            <v>0</v>
          </cell>
        </row>
        <row r="3592">
          <cell r="A3592" t="str">
            <v>617820</v>
          </cell>
          <cell r="B3592" t="str">
            <v>GH FEDERAL 44-25H SUSSEX</v>
          </cell>
          <cell r="J3592">
            <v>0.1149266</v>
          </cell>
          <cell r="K3592">
            <v>9.7112909999999997E-2</v>
          </cell>
        </row>
        <row r="3593">
          <cell r="A3593" t="str">
            <v>633620</v>
          </cell>
          <cell r="B3593" t="str">
            <v>HARDY 12-26H SUSSEX</v>
          </cell>
          <cell r="J3593">
            <v>0.1422252</v>
          </cell>
          <cell r="K3593">
            <v>0.11913798</v>
          </cell>
        </row>
        <row r="3594">
          <cell r="A3594" t="str">
            <v>633720</v>
          </cell>
          <cell r="B3594" t="str">
            <v>HARDY 4-23-39-74SXH SUSSEX</v>
          </cell>
          <cell r="J3594">
            <v>0.41952970000000001</v>
          </cell>
          <cell r="K3594">
            <v>0.34917816000000002</v>
          </cell>
        </row>
        <row r="3595">
          <cell r="A3595" t="str">
            <v>634620</v>
          </cell>
          <cell r="B3595" t="str">
            <v>HARDY 16-14-39-74SXH SUSSEX</v>
          </cell>
          <cell r="J3595">
            <v>0.28949999999999998</v>
          </cell>
          <cell r="K3595">
            <v>0.24329410000000001</v>
          </cell>
        </row>
        <row r="3596">
          <cell r="A3596" t="str">
            <v>274708</v>
          </cell>
          <cell r="B3596" t="str">
            <v>SQUAW CAN FEDERAL 1-19 DES CR</v>
          </cell>
          <cell r="J3596">
            <v>0.25</v>
          </cell>
          <cell r="K3596">
            <v>0</v>
          </cell>
        </row>
        <row r="3597">
          <cell r="A3597" t="str">
            <v>107103</v>
          </cell>
          <cell r="B3597" t="str">
            <v>SUGARLOAF GOVT 1 MESA</v>
          </cell>
          <cell r="J3597">
            <v>1</v>
          </cell>
          <cell r="K3597">
            <v>0.86624999999999996</v>
          </cell>
        </row>
        <row r="3598">
          <cell r="A3598" t="str">
            <v>107203</v>
          </cell>
          <cell r="B3598" t="str">
            <v>SUGARLOAF GOVT 2 MESA</v>
          </cell>
          <cell r="J3598">
            <v>1</v>
          </cell>
          <cell r="K3598">
            <v>0.86624999999999996</v>
          </cell>
        </row>
        <row r="3599">
          <cell r="A3599" t="str">
            <v>107303</v>
          </cell>
          <cell r="B3599" t="str">
            <v>SUGARLOAF GOVT 3 MESA</v>
          </cell>
          <cell r="J3599">
            <v>1</v>
          </cell>
          <cell r="K3599">
            <v>0.86624999999999996</v>
          </cell>
        </row>
        <row r="3600">
          <cell r="A3600" t="str">
            <v>107306</v>
          </cell>
          <cell r="B3600" t="str">
            <v>SUGARLOAF GOVT 3 FT UN</v>
          </cell>
          <cell r="J3600">
            <v>1</v>
          </cell>
          <cell r="K3600">
            <v>0.86624999999999996</v>
          </cell>
        </row>
        <row r="3601">
          <cell r="A3601" t="str">
            <v>107318</v>
          </cell>
          <cell r="B3601" t="str">
            <v>SUGARLOAF GOVT 3 LEWIS</v>
          </cell>
          <cell r="J3601">
            <v>0</v>
          </cell>
          <cell r="K3601">
            <v>0</v>
          </cell>
        </row>
        <row r="3602">
          <cell r="A3602" t="str">
            <v>107365</v>
          </cell>
          <cell r="B3602" t="str">
            <v>SUGARLOAF GOVT 3 UPR MESA</v>
          </cell>
          <cell r="J3602">
            <v>0</v>
          </cell>
          <cell r="K3602">
            <v>0</v>
          </cell>
        </row>
        <row r="3603">
          <cell r="A3603" t="str">
            <v>107403</v>
          </cell>
          <cell r="B3603" t="str">
            <v>SUGARLOAF GOVT 4 MESA</v>
          </cell>
          <cell r="J3603">
            <v>1</v>
          </cell>
          <cell r="K3603">
            <v>0.86624999999999996</v>
          </cell>
        </row>
        <row r="3604">
          <cell r="A3604" t="str">
            <v>107503</v>
          </cell>
          <cell r="B3604" t="str">
            <v>SUGARLOAF GOVT 6 MESA</v>
          </cell>
          <cell r="J3604">
            <v>1</v>
          </cell>
          <cell r="K3604">
            <v>0.86624999999999996</v>
          </cell>
        </row>
        <row r="3605">
          <cell r="A3605" t="str">
            <v>107603</v>
          </cell>
          <cell r="B3605" t="str">
            <v>SUGARLOAF GOVT 8 MESA</v>
          </cell>
          <cell r="J3605">
            <v>1</v>
          </cell>
          <cell r="K3605">
            <v>0.86624999999999996</v>
          </cell>
        </row>
        <row r="3606">
          <cell r="A3606" t="str">
            <v>107706</v>
          </cell>
          <cell r="B3606" t="str">
            <v>SUGARLOAF GOVT 9 FT UN</v>
          </cell>
          <cell r="J3606">
            <v>0</v>
          </cell>
          <cell r="K3606">
            <v>0.86624999999999996</v>
          </cell>
        </row>
        <row r="3607">
          <cell r="A3607" t="str">
            <v>107803</v>
          </cell>
          <cell r="B3607" t="str">
            <v>SUGARLOAF GOVT 10 MESA</v>
          </cell>
          <cell r="J3607">
            <v>1</v>
          </cell>
          <cell r="K3607">
            <v>0.86624999999999996</v>
          </cell>
        </row>
        <row r="3608">
          <cell r="A3608" t="str">
            <v>107903</v>
          </cell>
          <cell r="B3608" t="str">
            <v>SUGARLOAF GOVT 12 MESA</v>
          </cell>
          <cell r="J3608">
            <v>1</v>
          </cell>
          <cell r="K3608">
            <v>0.86624999999999996</v>
          </cell>
        </row>
        <row r="3609">
          <cell r="A3609" t="str">
            <v>108003</v>
          </cell>
          <cell r="B3609" t="str">
            <v>SUGARLOAF GOVT 14 MESA</v>
          </cell>
          <cell r="J3609">
            <v>1</v>
          </cell>
          <cell r="K3609">
            <v>0.86624999999999996</v>
          </cell>
        </row>
        <row r="3610">
          <cell r="A3610" t="str">
            <v>108103</v>
          </cell>
          <cell r="B3610" t="str">
            <v>SUGARLOAF GOVT 15 MESA</v>
          </cell>
          <cell r="J3610">
            <v>1</v>
          </cell>
          <cell r="K3610">
            <v>0.86624999999999996</v>
          </cell>
        </row>
        <row r="3611">
          <cell r="A3611" t="str">
            <v>108303</v>
          </cell>
          <cell r="B3611" t="str">
            <v>GRYNBERG STLD 1 MESA</v>
          </cell>
          <cell r="J3611">
            <v>0</v>
          </cell>
          <cell r="K3611">
            <v>0</v>
          </cell>
        </row>
        <row r="3612">
          <cell r="A3612" t="str">
            <v>108503</v>
          </cell>
          <cell r="B3612" t="str">
            <v>SUGARLOAF STLD 2 MESA</v>
          </cell>
          <cell r="J3612">
            <v>1</v>
          </cell>
          <cell r="K3612">
            <v>0.875</v>
          </cell>
        </row>
        <row r="3613">
          <cell r="A3613" t="str">
            <v>147803</v>
          </cell>
          <cell r="B3613" t="str">
            <v>SUGARLOAF 1-3 MESA</v>
          </cell>
          <cell r="J3613">
            <v>0</v>
          </cell>
          <cell r="K3613">
            <v>0</v>
          </cell>
        </row>
        <row r="3614">
          <cell r="A3614" t="str">
            <v>276306</v>
          </cell>
          <cell r="B3614" t="str">
            <v>SUGARLOAF STLD 1 FT UN</v>
          </cell>
          <cell r="J3614">
            <v>0</v>
          </cell>
          <cell r="K3614">
            <v>0</v>
          </cell>
        </row>
        <row r="3615">
          <cell r="A3615" t="str">
            <v>538901</v>
          </cell>
          <cell r="B3615" t="str">
            <v>SPARKS RIDGE 1 FR</v>
          </cell>
          <cell r="J3615">
            <v>0</v>
          </cell>
          <cell r="K3615">
            <v>0</v>
          </cell>
        </row>
        <row r="3616">
          <cell r="A3616" t="str">
            <v>538902</v>
          </cell>
          <cell r="B3616" t="str">
            <v>SPARKS RIDGE 1 DK</v>
          </cell>
          <cell r="J3616">
            <v>0</v>
          </cell>
          <cell r="K3616">
            <v>0</v>
          </cell>
        </row>
        <row r="3617">
          <cell r="A3617" t="str">
            <v>538916</v>
          </cell>
          <cell r="B3617" t="str">
            <v>SPARKS RIDGE 1 BAX  (C7)</v>
          </cell>
          <cell r="J3617">
            <v>0</v>
          </cell>
          <cell r="K3617">
            <v>0</v>
          </cell>
        </row>
        <row r="3618">
          <cell r="A3618" t="str">
            <v>552716</v>
          </cell>
          <cell r="B3618" t="str">
            <v>SPARKS RIDGE 1 BAX</v>
          </cell>
          <cell r="J3618">
            <v>0</v>
          </cell>
          <cell r="K3618">
            <v>0</v>
          </cell>
        </row>
        <row r="3619">
          <cell r="A3619" t="str">
            <v>584217</v>
          </cell>
          <cell r="B3619" t="str">
            <v>STATE LAND 4 ALMOND</v>
          </cell>
          <cell r="J3619">
            <v>0</v>
          </cell>
          <cell r="K3619">
            <v>0</v>
          </cell>
        </row>
        <row r="3620">
          <cell r="A3620" t="str">
            <v>584317</v>
          </cell>
          <cell r="B3620" t="str">
            <v>SUGARLOAF GOVT 18 ALMOND</v>
          </cell>
          <cell r="J3620">
            <v>0</v>
          </cell>
          <cell r="K3620">
            <v>0</v>
          </cell>
        </row>
        <row r="3621">
          <cell r="A3621" t="str">
            <v>584326</v>
          </cell>
          <cell r="B3621" t="str">
            <v>SUGARLOAF GOVT 18 LANCE</v>
          </cell>
          <cell r="J3621">
            <v>0</v>
          </cell>
          <cell r="K3621">
            <v>0</v>
          </cell>
        </row>
        <row r="3622">
          <cell r="A3622" t="str">
            <v>584617</v>
          </cell>
          <cell r="B3622" t="str">
            <v>SUGARLOAF GOVT 17 ALMOND</v>
          </cell>
          <cell r="J3622">
            <v>1</v>
          </cell>
          <cell r="K3622">
            <v>0.79625000000000001</v>
          </cell>
        </row>
        <row r="3623">
          <cell r="A3623" t="str">
            <v>584626</v>
          </cell>
          <cell r="B3623" t="str">
            <v>SUGARLOAF GOVT 17 LANCE</v>
          </cell>
          <cell r="J3623">
            <v>0</v>
          </cell>
          <cell r="K3623">
            <v>0</v>
          </cell>
        </row>
        <row r="3624">
          <cell r="A3624" t="str">
            <v>589503</v>
          </cell>
          <cell r="B3624" t="str">
            <v>SUGARLOAF GOVT 20 MESA</v>
          </cell>
          <cell r="J3624">
            <v>0</v>
          </cell>
          <cell r="K3624">
            <v>0</v>
          </cell>
        </row>
        <row r="3625">
          <cell r="A3625" t="str">
            <v>590946</v>
          </cell>
          <cell r="B3625" t="str">
            <v>SUGARLOAF STLD 1 LOWER FT UN</v>
          </cell>
          <cell r="J3625">
            <v>0</v>
          </cell>
          <cell r="K3625">
            <v>0</v>
          </cell>
        </row>
        <row r="3626">
          <cell r="A3626" t="str">
            <v>618003</v>
          </cell>
          <cell r="B3626" t="str">
            <v>SUGARLOAF GOVT 29 MESA</v>
          </cell>
          <cell r="J3626">
            <v>0</v>
          </cell>
          <cell r="K3626">
            <v>0</v>
          </cell>
        </row>
        <row r="3627">
          <cell r="A3627" t="str">
            <v>618103</v>
          </cell>
          <cell r="B3627" t="str">
            <v>SUGARLOAF GOVT 39 MESA</v>
          </cell>
          <cell r="J3627">
            <v>0</v>
          </cell>
          <cell r="K3627">
            <v>0</v>
          </cell>
        </row>
        <row r="3628">
          <cell r="A3628" t="str">
            <v>618203</v>
          </cell>
          <cell r="B3628" t="str">
            <v>SUGARLOAF GOVT 40 MESA</v>
          </cell>
          <cell r="J3628">
            <v>0</v>
          </cell>
          <cell r="K3628">
            <v>0</v>
          </cell>
        </row>
        <row r="3629">
          <cell r="A3629" t="str">
            <v>618303</v>
          </cell>
          <cell r="B3629" t="str">
            <v>SUGARLOAF GOVT 50 MESA</v>
          </cell>
          <cell r="J3629">
            <v>0</v>
          </cell>
          <cell r="K3629">
            <v>0</v>
          </cell>
        </row>
        <row r="3630">
          <cell r="A3630" t="str">
            <v>618403</v>
          </cell>
          <cell r="B3630" t="str">
            <v>SUGARLOAF GOVT 56 MESA</v>
          </cell>
          <cell r="J3630">
            <v>0</v>
          </cell>
          <cell r="K3630">
            <v>0</v>
          </cell>
        </row>
        <row r="3631">
          <cell r="A3631" t="str">
            <v>618503</v>
          </cell>
          <cell r="B3631" t="str">
            <v>SUGARLOAF GOVT 21 MESA</v>
          </cell>
          <cell r="J3631">
            <v>0</v>
          </cell>
          <cell r="K3631">
            <v>0</v>
          </cell>
        </row>
        <row r="3632">
          <cell r="A3632" t="str">
            <v>618603</v>
          </cell>
          <cell r="B3632" t="str">
            <v>SUGARLOAF GOVT 35 MESA</v>
          </cell>
          <cell r="J3632">
            <v>0</v>
          </cell>
          <cell r="K3632">
            <v>0</v>
          </cell>
        </row>
        <row r="3633">
          <cell r="A3633" t="str">
            <v>618703</v>
          </cell>
          <cell r="B3633" t="str">
            <v>SUGARLOAF GOVT 36 MESA</v>
          </cell>
          <cell r="J3633">
            <v>0</v>
          </cell>
          <cell r="K3633">
            <v>0</v>
          </cell>
        </row>
        <row r="3634">
          <cell r="A3634" t="str">
            <v>618803</v>
          </cell>
          <cell r="B3634" t="str">
            <v>SUGARLOAF GOVT 72 MESA</v>
          </cell>
          <cell r="J3634">
            <v>0</v>
          </cell>
          <cell r="K3634">
            <v>0</v>
          </cell>
        </row>
        <row r="3635">
          <cell r="A3635" t="str">
            <v>618903</v>
          </cell>
          <cell r="B3635" t="str">
            <v>SUGARLOAF GOVT 77 MESA</v>
          </cell>
          <cell r="J3635">
            <v>0</v>
          </cell>
          <cell r="K3635">
            <v>0</v>
          </cell>
        </row>
        <row r="3636">
          <cell r="A3636" t="str">
            <v>619003</v>
          </cell>
          <cell r="B3636" t="str">
            <v>SUGARLOAF GOVT 78 MESA</v>
          </cell>
          <cell r="J3636">
            <v>0</v>
          </cell>
          <cell r="K3636">
            <v>0</v>
          </cell>
        </row>
        <row r="3637">
          <cell r="A3637" t="str">
            <v>619103</v>
          </cell>
          <cell r="B3637" t="str">
            <v>SUGARLOAF GOVT 37 MESA</v>
          </cell>
          <cell r="J3637">
            <v>0</v>
          </cell>
          <cell r="K3637">
            <v>0</v>
          </cell>
        </row>
        <row r="3638">
          <cell r="A3638" t="str">
            <v>619203</v>
          </cell>
          <cell r="B3638" t="str">
            <v>SUGARLOAF GOVT 87 MESA</v>
          </cell>
          <cell r="J3638">
            <v>0</v>
          </cell>
          <cell r="K3638">
            <v>0</v>
          </cell>
        </row>
        <row r="3639">
          <cell r="A3639" t="str">
            <v>619303</v>
          </cell>
          <cell r="B3639" t="str">
            <v>SUGARLOAF GOVT 88 MESA</v>
          </cell>
          <cell r="J3639">
            <v>0</v>
          </cell>
          <cell r="K3639">
            <v>0</v>
          </cell>
        </row>
        <row r="3640">
          <cell r="A3640" t="str">
            <v>619403</v>
          </cell>
          <cell r="B3640" t="str">
            <v>SUGARLOAF GOVT 89 MESA</v>
          </cell>
          <cell r="J3640">
            <v>0</v>
          </cell>
          <cell r="K3640">
            <v>0</v>
          </cell>
        </row>
        <row r="3641">
          <cell r="A3641" t="str">
            <v>619503</v>
          </cell>
          <cell r="B3641" t="str">
            <v>SUGARLOAF GOVT 94 MESA</v>
          </cell>
          <cell r="J3641">
            <v>0</v>
          </cell>
          <cell r="K3641">
            <v>0</v>
          </cell>
        </row>
        <row r="3642">
          <cell r="A3642" t="str">
            <v>619603</v>
          </cell>
          <cell r="B3642" t="str">
            <v>SUGARLOAF GOVT 95 MESA</v>
          </cell>
          <cell r="J3642">
            <v>0</v>
          </cell>
          <cell r="K3642">
            <v>0</v>
          </cell>
        </row>
        <row r="3643">
          <cell r="A3643" t="str">
            <v>619703</v>
          </cell>
          <cell r="B3643" t="str">
            <v>SUGARLOAF GOVT 96 MESA</v>
          </cell>
          <cell r="J3643">
            <v>0</v>
          </cell>
          <cell r="K3643">
            <v>0</v>
          </cell>
        </row>
        <row r="3644">
          <cell r="A3644" t="str">
            <v>619803</v>
          </cell>
          <cell r="B3644" t="str">
            <v>SUGARLOAF GOVT 97 MESA</v>
          </cell>
          <cell r="J3644">
            <v>0</v>
          </cell>
          <cell r="K3644">
            <v>0</v>
          </cell>
        </row>
        <row r="3645">
          <cell r="A3645" t="str">
            <v>619903</v>
          </cell>
          <cell r="B3645" t="str">
            <v>SUGARLOAF GOVT 28 MESA</v>
          </cell>
          <cell r="J3645">
            <v>0</v>
          </cell>
          <cell r="K3645">
            <v>0</v>
          </cell>
        </row>
        <row r="3646">
          <cell r="A3646" t="str">
            <v>620003</v>
          </cell>
          <cell r="B3646" t="str">
            <v>SUGARLOAF GOVT 38 MESA</v>
          </cell>
          <cell r="J3646">
            <v>0</v>
          </cell>
          <cell r="K3646">
            <v>0</v>
          </cell>
        </row>
        <row r="3647">
          <cell r="A3647" t="str">
            <v>620103</v>
          </cell>
          <cell r="B3647" t="str">
            <v>SUGARLOAF GOVT 43 MESA</v>
          </cell>
          <cell r="J3647">
            <v>0</v>
          </cell>
          <cell r="K3647">
            <v>0</v>
          </cell>
        </row>
        <row r="3648">
          <cell r="A3648" t="str">
            <v>620203</v>
          </cell>
          <cell r="B3648" t="str">
            <v>SUGARLOAF GOVT 45 MESA</v>
          </cell>
          <cell r="J3648">
            <v>0</v>
          </cell>
          <cell r="K3648">
            <v>0</v>
          </cell>
        </row>
        <row r="3649">
          <cell r="A3649" t="str">
            <v>620303</v>
          </cell>
          <cell r="B3649" t="str">
            <v>SUGARLOAF GOVT 48 MESA</v>
          </cell>
          <cell r="J3649">
            <v>0</v>
          </cell>
          <cell r="K3649">
            <v>0</v>
          </cell>
        </row>
        <row r="3650">
          <cell r="A3650" t="str">
            <v>109606</v>
          </cell>
          <cell r="B3650" t="str">
            <v>NIGHTINGALE B-1 FT UN</v>
          </cell>
          <cell r="J3650">
            <v>0.35898000000000002</v>
          </cell>
          <cell r="K3650">
            <v>0.32640619999999998</v>
          </cell>
        </row>
        <row r="3651">
          <cell r="A3651" t="str">
            <v>278103</v>
          </cell>
          <cell r="B3651" t="str">
            <v>TIERNEY UNIT 1 MESA</v>
          </cell>
          <cell r="J3651">
            <v>4.1640000000000003E-2</v>
          </cell>
          <cell r="K3651">
            <v>3.5010649999999997E-2</v>
          </cell>
        </row>
        <row r="3652">
          <cell r="A3652" t="str">
            <v>278203</v>
          </cell>
          <cell r="B3652" t="str">
            <v>TIERNEY UNIT 2 MESA</v>
          </cell>
          <cell r="J3652">
            <v>0</v>
          </cell>
          <cell r="K3652">
            <v>3.5010649999999997E-2</v>
          </cell>
        </row>
        <row r="3653">
          <cell r="A3653" t="str">
            <v>432103</v>
          </cell>
          <cell r="B3653" t="str">
            <v>THREEMILE 15-3 MESA</v>
          </cell>
          <cell r="J3653">
            <v>4.1640000000000003E-2</v>
          </cell>
          <cell r="K3653">
            <v>3.5010649999999997E-2</v>
          </cell>
        </row>
        <row r="3654">
          <cell r="A3654" t="str">
            <v>488503</v>
          </cell>
          <cell r="B3654" t="str">
            <v>C G ROAD 15-1 MESA</v>
          </cell>
          <cell r="J3654">
            <v>4.1640000000000003E-2</v>
          </cell>
          <cell r="K3654">
            <v>3.5010649999999997E-2</v>
          </cell>
        </row>
        <row r="3655">
          <cell r="A3655" t="str">
            <v>488603</v>
          </cell>
          <cell r="B3655" t="str">
            <v>C G ROAD 15-2 MESA</v>
          </cell>
          <cell r="J3655">
            <v>4.1640000000000003E-2</v>
          </cell>
          <cell r="K3655">
            <v>3.5010649999999997E-2</v>
          </cell>
        </row>
        <row r="3656">
          <cell r="A3656" t="str">
            <v>489803</v>
          </cell>
          <cell r="B3656" t="str">
            <v>C G ROAD 15-4 MESA</v>
          </cell>
          <cell r="J3656">
            <v>4.1640000000000003E-2</v>
          </cell>
          <cell r="K3656">
            <v>3.5010649999999997E-2</v>
          </cell>
        </row>
        <row r="3657">
          <cell r="A3657" t="str">
            <v>490403</v>
          </cell>
          <cell r="B3657" t="str">
            <v>C G ROAD 15-3 MESA</v>
          </cell>
          <cell r="J3657">
            <v>4.1640000000000003E-2</v>
          </cell>
          <cell r="K3657">
            <v>3.5010649999999997E-2</v>
          </cell>
        </row>
        <row r="3658">
          <cell r="A3658" t="str">
            <v>495103</v>
          </cell>
          <cell r="B3658" t="str">
            <v>C G ROAD 15-5 MESA</v>
          </cell>
          <cell r="J3658">
            <v>4.1640000000000003E-2</v>
          </cell>
          <cell r="K3658">
            <v>3.5010649999999997E-2</v>
          </cell>
        </row>
        <row r="3659">
          <cell r="A3659" t="str">
            <v>511303</v>
          </cell>
          <cell r="B3659" t="str">
            <v>THREEMILE 15-1 MESA</v>
          </cell>
          <cell r="J3659">
            <v>4.1640000000000003E-2</v>
          </cell>
          <cell r="K3659">
            <v>3.5010649999999997E-2</v>
          </cell>
        </row>
        <row r="3660">
          <cell r="A3660" t="str">
            <v>545803</v>
          </cell>
          <cell r="B3660" t="str">
            <v>C G ROAD 15-130 MESA</v>
          </cell>
          <cell r="J3660">
            <v>4.1640000000000003E-2</v>
          </cell>
          <cell r="K3660">
            <v>3.5010649999999997E-2</v>
          </cell>
        </row>
        <row r="3661">
          <cell r="A3661" t="str">
            <v>545903</v>
          </cell>
          <cell r="B3661" t="str">
            <v>C G ROAD 15-80 MESA</v>
          </cell>
          <cell r="J3661">
            <v>4.1640000000000003E-2</v>
          </cell>
          <cell r="K3661">
            <v>3.5010649999999997E-2</v>
          </cell>
        </row>
        <row r="3662">
          <cell r="A3662" t="str">
            <v>569603</v>
          </cell>
          <cell r="B3662" t="str">
            <v>THREEMILE 15-100D MESA</v>
          </cell>
          <cell r="J3662">
            <v>4.1640000000000003E-2</v>
          </cell>
          <cell r="K3662">
            <v>3.5010649999999997E-2</v>
          </cell>
        </row>
        <row r="3663">
          <cell r="A3663" t="str">
            <v>597903</v>
          </cell>
          <cell r="B3663" t="str">
            <v>THREEMILE 15-120D MESA</v>
          </cell>
          <cell r="J3663">
            <v>4.1640000000000003E-2</v>
          </cell>
          <cell r="K3663">
            <v>3.5010649999999997E-2</v>
          </cell>
        </row>
        <row r="3664">
          <cell r="A3664" t="str">
            <v>598003</v>
          </cell>
          <cell r="B3664" t="str">
            <v>THREEMILE 15-130D MESA</v>
          </cell>
          <cell r="J3664">
            <v>4.1640000000000003E-2</v>
          </cell>
          <cell r="K3664">
            <v>3.5010649999999997E-2</v>
          </cell>
        </row>
        <row r="3665">
          <cell r="A3665" t="str">
            <v>598103</v>
          </cell>
          <cell r="B3665" t="str">
            <v>THREEMILE 15-140D MESA</v>
          </cell>
          <cell r="J3665">
            <v>4.1640000000000003E-2</v>
          </cell>
          <cell r="K3665">
            <v>3.5010649999999997E-2</v>
          </cell>
        </row>
        <row r="3666">
          <cell r="A3666" t="str">
            <v>598203</v>
          </cell>
          <cell r="B3666" t="str">
            <v>THREEMILE 15-40D MESA</v>
          </cell>
          <cell r="J3666">
            <v>4.1640000000000003E-2</v>
          </cell>
          <cell r="K3666">
            <v>3.5010649999999997E-2</v>
          </cell>
        </row>
        <row r="3667">
          <cell r="A3667" t="str">
            <v>598303</v>
          </cell>
          <cell r="B3667" t="str">
            <v>THREEMILE 15-30D MESA</v>
          </cell>
          <cell r="J3667">
            <v>4.1640000000000003E-2</v>
          </cell>
          <cell r="K3667">
            <v>3.5010649999999997E-2</v>
          </cell>
        </row>
        <row r="3668">
          <cell r="A3668" t="str">
            <v>598403</v>
          </cell>
          <cell r="B3668" t="str">
            <v>THREEMILE 15-90D MESA</v>
          </cell>
          <cell r="J3668">
            <v>4.1640000000000003E-2</v>
          </cell>
          <cell r="K3668">
            <v>3.5010649999999997E-2</v>
          </cell>
        </row>
        <row r="3669">
          <cell r="A3669" t="str">
            <v>634003</v>
          </cell>
          <cell r="B3669" t="str">
            <v>C G ROAD 15-10D MESA  (D24NC)</v>
          </cell>
          <cell r="J3669">
            <v>9.7474900000000003E-2</v>
          </cell>
          <cell r="K3669">
            <v>8.2092319999999996E-2</v>
          </cell>
        </row>
        <row r="3670">
          <cell r="A3670" t="str">
            <v>634103</v>
          </cell>
          <cell r="B3670" t="str">
            <v>C G ROAD 15-120D MESA</v>
          </cell>
          <cell r="J3670">
            <v>0</v>
          </cell>
          <cell r="K3670">
            <v>0</v>
          </cell>
        </row>
        <row r="3671">
          <cell r="A3671" t="str">
            <v>634203</v>
          </cell>
          <cell r="B3671" t="str">
            <v>C G ROAD 15-105D MESA</v>
          </cell>
          <cell r="J3671">
            <v>0</v>
          </cell>
          <cell r="K3671">
            <v>0</v>
          </cell>
        </row>
        <row r="3672">
          <cell r="A3672" t="str">
            <v>634303</v>
          </cell>
          <cell r="B3672" t="str">
            <v>C G ROAD 15-100D MESA</v>
          </cell>
          <cell r="J3672">
            <v>0</v>
          </cell>
          <cell r="K3672">
            <v>0</v>
          </cell>
        </row>
        <row r="3673">
          <cell r="A3673" t="str">
            <v>634403</v>
          </cell>
          <cell r="B3673" t="str">
            <v>C G ROAD 15-30D MESA D24NC</v>
          </cell>
          <cell r="J3673">
            <v>0</v>
          </cell>
          <cell r="K3673">
            <v>0</v>
          </cell>
        </row>
        <row r="3674">
          <cell r="A3674" t="str">
            <v>634503</v>
          </cell>
          <cell r="B3674" t="str">
            <v>C G ROAD 15-40D MESA</v>
          </cell>
          <cell r="J3674">
            <v>0</v>
          </cell>
          <cell r="K3674">
            <v>0</v>
          </cell>
        </row>
        <row r="3675">
          <cell r="A3675" t="str">
            <v>641703</v>
          </cell>
          <cell r="B3675" t="str">
            <v>THREEMILE UNIT 15-2 MESA</v>
          </cell>
          <cell r="J3675">
            <v>0</v>
          </cell>
          <cell r="K3675">
            <v>0</v>
          </cell>
        </row>
        <row r="3676">
          <cell r="A3676" t="str">
            <v>384019</v>
          </cell>
          <cell r="B3676" t="str">
            <v>STATE Q COMM 1 MORROW</v>
          </cell>
          <cell r="J3676">
            <v>0</v>
          </cell>
          <cell r="K3676">
            <v>0</v>
          </cell>
        </row>
        <row r="3677">
          <cell r="A3677" t="str">
            <v>110903</v>
          </cell>
          <cell r="B3677" t="str">
            <v>TRAIL UNIT 2 MESA</v>
          </cell>
          <cell r="J3677">
            <v>0.4612097</v>
          </cell>
          <cell r="K3677">
            <v>0.39884364</v>
          </cell>
        </row>
        <row r="3678">
          <cell r="A3678" t="str">
            <v>110965</v>
          </cell>
          <cell r="B3678" t="str">
            <v>TRAIL UNIT 2 UPPER MESA</v>
          </cell>
          <cell r="J3678">
            <v>0.46120990000000001</v>
          </cell>
          <cell r="K3678">
            <v>0.39884364</v>
          </cell>
        </row>
        <row r="3679">
          <cell r="A3679" t="str">
            <v>111003</v>
          </cell>
          <cell r="B3679" t="str">
            <v>TRAIL UNIT 3 MESA</v>
          </cell>
          <cell r="J3679">
            <v>0.46120990000000001</v>
          </cell>
          <cell r="K3679">
            <v>0.39884364</v>
          </cell>
        </row>
        <row r="3680">
          <cell r="A3680" t="str">
            <v>111065</v>
          </cell>
          <cell r="B3680" t="str">
            <v>TRAIL UNIT 3 UPPER MESA</v>
          </cell>
          <cell r="J3680">
            <v>0.46120990000000001</v>
          </cell>
          <cell r="K3680">
            <v>0.39884364</v>
          </cell>
        </row>
        <row r="3681">
          <cell r="A3681" t="str">
            <v>111103</v>
          </cell>
          <cell r="B3681" t="str">
            <v>TRAIL UNIT 4 MESA</v>
          </cell>
          <cell r="J3681">
            <v>0.46120990000000001</v>
          </cell>
          <cell r="K3681">
            <v>0.39884364</v>
          </cell>
        </row>
        <row r="3682">
          <cell r="A3682" t="str">
            <v>111165</v>
          </cell>
          <cell r="B3682" t="str">
            <v>TRAIL UNIT 4 UPPER MESA</v>
          </cell>
          <cell r="J3682">
            <v>0.46120990000000001</v>
          </cell>
          <cell r="K3682">
            <v>0.39884364</v>
          </cell>
        </row>
        <row r="3683">
          <cell r="A3683" t="str">
            <v>111303</v>
          </cell>
          <cell r="B3683" t="str">
            <v>TRAIL UNIT 6 MESA</v>
          </cell>
          <cell r="J3683">
            <v>0</v>
          </cell>
          <cell r="K3683">
            <v>0.39884364</v>
          </cell>
        </row>
        <row r="3684">
          <cell r="A3684" t="str">
            <v>111365</v>
          </cell>
          <cell r="B3684" t="str">
            <v>TRAIL UNIT 6 UPPER MESA</v>
          </cell>
          <cell r="J3684">
            <v>0.46120990000000001</v>
          </cell>
          <cell r="K3684">
            <v>0.39884364</v>
          </cell>
        </row>
        <row r="3685">
          <cell r="A3685" t="str">
            <v>111403</v>
          </cell>
          <cell r="B3685" t="str">
            <v>TRAIL UNIT 8 MESA</v>
          </cell>
          <cell r="J3685">
            <v>0.46120990000000001</v>
          </cell>
          <cell r="K3685">
            <v>0.39884364</v>
          </cell>
        </row>
        <row r="3686">
          <cell r="A3686" t="str">
            <v>147903</v>
          </cell>
          <cell r="B3686" t="str">
            <v>TRAIL UNIT 13 MESA</v>
          </cell>
          <cell r="J3686">
            <v>0.46120990000000001</v>
          </cell>
          <cell r="K3686">
            <v>0.39884364</v>
          </cell>
        </row>
        <row r="3687">
          <cell r="A3687" t="str">
            <v>211803</v>
          </cell>
          <cell r="B3687" t="str">
            <v>TRAIL UNIT 12 MESA</v>
          </cell>
          <cell r="J3687">
            <v>0</v>
          </cell>
          <cell r="K3687">
            <v>0.39884364</v>
          </cell>
        </row>
        <row r="3688">
          <cell r="A3688" t="str">
            <v>211865</v>
          </cell>
          <cell r="B3688" t="str">
            <v>TRAIL UNIT 12 UPPER MESA</v>
          </cell>
          <cell r="J3688">
            <v>0.46120990000000001</v>
          </cell>
          <cell r="K3688">
            <v>0.39884364</v>
          </cell>
        </row>
        <row r="3689">
          <cell r="A3689" t="str">
            <v>445103</v>
          </cell>
          <cell r="B3689" t="str">
            <v>TRAIL UNIT 15 MESA</v>
          </cell>
          <cell r="J3689">
            <v>0.46120990000000001</v>
          </cell>
          <cell r="K3689">
            <v>0.39884345999999998</v>
          </cell>
        </row>
        <row r="3690">
          <cell r="A3690" t="str">
            <v>445165</v>
          </cell>
          <cell r="B3690" t="str">
            <v>TRAIL UNIT 15 UPPER MESA</v>
          </cell>
          <cell r="J3690">
            <v>0.46120990000000001</v>
          </cell>
          <cell r="K3690">
            <v>0.39884345999999998</v>
          </cell>
        </row>
        <row r="3691">
          <cell r="A3691" t="str">
            <v>445203</v>
          </cell>
          <cell r="B3691" t="str">
            <v>TRAIL UNIT 16 MESA</v>
          </cell>
          <cell r="J3691">
            <v>0.46120990000000001</v>
          </cell>
          <cell r="K3691">
            <v>0.39884365999999999</v>
          </cell>
        </row>
        <row r="3692">
          <cell r="A3692" t="str">
            <v>445265</v>
          </cell>
          <cell r="B3692" t="str">
            <v>TRAIL UNIT 16 UPPER MESA</v>
          </cell>
          <cell r="J3692">
            <v>0.46120990000000001</v>
          </cell>
          <cell r="K3692">
            <v>0.39884365999999999</v>
          </cell>
        </row>
        <row r="3693">
          <cell r="A3693" t="str">
            <v>445303</v>
          </cell>
          <cell r="B3693" t="str">
            <v>TRAIL UNIT 17 MESA</v>
          </cell>
          <cell r="J3693">
            <v>0.46120990000000001</v>
          </cell>
          <cell r="K3693">
            <v>0.39884364</v>
          </cell>
        </row>
        <row r="3694">
          <cell r="A3694" t="str">
            <v>445403</v>
          </cell>
          <cell r="B3694" t="str">
            <v>TRAIL UNIT 18 MESA</v>
          </cell>
          <cell r="J3694">
            <v>0.46120990000000001</v>
          </cell>
          <cell r="K3694">
            <v>0.39884345999999998</v>
          </cell>
        </row>
        <row r="3695">
          <cell r="A3695" t="str">
            <v>448204</v>
          </cell>
          <cell r="B3695" t="str">
            <v>TRAIL UNIT 19 WAS</v>
          </cell>
          <cell r="J3695">
            <v>0</v>
          </cell>
          <cell r="K3695">
            <v>0</v>
          </cell>
        </row>
        <row r="3696">
          <cell r="A3696" t="str">
            <v>491403</v>
          </cell>
          <cell r="B3696" t="str">
            <v>TRAIL UNIT 20 MESA</v>
          </cell>
          <cell r="J3696">
            <v>0.50286249999999999</v>
          </cell>
          <cell r="K3696">
            <v>0.43362345999999996</v>
          </cell>
        </row>
        <row r="3697">
          <cell r="A3697" t="str">
            <v>494742</v>
          </cell>
          <cell r="B3697" t="str">
            <v>TRAIL UNIT 21 MESA CC/TRAIL</v>
          </cell>
          <cell r="J3697">
            <v>0</v>
          </cell>
          <cell r="K3697">
            <v>0.39884345999999998</v>
          </cell>
        </row>
        <row r="3698">
          <cell r="A3698" t="str">
            <v>494765</v>
          </cell>
          <cell r="B3698" t="str">
            <v>TRAIL UNIT 21 UPPER MESA</v>
          </cell>
          <cell r="J3698">
            <v>0.46120990000000001</v>
          </cell>
          <cell r="K3698">
            <v>0.39884365999999999</v>
          </cell>
        </row>
        <row r="3699">
          <cell r="A3699" t="str">
            <v>514803</v>
          </cell>
          <cell r="B3699" t="str">
            <v>TRAIL UNIT 28 MESA</v>
          </cell>
          <cell r="J3699">
            <v>0.46120990000000001</v>
          </cell>
          <cell r="K3699">
            <v>0.39884365999999999</v>
          </cell>
        </row>
        <row r="3700">
          <cell r="A3700" t="str">
            <v>514903</v>
          </cell>
          <cell r="B3700" t="str">
            <v>TRAIL UNIT 22W MESA</v>
          </cell>
          <cell r="J3700">
            <v>0.46120990000000001</v>
          </cell>
          <cell r="K3700">
            <v>0.39884345999999998</v>
          </cell>
        </row>
        <row r="3701">
          <cell r="A3701" t="str">
            <v>515003</v>
          </cell>
          <cell r="B3701" t="str">
            <v>TRAIL UNIT 23W MESA</v>
          </cell>
          <cell r="J3701">
            <v>0.46120990000000001</v>
          </cell>
          <cell r="K3701">
            <v>0.39884345999999998</v>
          </cell>
        </row>
        <row r="3702">
          <cell r="A3702" t="str">
            <v>515103</v>
          </cell>
          <cell r="B3702" t="str">
            <v>TRAIL UNIT 24W MESA</v>
          </cell>
          <cell r="J3702">
            <v>0</v>
          </cell>
          <cell r="K3702">
            <v>0</v>
          </cell>
        </row>
        <row r="3703">
          <cell r="A3703" t="str">
            <v>515203</v>
          </cell>
          <cell r="B3703" t="str">
            <v>TRAIL UNIT 25W MESA</v>
          </cell>
          <cell r="J3703">
            <v>0.46120990000000001</v>
          </cell>
          <cell r="K3703">
            <v>0.39884345999999998</v>
          </cell>
        </row>
        <row r="3704">
          <cell r="A3704" t="str">
            <v>515303</v>
          </cell>
          <cell r="B3704" t="str">
            <v>TRAIL UNIT 26 MESA</v>
          </cell>
          <cell r="J3704">
            <v>0.46120990000000001</v>
          </cell>
          <cell r="K3704">
            <v>0.39884365999999999</v>
          </cell>
        </row>
        <row r="3705">
          <cell r="A3705" t="str">
            <v>515403</v>
          </cell>
          <cell r="B3705" t="str">
            <v>TRAIL UNIT 27 MESA</v>
          </cell>
          <cell r="J3705">
            <v>0.46120990000000001</v>
          </cell>
          <cell r="K3705">
            <v>0.39884365999999999</v>
          </cell>
        </row>
        <row r="3706">
          <cell r="A3706" t="str">
            <v>518801</v>
          </cell>
          <cell r="B3706" t="str">
            <v>TRAIL UNIT 31Q FR (C7)</v>
          </cell>
          <cell r="J3706">
            <v>0</v>
          </cell>
          <cell r="K3706">
            <v>0</v>
          </cell>
        </row>
        <row r="3707">
          <cell r="A3707" t="str">
            <v>518802</v>
          </cell>
          <cell r="B3707" t="str">
            <v>TRAIL UNIT 31Q DK (C7)</v>
          </cell>
          <cell r="J3707">
            <v>0</v>
          </cell>
          <cell r="K3707">
            <v>0</v>
          </cell>
        </row>
        <row r="3708">
          <cell r="A3708" t="str">
            <v>518816</v>
          </cell>
          <cell r="B3708" t="str">
            <v>TRAIL UNIT 31Q BAX (C100)</v>
          </cell>
          <cell r="J3708">
            <v>0</v>
          </cell>
          <cell r="K3708">
            <v>0</v>
          </cell>
        </row>
        <row r="3709">
          <cell r="A3709" t="str">
            <v>518902</v>
          </cell>
          <cell r="B3709" t="str">
            <v>TRAIL UNIT 29 DK</v>
          </cell>
          <cell r="J3709">
            <v>0</v>
          </cell>
          <cell r="K3709">
            <v>0</v>
          </cell>
        </row>
        <row r="3710">
          <cell r="A3710" t="str">
            <v>518903</v>
          </cell>
          <cell r="B3710" t="str">
            <v>TRAIL UNIT 29 MESA</v>
          </cell>
          <cell r="J3710">
            <v>0.46120990000000001</v>
          </cell>
          <cell r="K3710">
            <v>0.39884365999999999</v>
          </cell>
        </row>
        <row r="3711">
          <cell r="A3711" t="str">
            <v>519101</v>
          </cell>
          <cell r="B3711" t="str">
            <v>TRAIL UNIT 30Q FR   (C7)</v>
          </cell>
          <cell r="J3711">
            <v>0</v>
          </cell>
          <cell r="K3711">
            <v>0</v>
          </cell>
        </row>
        <row r="3712">
          <cell r="A3712" t="str">
            <v>519102</v>
          </cell>
          <cell r="B3712" t="str">
            <v>TRAIL UNIT 30Q DK (C7)</v>
          </cell>
          <cell r="J3712">
            <v>0</v>
          </cell>
          <cell r="K3712">
            <v>0</v>
          </cell>
        </row>
        <row r="3713">
          <cell r="A3713" t="str">
            <v>519116</v>
          </cell>
          <cell r="B3713" t="str">
            <v>TRAIL UNIT 30Q BAX (C7)</v>
          </cell>
          <cell r="J3713">
            <v>0</v>
          </cell>
          <cell r="K3713">
            <v>0</v>
          </cell>
        </row>
        <row r="3714">
          <cell r="A3714" t="str">
            <v>527703</v>
          </cell>
          <cell r="B3714" t="str">
            <v>TRAIL UNIT 14D-10H MESA</v>
          </cell>
          <cell r="J3714">
            <v>0</v>
          </cell>
          <cell r="K3714">
            <v>0</v>
          </cell>
        </row>
        <row r="3715">
          <cell r="A3715" t="str">
            <v>527716</v>
          </cell>
          <cell r="B3715" t="str">
            <v>TRAIL UNIT 14D-10H BAX  (C7)</v>
          </cell>
          <cell r="J3715">
            <v>0</v>
          </cell>
          <cell r="K3715">
            <v>0</v>
          </cell>
        </row>
        <row r="3716">
          <cell r="A3716" t="str">
            <v>527803</v>
          </cell>
          <cell r="B3716" t="str">
            <v>TRAIL UNIT 07A-03J SEE 539003</v>
          </cell>
          <cell r="J3716">
            <v>0</v>
          </cell>
          <cell r="K3716">
            <v>0</v>
          </cell>
        </row>
        <row r="3717">
          <cell r="A3717" t="str">
            <v>527901</v>
          </cell>
          <cell r="B3717" t="str">
            <v>TRAIL UNIT 03C-10J FR (C7)</v>
          </cell>
          <cell r="J3717">
            <v>0</v>
          </cell>
          <cell r="K3717">
            <v>0</v>
          </cell>
        </row>
        <row r="3718">
          <cell r="A3718" t="str">
            <v>527903</v>
          </cell>
          <cell r="B3718" t="str">
            <v>TRAIL UNIT 03C-10J MESA</v>
          </cell>
          <cell r="J3718">
            <v>0.46120990000000001</v>
          </cell>
          <cell r="K3718">
            <v>0.39884345999999998</v>
          </cell>
        </row>
        <row r="3719">
          <cell r="A3719" t="str">
            <v>527916</v>
          </cell>
          <cell r="B3719" t="str">
            <v>TRAIL UNIT 03C-10J BAX (C7)</v>
          </cell>
          <cell r="J3719">
            <v>0</v>
          </cell>
          <cell r="K3719">
            <v>0</v>
          </cell>
        </row>
        <row r="3720">
          <cell r="A3720" t="str">
            <v>528001</v>
          </cell>
          <cell r="B3720" t="str">
            <v>TRAIL UNIT 13C-15J FR (C100)</v>
          </cell>
          <cell r="J3720">
            <v>0</v>
          </cell>
          <cell r="K3720">
            <v>0</v>
          </cell>
        </row>
        <row r="3721">
          <cell r="A3721" t="str">
            <v>528003</v>
          </cell>
          <cell r="B3721" t="str">
            <v>TRAIL UNIT 13C-15J MESA</v>
          </cell>
          <cell r="J3721">
            <v>0</v>
          </cell>
          <cell r="K3721">
            <v>0</v>
          </cell>
        </row>
        <row r="3722">
          <cell r="A3722" t="str">
            <v>528016</v>
          </cell>
          <cell r="B3722" t="str">
            <v>TRAIL UNIT 13C-15J BAX (C100)</v>
          </cell>
          <cell r="J3722">
            <v>0</v>
          </cell>
          <cell r="K3722">
            <v>0</v>
          </cell>
        </row>
        <row r="3723">
          <cell r="A3723" t="str">
            <v>528103</v>
          </cell>
          <cell r="B3723" t="str">
            <v>TRAIL UNIT 4D-16W MESA</v>
          </cell>
          <cell r="J3723">
            <v>0.50286249999999999</v>
          </cell>
          <cell r="K3723">
            <v>0.43362345999999996</v>
          </cell>
        </row>
        <row r="3724">
          <cell r="A3724" t="str">
            <v>539001</v>
          </cell>
          <cell r="B3724" t="str">
            <v>TRAIL UNIT 07A-03J FR (C7)</v>
          </cell>
          <cell r="J3724">
            <v>0</v>
          </cell>
          <cell r="K3724">
            <v>0</v>
          </cell>
        </row>
        <row r="3725">
          <cell r="A3725" t="str">
            <v>539003</v>
          </cell>
          <cell r="B3725" t="str">
            <v>TRAIL UNIT 07A-03J MESA</v>
          </cell>
          <cell r="J3725">
            <v>0.46120990000000001</v>
          </cell>
          <cell r="K3725">
            <v>0.39884345999999998</v>
          </cell>
        </row>
        <row r="3726">
          <cell r="A3726" t="str">
            <v>539016</v>
          </cell>
          <cell r="B3726" t="str">
            <v>TRAIL UNIT 07A-03J BAX (C100)</v>
          </cell>
          <cell r="J3726">
            <v>0</v>
          </cell>
          <cell r="K3726">
            <v>0</v>
          </cell>
        </row>
        <row r="3727">
          <cell r="A3727" t="str">
            <v>587703</v>
          </cell>
          <cell r="B3727" t="str">
            <v>TRAIL UNIT 1B-21D MESA</v>
          </cell>
          <cell r="J3727">
            <v>0.46399479999999999</v>
          </cell>
          <cell r="K3727">
            <v>0.40116904999999997</v>
          </cell>
        </row>
        <row r="3728">
          <cell r="A3728" t="str">
            <v>587803</v>
          </cell>
          <cell r="B3728" t="str">
            <v>TRAIL UNIT 8C-21W MESA</v>
          </cell>
          <cell r="J3728">
            <v>0.46399479999999999</v>
          </cell>
          <cell r="K3728">
            <v>0.40116904999999997</v>
          </cell>
        </row>
        <row r="3729">
          <cell r="A3729" t="str">
            <v>587903</v>
          </cell>
          <cell r="B3729" t="str">
            <v>TRAIL UNIT 7B-21D MESA</v>
          </cell>
          <cell r="J3729">
            <v>0.46399479999999999</v>
          </cell>
          <cell r="K3729">
            <v>0.40116904999999997</v>
          </cell>
        </row>
        <row r="3730">
          <cell r="A3730" t="str">
            <v>588003</v>
          </cell>
          <cell r="B3730" t="str">
            <v>TRAIL UNIT 10B-21D MESA</v>
          </cell>
          <cell r="J3730">
            <v>0.46399479999999999</v>
          </cell>
          <cell r="K3730">
            <v>0.40116904999999997</v>
          </cell>
        </row>
        <row r="3731">
          <cell r="A3731" t="str">
            <v>588103</v>
          </cell>
          <cell r="B3731" t="str">
            <v>TRAIL UNIT 4C-22D MESA</v>
          </cell>
          <cell r="J3731">
            <v>0.46120990000000001</v>
          </cell>
          <cell r="K3731">
            <v>0.39884365999999999</v>
          </cell>
        </row>
        <row r="3732">
          <cell r="A3732" t="str">
            <v>588203</v>
          </cell>
          <cell r="B3732" t="str">
            <v>TRAIL UNIT 6-22W MESA</v>
          </cell>
          <cell r="J3732">
            <v>0.52381109999999997</v>
          </cell>
          <cell r="K3732">
            <v>0.45111548999999995</v>
          </cell>
        </row>
        <row r="3733">
          <cell r="A3733" t="str">
            <v>588303</v>
          </cell>
          <cell r="B3733" t="str">
            <v>TRAIL UNIT 2B-22D MESA</v>
          </cell>
          <cell r="J3733">
            <v>0</v>
          </cell>
          <cell r="K3733">
            <v>0</v>
          </cell>
        </row>
        <row r="3734">
          <cell r="A3734" t="str">
            <v>588403</v>
          </cell>
          <cell r="B3734" t="str">
            <v>TRAIL UNIT 5D-22D MESA</v>
          </cell>
          <cell r="J3734">
            <v>0.46399479999999999</v>
          </cell>
          <cell r="K3734">
            <v>0.40116904999999997</v>
          </cell>
        </row>
        <row r="3735">
          <cell r="A3735" t="str">
            <v>589603</v>
          </cell>
          <cell r="B3735" t="str">
            <v>TRAIL UNIT 16C-3D MESA</v>
          </cell>
          <cell r="J3735">
            <v>0.46120990000000001</v>
          </cell>
          <cell r="K3735">
            <v>0.39884345999999998</v>
          </cell>
        </row>
        <row r="3736">
          <cell r="A3736" t="str">
            <v>589703</v>
          </cell>
          <cell r="B3736" t="str">
            <v>TRAIL UNIT 1B-9D MESA</v>
          </cell>
          <cell r="J3736">
            <v>0.46120990000000001</v>
          </cell>
          <cell r="K3736">
            <v>0.39884365999999999</v>
          </cell>
        </row>
        <row r="3737">
          <cell r="A3737" t="str">
            <v>589803</v>
          </cell>
          <cell r="B3737" t="str">
            <v>TRAIL UNIT 3C-15D MESA</v>
          </cell>
          <cell r="J3737">
            <v>0.46120990000000001</v>
          </cell>
          <cell r="K3737">
            <v>0.39884345999999998</v>
          </cell>
        </row>
        <row r="3738">
          <cell r="A3738" t="str">
            <v>589816</v>
          </cell>
          <cell r="B3738" t="str">
            <v>TRAIL 3C-15D BXTR (SEE MESA)</v>
          </cell>
          <cell r="J3738">
            <v>0</v>
          </cell>
          <cell r="K3738">
            <v>0</v>
          </cell>
        </row>
        <row r="3739">
          <cell r="A3739" t="str">
            <v>589903</v>
          </cell>
          <cell r="B3739" t="str">
            <v>TRAIL UNIT 16D-9D MESA</v>
          </cell>
          <cell r="J3739">
            <v>0.46120990000000001</v>
          </cell>
          <cell r="K3739">
            <v>0.39884345999999998</v>
          </cell>
        </row>
        <row r="3740">
          <cell r="A3740" t="str">
            <v>589916</v>
          </cell>
          <cell r="B3740" t="str">
            <v>TRAIL 16D-9D BXTR (SEE MESA)</v>
          </cell>
          <cell r="J3740">
            <v>0</v>
          </cell>
          <cell r="K3740">
            <v>0</v>
          </cell>
        </row>
        <row r="3741">
          <cell r="A3741" t="str">
            <v>590003</v>
          </cell>
          <cell r="B3741" t="str">
            <v>TRAIL UNIT 9D-4D MESA</v>
          </cell>
          <cell r="J3741">
            <v>0.46120990000000001</v>
          </cell>
          <cell r="K3741">
            <v>0.39884365999999999</v>
          </cell>
        </row>
        <row r="3742">
          <cell r="A3742" t="str">
            <v>590103</v>
          </cell>
          <cell r="B3742" t="str">
            <v>TRAIL UNIT 11B-3D MESA</v>
          </cell>
          <cell r="J3742">
            <v>0.46120990000000001</v>
          </cell>
          <cell r="K3742">
            <v>0.39884345999999998</v>
          </cell>
        </row>
        <row r="3743">
          <cell r="A3743" t="str">
            <v>590203</v>
          </cell>
          <cell r="B3743" t="str">
            <v>TRAIL UNIT 14D-3W MESA</v>
          </cell>
          <cell r="J3743">
            <v>0.46120990000000001</v>
          </cell>
          <cell r="K3743">
            <v>0.39884345999999998</v>
          </cell>
        </row>
        <row r="3744">
          <cell r="A3744" t="str">
            <v>590303</v>
          </cell>
          <cell r="B3744" t="str">
            <v>TRAIL UNIT 70 MESA</v>
          </cell>
          <cell r="J3744">
            <v>0.46120990000000001</v>
          </cell>
          <cell r="K3744">
            <v>0.39884365999999999</v>
          </cell>
        </row>
        <row r="3745">
          <cell r="A3745" t="str">
            <v>590403</v>
          </cell>
          <cell r="B3745" t="str">
            <v>TRAIL UNIT 7C-10W MESA</v>
          </cell>
          <cell r="J3745">
            <v>0.46120990000000001</v>
          </cell>
          <cell r="K3745">
            <v>0.39884365999999999</v>
          </cell>
        </row>
        <row r="3746">
          <cell r="A3746" t="str">
            <v>590503</v>
          </cell>
          <cell r="B3746" t="str">
            <v>TRAIL UNIT 8C-16D MESA</v>
          </cell>
          <cell r="J3746">
            <v>0.46120990000000001</v>
          </cell>
          <cell r="K3746">
            <v>0.39884345999999998</v>
          </cell>
        </row>
        <row r="3747">
          <cell r="A3747" t="str">
            <v>590603</v>
          </cell>
          <cell r="B3747" t="str">
            <v>TRAIL UNIT 1D-16W MESA</v>
          </cell>
          <cell r="J3747">
            <v>0.46120990000000001</v>
          </cell>
          <cell r="K3747">
            <v>0.39884345999999998</v>
          </cell>
        </row>
        <row r="3748">
          <cell r="A3748" t="str">
            <v>610903</v>
          </cell>
          <cell r="B3748" t="str">
            <v>TRAIL UNIT 46 MESA</v>
          </cell>
          <cell r="J3748">
            <v>0.46120990000000001</v>
          </cell>
          <cell r="K3748">
            <v>0.39884365999999999</v>
          </cell>
        </row>
        <row r="3749">
          <cell r="A3749" t="str">
            <v>611003</v>
          </cell>
          <cell r="B3749" t="str">
            <v>TRAIL UNIT 47 MESA</v>
          </cell>
          <cell r="J3749">
            <v>0.46120990000000001</v>
          </cell>
          <cell r="K3749">
            <v>0.39884365999999999</v>
          </cell>
        </row>
        <row r="3750">
          <cell r="A3750" t="str">
            <v>611103</v>
          </cell>
          <cell r="B3750" t="str">
            <v>TRAIL UNIT 48 MESA</v>
          </cell>
          <cell r="J3750">
            <v>0.46120990000000001</v>
          </cell>
          <cell r="K3750">
            <v>0.39884365999999999</v>
          </cell>
        </row>
        <row r="3751">
          <cell r="A3751" t="str">
            <v>611203</v>
          </cell>
          <cell r="B3751" t="str">
            <v>TRAIL UNIT 52 MESA</v>
          </cell>
          <cell r="J3751">
            <v>0.46120990000000001</v>
          </cell>
          <cell r="K3751">
            <v>0.39884365999999999</v>
          </cell>
        </row>
        <row r="3752">
          <cell r="A3752" t="str">
            <v>611303</v>
          </cell>
          <cell r="B3752" t="str">
            <v>TRAIL UNIT DISPOSAL 1 MESA</v>
          </cell>
          <cell r="J3752">
            <v>0.46120990000000001</v>
          </cell>
          <cell r="K3752">
            <v>0</v>
          </cell>
        </row>
        <row r="3753">
          <cell r="A3753" t="str">
            <v>612103</v>
          </cell>
          <cell r="B3753" t="str">
            <v>TRAIL UNIT 37 MESA</v>
          </cell>
          <cell r="J3753">
            <v>0.46120990000000001</v>
          </cell>
          <cell r="K3753">
            <v>0.39884365999999999</v>
          </cell>
        </row>
        <row r="3754">
          <cell r="A3754" t="str">
            <v>612203</v>
          </cell>
          <cell r="B3754" t="str">
            <v>TRAIL UNIT 38 MESA</v>
          </cell>
          <cell r="J3754">
            <v>0.46120990000000001</v>
          </cell>
          <cell r="K3754">
            <v>0.39884365999999999</v>
          </cell>
        </row>
        <row r="3755">
          <cell r="A3755" t="str">
            <v>612303</v>
          </cell>
          <cell r="B3755" t="str">
            <v>TRAIL UNIT 49 MESA</v>
          </cell>
          <cell r="J3755">
            <v>1</v>
          </cell>
          <cell r="K3755">
            <v>0</v>
          </cell>
        </row>
        <row r="3756">
          <cell r="A3756" t="str">
            <v>612403</v>
          </cell>
          <cell r="B3756" t="str">
            <v>TRAIL UNIT 50 MESA</v>
          </cell>
          <cell r="J3756">
            <v>0.46120990000000001</v>
          </cell>
          <cell r="K3756">
            <v>0.39884365999999999</v>
          </cell>
        </row>
        <row r="3757">
          <cell r="A3757" t="str">
            <v>612503</v>
          </cell>
          <cell r="B3757" t="str">
            <v>TRAIL UNIT 51 MESA</v>
          </cell>
          <cell r="J3757">
            <v>0.46120990000000001</v>
          </cell>
          <cell r="K3757">
            <v>0.39884365999999999</v>
          </cell>
        </row>
        <row r="3758">
          <cell r="A3758" t="str">
            <v>612603</v>
          </cell>
          <cell r="B3758" t="str">
            <v>TRAIL UNIT 53 MESA</v>
          </cell>
          <cell r="J3758">
            <v>1</v>
          </cell>
          <cell r="K3758">
            <v>0</v>
          </cell>
        </row>
        <row r="3759">
          <cell r="A3759" t="str">
            <v>612703</v>
          </cell>
          <cell r="B3759" t="str">
            <v>TRAIL UNIT 57 MESA</v>
          </cell>
          <cell r="J3759">
            <v>0.46120990000000001</v>
          </cell>
          <cell r="K3759">
            <v>0.39884365999999999</v>
          </cell>
        </row>
        <row r="3760">
          <cell r="A3760" t="str">
            <v>612803</v>
          </cell>
          <cell r="B3760" t="str">
            <v>TRAIL UNIT 61 MESA</v>
          </cell>
          <cell r="J3760">
            <v>0.46120990000000001</v>
          </cell>
          <cell r="K3760">
            <v>0.39884365999999999</v>
          </cell>
        </row>
        <row r="3761">
          <cell r="A3761" t="str">
            <v>612903</v>
          </cell>
          <cell r="B3761" t="str">
            <v>TRAIL UNIT 62 MESA</v>
          </cell>
          <cell r="J3761">
            <v>0.46120990000000001</v>
          </cell>
          <cell r="K3761">
            <v>0.39884365999999999</v>
          </cell>
        </row>
        <row r="3762">
          <cell r="A3762" t="str">
            <v>613003</v>
          </cell>
          <cell r="B3762" t="str">
            <v>TRAIL UNIT 63 MESA</v>
          </cell>
          <cell r="J3762">
            <v>0.46120990000000001</v>
          </cell>
          <cell r="K3762">
            <v>0.39884365999999999</v>
          </cell>
        </row>
        <row r="3763">
          <cell r="A3763" t="str">
            <v>613103</v>
          </cell>
          <cell r="B3763" t="str">
            <v>TRAIL UNIT 64 MESA</v>
          </cell>
          <cell r="J3763">
            <v>0.46120990000000001</v>
          </cell>
          <cell r="K3763">
            <v>0.39884365999999999</v>
          </cell>
        </row>
        <row r="3764">
          <cell r="A3764" t="str">
            <v>613203</v>
          </cell>
          <cell r="B3764" t="str">
            <v>TRAIL UNIT 74 MESA</v>
          </cell>
          <cell r="J3764">
            <v>0.46120990000000001</v>
          </cell>
          <cell r="K3764">
            <v>0.39884365999999999</v>
          </cell>
        </row>
        <row r="3765">
          <cell r="A3765" t="str">
            <v>613303</v>
          </cell>
          <cell r="B3765" t="str">
            <v>TRAIL UNIT 75 MESA</v>
          </cell>
          <cell r="J3765">
            <v>0.46120990000000001</v>
          </cell>
          <cell r="K3765">
            <v>0.39884365999999999</v>
          </cell>
        </row>
        <row r="3766">
          <cell r="A3766" t="str">
            <v>613403</v>
          </cell>
          <cell r="B3766" t="str">
            <v>TRAIL UNIT 93 MESA</v>
          </cell>
          <cell r="J3766">
            <v>0.46120990000000001</v>
          </cell>
          <cell r="K3766">
            <v>0.39884365999999999</v>
          </cell>
        </row>
        <row r="3767">
          <cell r="A3767" t="str">
            <v>613503</v>
          </cell>
          <cell r="B3767" t="str">
            <v>TRAIL UNIT 94 MESA</v>
          </cell>
          <cell r="J3767">
            <v>0.46120990000000001</v>
          </cell>
          <cell r="K3767">
            <v>0.39884365999999999</v>
          </cell>
        </row>
        <row r="3768">
          <cell r="A3768" t="str">
            <v>613603</v>
          </cell>
          <cell r="B3768" t="str">
            <v>TRAIL UNIT 95 MESA</v>
          </cell>
          <cell r="J3768">
            <v>1</v>
          </cell>
          <cell r="K3768">
            <v>0</v>
          </cell>
        </row>
        <row r="3769">
          <cell r="A3769" t="str">
            <v>613703</v>
          </cell>
          <cell r="B3769" t="str">
            <v>TRAIL UNIT 96 MESA</v>
          </cell>
          <cell r="J3769">
            <v>1</v>
          </cell>
          <cell r="K3769">
            <v>0</v>
          </cell>
        </row>
        <row r="3770">
          <cell r="A3770" t="str">
            <v>613803</v>
          </cell>
          <cell r="B3770" t="str">
            <v>TRAIL UNIT 97 MESA</v>
          </cell>
          <cell r="J3770">
            <v>1</v>
          </cell>
          <cell r="K3770">
            <v>0</v>
          </cell>
        </row>
        <row r="3771">
          <cell r="A3771" t="str">
            <v>613903</v>
          </cell>
          <cell r="B3771" t="str">
            <v>TRAIL UNIT 54 MESA</v>
          </cell>
          <cell r="J3771">
            <v>1</v>
          </cell>
          <cell r="K3771">
            <v>0</v>
          </cell>
        </row>
        <row r="3772">
          <cell r="A3772" t="str">
            <v>614103</v>
          </cell>
          <cell r="B3772" t="str">
            <v>TRAIL UNIT 44 MESA</v>
          </cell>
          <cell r="J3772">
            <v>0.46120990000000001</v>
          </cell>
          <cell r="K3772">
            <v>0.39884365999999999</v>
          </cell>
        </row>
        <row r="3773">
          <cell r="A3773" t="str">
            <v>614203</v>
          </cell>
          <cell r="B3773" t="str">
            <v>TRAIL UNIT 45 MESA</v>
          </cell>
          <cell r="J3773">
            <v>0.46120990000000001</v>
          </cell>
          <cell r="K3773">
            <v>0.39884365999999999</v>
          </cell>
        </row>
        <row r="3774">
          <cell r="A3774" t="str">
            <v>614303</v>
          </cell>
          <cell r="B3774" t="str">
            <v>TRAIL UNIT 55 MESA</v>
          </cell>
          <cell r="J3774">
            <v>0.46120990000000001</v>
          </cell>
          <cell r="K3774">
            <v>0.39884365999999999</v>
          </cell>
        </row>
        <row r="3775">
          <cell r="A3775" t="str">
            <v>614403</v>
          </cell>
          <cell r="B3775" t="str">
            <v>TRAIL UNIT 56 MESA</v>
          </cell>
          <cell r="J3775">
            <v>0.46120990000000001</v>
          </cell>
          <cell r="K3775">
            <v>0.39884365999999999</v>
          </cell>
        </row>
        <row r="3776">
          <cell r="A3776" t="str">
            <v>614503</v>
          </cell>
          <cell r="B3776" t="str">
            <v>TRAIL UNIT 67 MESA</v>
          </cell>
          <cell r="J3776">
            <v>0</v>
          </cell>
          <cell r="K3776">
            <v>0</v>
          </cell>
        </row>
        <row r="3777">
          <cell r="A3777" t="str">
            <v>614603</v>
          </cell>
          <cell r="B3777" t="str">
            <v>TRAIL UNIT 68 MESA</v>
          </cell>
          <cell r="J3777">
            <v>0</v>
          </cell>
          <cell r="K3777">
            <v>0</v>
          </cell>
        </row>
        <row r="3778">
          <cell r="A3778" t="str">
            <v>614703</v>
          </cell>
          <cell r="B3778" t="str">
            <v>TRAIL UNIT 71 MESA</v>
          </cell>
          <cell r="J3778">
            <v>0</v>
          </cell>
          <cell r="K3778">
            <v>0</v>
          </cell>
        </row>
        <row r="3779">
          <cell r="A3779" t="str">
            <v>614803</v>
          </cell>
          <cell r="B3779" t="str">
            <v>TRAIL UNIT 80 MESA</v>
          </cell>
          <cell r="J3779">
            <v>0</v>
          </cell>
          <cell r="K3779">
            <v>0</v>
          </cell>
        </row>
        <row r="3780">
          <cell r="A3780" t="str">
            <v>614903</v>
          </cell>
          <cell r="B3780" t="str">
            <v>TRAIL UNIT 81 MESA</v>
          </cell>
          <cell r="J3780">
            <v>0</v>
          </cell>
          <cell r="K3780">
            <v>0</v>
          </cell>
        </row>
        <row r="3781">
          <cell r="A3781" t="str">
            <v>615003</v>
          </cell>
          <cell r="B3781" t="str">
            <v>TRAIL UNIT 104 MESA</v>
          </cell>
          <cell r="J3781">
            <v>0</v>
          </cell>
          <cell r="K3781">
            <v>0</v>
          </cell>
        </row>
        <row r="3782">
          <cell r="A3782" t="str">
            <v>615103</v>
          </cell>
          <cell r="B3782" t="str">
            <v>TRAIL UNIT 114 MESA</v>
          </cell>
          <cell r="J3782">
            <v>0.46120990000000001</v>
          </cell>
          <cell r="K3782">
            <v>0.39884365999999999</v>
          </cell>
        </row>
        <row r="3783">
          <cell r="A3783" t="str">
            <v>615203</v>
          </cell>
          <cell r="B3783" t="str">
            <v>TRAIL UNIT 115 MESA</v>
          </cell>
          <cell r="J3783">
            <v>0.46120990000000001</v>
          </cell>
          <cell r="K3783">
            <v>0.39884365999999999</v>
          </cell>
        </row>
        <row r="3784">
          <cell r="A3784" t="str">
            <v>615303</v>
          </cell>
          <cell r="B3784" t="str">
            <v>TRAIL UNIT 116 MESA</v>
          </cell>
          <cell r="J3784">
            <v>0.46120990000000001</v>
          </cell>
          <cell r="K3784">
            <v>0.39884365999999999</v>
          </cell>
        </row>
        <row r="3785">
          <cell r="A3785" t="str">
            <v>617903</v>
          </cell>
          <cell r="B3785" t="str">
            <v>TRAIL UNIT 132 MESA</v>
          </cell>
          <cell r="J3785">
            <v>0.46120990000000001</v>
          </cell>
          <cell r="K3785">
            <v>0.39884365999999999</v>
          </cell>
        </row>
        <row r="3786">
          <cell r="A3786" t="str">
            <v>627103</v>
          </cell>
          <cell r="B3786" t="str">
            <v>TRAIL UNIT 32 MESA</v>
          </cell>
          <cell r="J3786">
            <v>0.46120990000000001</v>
          </cell>
          <cell r="K3786">
            <v>0.39884365999999999</v>
          </cell>
        </row>
        <row r="3787">
          <cell r="A3787" t="str">
            <v>627203</v>
          </cell>
          <cell r="B3787" t="str">
            <v>TRAIL UNIT 33 MESA</v>
          </cell>
          <cell r="J3787">
            <v>0.46335159999999997</v>
          </cell>
          <cell r="K3787">
            <v>0.40063193999999996</v>
          </cell>
        </row>
        <row r="3788">
          <cell r="A3788" t="str">
            <v>627303</v>
          </cell>
          <cell r="B3788" t="str">
            <v>TRAIL UNIT 35 MESA</v>
          </cell>
          <cell r="J3788">
            <v>0.46120990000000001</v>
          </cell>
          <cell r="K3788">
            <v>0.39884365999999999</v>
          </cell>
        </row>
        <row r="3789">
          <cell r="A3789" t="str">
            <v>627403</v>
          </cell>
          <cell r="B3789" t="str">
            <v>TRAIL UNIT 40 MESA</v>
          </cell>
          <cell r="J3789">
            <v>0.46120990000000001</v>
          </cell>
          <cell r="K3789">
            <v>0.39884365999999999</v>
          </cell>
        </row>
        <row r="3790">
          <cell r="A3790" t="str">
            <v>627503</v>
          </cell>
          <cell r="B3790" t="str">
            <v>TRAIL UNIT 41 MESA</v>
          </cell>
          <cell r="J3790">
            <v>0.46335159999999997</v>
          </cell>
          <cell r="K3790">
            <v>0.40063193999999996</v>
          </cell>
        </row>
        <row r="3791">
          <cell r="A3791" t="str">
            <v>627603</v>
          </cell>
          <cell r="B3791" t="str">
            <v>TRAIL UNIT 43 MESA</v>
          </cell>
          <cell r="J3791">
            <v>0.46120990000000001</v>
          </cell>
          <cell r="K3791">
            <v>0.39884365999999999</v>
          </cell>
        </row>
        <row r="3792">
          <cell r="A3792" t="str">
            <v>627703</v>
          </cell>
          <cell r="B3792" t="str">
            <v>TRAIL UNIT 59 MESA</v>
          </cell>
          <cell r="J3792">
            <v>0</v>
          </cell>
          <cell r="K3792">
            <v>0</v>
          </cell>
        </row>
        <row r="3793">
          <cell r="A3793" t="str">
            <v>627803</v>
          </cell>
          <cell r="B3793" t="str">
            <v>TRAIL UNIT 60 MESA</v>
          </cell>
          <cell r="J3793">
            <v>0</v>
          </cell>
          <cell r="K3793">
            <v>0</v>
          </cell>
        </row>
        <row r="3794">
          <cell r="A3794" t="str">
            <v>627903</v>
          </cell>
          <cell r="B3794" t="str">
            <v>TRAIL UNIT 65 MESA</v>
          </cell>
          <cell r="J3794">
            <v>0</v>
          </cell>
          <cell r="K3794">
            <v>0</v>
          </cell>
        </row>
        <row r="3795">
          <cell r="A3795" t="str">
            <v>628003</v>
          </cell>
          <cell r="B3795" t="str">
            <v>TRAIL UNIT 137 MESA</v>
          </cell>
          <cell r="J3795">
            <v>0</v>
          </cell>
          <cell r="K3795">
            <v>0</v>
          </cell>
        </row>
        <row r="3796">
          <cell r="A3796" t="str">
            <v>628103</v>
          </cell>
          <cell r="B3796" t="str">
            <v>TRAIL UNIT 58 MESA</v>
          </cell>
          <cell r="J3796">
            <v>0</v>
          </cell>
          <cell r="K3796">
            <v>0</v>
          </cell>
        </row>
        <row r="3797">
          <cell r="A3797" t="str">
            <v>628203</v>
          </cell>
          <cell r="B3797" t="str">
            <v>TRAIL UNIT 66 MESA</v>
          </cell>
          <cell r="J3797">
            <v>0</v>
          </cell>
          <cell r="K3797">
            <v>0</v>
          </cell>
        </row>
        <row r="3798">
          <cell r="A3798" t="str">
            <v>628303</v>
          </cell>
          <cell r="B3798" t="str">
            <v>TRAIL UNIT 123 MESA</v>
          </cell>
          <cell r="J3798">
            <v>0</v>
          </cell>
          <cell r="K3798">
            <v>0</v>
          </cell>
        </row>
        <row r="3799">
          <cell r="A3799" t="str">
            <v>628403</v>
          </cell>
          <cell r="B3799" t="str">
            <v>TRAIL UNIT 124 MESA</v>
          </cell>
          <cell r="J3799">
            <v>0</v>
          </cell>
          <cell r="K3799">
            <v>0</v>
          </cell>
        </row>
        <row r="3800">
          <cell r="A3800" t="str">
            <v>628503</v>
          </cell>
          <cell r="B3800" t="str">
            <v>TRAIL UNIT 125 MESA</v>
          </cell>
          <cell r="J3800">
            <v>0</v>
          </cell>
          <cell r="K3800">
            <v>0</v>
          </cell>
        </row>
        <row r="3801">
          <cell r="A3801" t="str">
            <v>628603</v>
          </cell>
          <cell r="B3801" t="str">
            <v>TRAIL UNIT 135 MESA</v>
          </cell>
          <cell r="J3801">
            <v>0</v>
          </cell>
          <cell r="K3801">
            <v>0</v>
          </cell>
        </row>
        <row r="3802">
          <cell r="A3802" t="str">
            <v>628703</v>
          </cell>
          <cell r="B3802" t="str">
            <v>TRAIL UNIT 136 MESA</v>
          </cell>
          <cell r="J3802">
            <v>0</v>
          </cell>
          <cell r="K3802">
            <v>0</v>
          </cell>
        </row>
        <row r="3803">
          <cell r="A3803" t="str">
            <v>628803</v>
          </cell>
          <cell r="B3803" t="str">
            <v>TRAIL UNIT 72 MESA</v>
          </cell>
          <cell r="J3803">
            <v>0</v>
          </cell>
          <cell r="K3803">
            <v>0</v>
          </cell>
        </row>
        <row r="3804">
          <cell r="A3804" t="str">
            <v>628903</v>
          </cell>
          <cell r="B3804" t="str">
            <v>TRAIL UNIT 82 MESA</v>
          </cell>
          <cell r="J3804">
            <v>0</v>
          </cell>
          <cell r="K3804">
            <v>0</v>
          </cell>
        </row>
        <row r="3805">
          <cell r="A3805" t="str">
            <v>629003</v>
          </cell>
          <cell r="B3805" t="str">
            <v>TRAIL UNIT 83 MESA</v>
          </cell>
          <cell r="J3805">
            <v>0</v>
          </cell>
          <cell r="K3805">
            <v>0</v>
          </cell>
        </row>
        <row r="3806">
          <cell r="A3806" t="str">
            <v>629103</v>
          </cell>
          <cell r="B3806" t="str">
            <v>TRAIL UNIT 84 MESA</v>
          </cell>
          <cell r="J3806">
            <v>0</v>
          </cell>
          <cell r="K3806">
            <v>0</v>
          </cell>
        </row>
        <row r="3807">
          <cell r="A3807" t="str">
            <v>629203</v>
          </cell>
          <cell r="B3807" t="str">
            <v>TRAIL UNIT 88 MESA</v>
          </cell>
          <cell r="J3807">
            <v>0</v>
          </cell>
          <cell r="K3807">
            <v>0</v>
          </cell>
        </row>
        <row r="3808">
          <cell r="A3808" t="str">
            <v>629303</v>
          </cell>
          <cell r="B3808" t="str">
            <v>TRAIL UNIT 90 MESA</v>
          </cell>
          <cell r="J3808">
            <v>0</v>
          </cell>
          <cell r="K3808">
            <v>0</v>
          </cell>
        </row>
        <row r="3809">
          <cell r="A3809" t="str">
            <v>629403</v>
          </cell>
          <cell r="B3809" t="str">
            <v>TRAIL UNIT 108 MESA</v>
          </cell>
          <cell r="J3809">
            <v>0</v>
          </cell>
          <cell r="K3809">
            <v>0</v>
          </cell>
        </row>
        <row r="3810">
          <cell r="A3810" t="str">
            <v>629503</v>
          </cell>
          <cell r="B3810" t="str">
            <v>TRAIL UNIT 73 MESA</v>
          </cell>
          <cell r="J3810">
            <v>0</v>
          </cell>
          <cell r="K3810">
            <v>0</v>
          </cell>
        </row>
        <row r="3811">
          <cell r="A3811" t="str">
            <v>629603</v>
          </cell>
          <cell r="B3811" t="str">
            <v>TRAIL UNIT 85 MESA</v>
          </cell>
          <cell r="J3811">
            <v>0</v>
          </cell>
          <cell r="K3811">
            <v>0</v>
          </cell>
        </row>
        <row r="3812">
          <cell r="A3812" t="str">
            <v>629703</v>
          </cell>
          <cell r="B3812" t="str">
            <v>TRAIL UNIT 86 MESA</v>
          </cell>
          <cell r="J3812">
            <v>0</v>
          </cell>
          <cell r="K3812">
            <v>0</v>
          </cell>
        </row>
        <row r="3813">
          <cell r="A3813" t="str">
            <v>629803</v>
          </cell>
          <cell r="B3813" t="str">
            <v>TRAIL UNIT 87 MESA</v>
          </cell>
          <cell r="J3813">
            <v>0</v>
          </cell>
          <cell r="K3813">
            <v>0</v>
          </cell>
        </row>
        <row r="3814">
          <cell r="A3814" t="str">
            <v>629903</v>
          </cell>
          <cell r="B3814" t="str">
            <v>TRAIL UNIT 89 MESA</v>
          </cell>
          <cell r="J3814">
            <v>0</v>
          </cell>
          <cell r="K3814">
            <v>0</v>
          </cell>
        </row>
        <row r="3815">
          <cell r="A3815" t="str">
            <v>630003</v>
          </cell>
          <cell r="B3815" t="str">
            <v>TRAIL UNIT 91 MESA</v>
          </cell>
          <cell r="J3815">
            <v>0</v>
          </cell>
          <cell r="K3815">
            <v>0</v>
          </cell>
        </row>
        <row r="3816">
          <cell r="A3816" t="str">
            <v>630103</v>
          </cell>
          <cell r="B3816" t="str">
            <v>TRAIL UNIT 92 MESA</v>
          </cell>
          <cell r="J3816">
            <v>0</v>
          </cell>
          <cell r="K3816">
            <v>0</v>
          </cell>
        </row>
        <row r="3817">
          <cell r="A3817" t="str">
            <v>630203</v>
          </cell>
          <cell r="B3817" t="str">
            <v>TRAIL UNIT 140 MESA</v>
          </cell>
          <cell r="J3817">
            <v>0</v>
          </cell>
          <cell r="K3817">
            <v>0</v>
          </cell>
        </row>
        <row r="3818">
          <cell r="A3818" t="str">
            <v>630303</v>
          </cell>
          <cell r="B3818" t="str">
            <v>TRAIL UNIT 34 MESA</v>
          </cell>
          <cell r="J3818">
            <v>0</v>
          </cell>
          <cell r="K3818">
            <v>0</v>
          </cell>
        </row>
        <row r="3819">
          <cell r="A3819" t="str">
            <v>630403</v>
          </cell>
          <cell r="B3819" t="str">
            <v>TRAIL UNIT 36 MESA</v>
          </cell>
          <cell r="J3819">
            <v>0</v>
          </cell>
          <cell r="K3819">
            <v>0</v>
          </cell>
        </row>
        <row r="3820">
          <cell r="A3820" t="str">
            <v>630503</v>
          </cell>
          <cell r="B3820" t="str">
            <v>TRAIL UNIT 42 MESA</v>
          </cell>
          <cell r="J3820">
            <v>0</v>
          </cell>
          <cell r="K3820">
            <v>0</v>
          </cell>
        </row>
        <row r="3821">
          <cell r="A3821" t="str">
            <v>630603</v>
          </cell>
          <cell r="B3821" t="str">
            <v>TRAIL UNIT 110 MESA</v>
          </cell>
          <cell r="J3821">
            <v>0</v>
          </cell>
          <cell r="K3821">
            <v>0</v>
          </cell>
        </row>
        <row r="3822">
          <cell r="A3822" t="str">
            <v>630703</v>
          </cell>
          <cell r="B3822" t="str">
            <v>TRAIL UNIT 111 MESA</v>
          </cell>
          <cell r="J3822">
            <v>0</v>
          </cell>
          <cell r="K3822">
            <v>0</v>
          </cell>
        </row>
        <row r="3823">
          <cell r="A3823" t="str">
            <v>630803</v>
          </cell>
          <cell r="B3823" t="str">
            <v>TRAIL UNIT 112 MESA</v>
          </cell>
          <cell r="J3823">
            <v>0</v>
          </cell>
          <cell r="K3823">
            <v>0</v>
          </cell>
        </row>
        <row r="3824">
          <cell r="A3824" t="str">
            <v>630903</v>
          </cell>
          <cell r="B3824" t="str">
            <v>TRAIL UNIT 113 MESA</v>
          </cell>
          <cell r="J3824">
            <v>0</v>
          </cell>
          <cell r="K3824">
            <v>0</v>
          </cell>
        </row>
        <row r="3825">
          <cell r="A3825" t="str">
            <v>631003</v>
          </cell>
          <cell r="B3825" t="str">
            <v>TRAIL UNIT 117 MESA</v>
          </cell>
          <cell r="J3825">
            <v>1</v>
          </cell>
          <cell r="K3825">
            <v>0</v>
          </cell>
        </row>
        <row r="3826">
          <cell r="A3826" t="str">
            <v>631103</v>
          </cell>
          <cell r="B3826" t="str">
            <v>TRAIL UNIT 118 MESA</v>
          </cell>
          <cell r="J3826">
            <v>0</v>
          </cell>
          <cell r="K3826">
            <v>0</v>
          </cell>
        </row>
        <row r="3827">
          <cell r="A3827" t="str">
            <v>631203</v>
          </cell>
          <cell r="B3827" t="str">
            <v>TRAIL UNIT 120 MESA</v>
          </cell>
          <cell r="J3827">
            <v>0</v>
          </cell>
          <cell r="K3827">
            <v>0</v>
          </cell>
        </row>
        <row r="3828">
          <cell r="A3828" t="str">
            <v>631303</v>
          </cell>
          <cell r="B3828" t="str">
            <v>TRAIL UNIT 121 MESA</v>
          </cell>
          <cell r="J3828">
            <v>0</v>
          </cell>
          <cell r="K3828">
            <v>0</v>
          </cell>
        </row>
        <row r="3829">
          <cell r="A3829" t="str">
            <v>631403</v>
          </cell>
          <cell r="B3829" t="str">
            <v>TRAIL UNIT 122 MESA</v>
          </cell>
          <cell r="J3829">
            <v>0</v>
          </cell>
          <cell r="K3829">
            <v>0</v>
          </cell>
        </row>
        <row r="3830">
          <cell r="A3830" t="str">
            <v>631503</v>
          </cell>
          <cell r="B3830" t="str">
            <v>TRAIL UNIT 126 MESA</v>
          </cell>
          <cell r="J3830">
            <v>0</v>
          </cell>
          <cell r="K3830">
            <v>0</v>
          </cell>
        </row>
        <row r="3831">
          <cell r="A3831" t="str">
            <v>631603</v>
          </cell>
          <cell r="B3831" t="str">
            <v>TRAIL UNIT 138 MESA</v>
          </cell>
          <cell r="J3831">
            <v>0</v>
          </cell>
          <cell r="K3831">
            <v>0</v>
          </cell>
        </row>
        <row r="3832">
          <cell r="A3832" t="str">
            <v>631703</v>
          </cell>
          <cell r="B3832" t="str">
            <v>TRAIL UNIT 139 MESA</v>
          </cell>
          <cell r="J3832">
            <v>0</v>
          </cell>
          <cell r="K3832">
            <v>0</v>
          </cell>
        </row>
        <row r="3833">
          <cell r="A3833" t="str">
            <v>634703</v>
          </cell>
          <cell r="B3833" t="str">
            <v>TRAIL UNIT 133 MESA</v>
          </cell>
          <cell r="J3833">
            <v>0</v>
          </cell>
          <cell r="K3833">
            <v>0</v>
          </cell>
        </row>
        <row r="3834">
          <cell r="A3834" t="str">
            <v>634803</v>
          </cell>
          <cell r="B3834" t="str">
            <v>TRAIL UNIT 146 MESA</v>
          </cell>
          <cell r="J3834">
            <v>0</v>
          </cell>
          <cell r="K3834">
            <v>0</v>
          </cell>
        </row>
        <row r="3835">
          <cell r="A3835" t="str">
            <v>634903</v>
          </cell>
          <cell r="B3835" t="str">
            <v>TRAIL UNIT 145 MESA</v>
          </cell>
          <cell r="J3835">
            <v>0</v>
          </cell>
          <cell r="K3835">
            <v>0</v>
          </cell>
        </row>
        <row r="3836">
          <cell r="A3836" t="str">
            <v>635003</v>
          </cell>
          <cell r="B3836" t="str">
            <v>TRAIL UNIT 144 MESA</v>
          </cell>
          <cell r="J3836">
            <v>0</v>
          </cell>
          <cell r="K3836">
            <v>0</v>
          </cell>
        </row>
        <row r="3837">
          <cell r="A3837" t="str">
            <v>278515</v>
          </cell>
          <cell r="B3837" t="str">
            <v>TRAP SPRINGS 1 TER VOL</v>
          </cell>
          <cell r="J3837">
            <v>0</v>
          </cell>
          <cell r="K3837">
            <v>0</v>
          </cell>
        </row>
        <row r="3838">
          <cell r="A3838" t="str">
            <v>278615</v>
          </cell>
          <cell r="B3838" t="str">
            <v>TRAP SPRINGS 2-27 TER VOL</v>
          </cell>
          <cell r="J3838">
            <v>0.125</v>
          </cell>
          <cell r="K3838">
            <v>0.109375</v>
          </cell>
        </row>
        <row r="3839">
          <cell r="A3839" t="str">
            <v>278715</v>
          </cell>
          <cell r="B3839" t="str">
            <v>TRAP SPRINGS 3-34 TER VOL</v>
          </cell>
          <cell r="J3839">
            <v>0.375</v>
          </cell>
          <cell r="K3839">
            <v>0.328125</v>
          </cell>
        </row>
        <row r="3840">
          <cell r="A3840" t="str">
            <v>278815</v>
          </cell>
          <cell r="B3840" t="str">
            <v>TRAP SPRINGS 8-23 TER VOL</v>
          </cell>
          <cell r="J3840">
            <v>0.25</v>
          </cell>
          <cell r="K3840">
            <v>0.21875</v>
          </cell>
        </row>
        <row r="3841">
          <cell r="A3841" t="str">
            <v>278915</v>
          </cell>
          <cell r="B3841" t="str">
            <v>TRAP SPRINGS 16-23 TER VOL</v>
          </cell>
          <cell r="J3841">
            <v>0.25</v>
          </cell>
          <cell r="K3841">
            <v>0.21875</v>
          </cell>
        </row>
        <row r="3842">
          <cell r="A3842" t="str">
            <v>279015</v>
          </cell>
          <cell r="B3842" t="str">
            <v>TRAP SPRINGS 17 TER VOL</v>
          </cell>
          <cell r="J3842">
            <v>0</v>
          </cell>
          <cell r="K3842">
            <v>0</v>
          </cell>
        </row>
        <row r="3843">
          <cell r="A3843" t="str">
            <v>279115</v>
          </cell>
          <cell r="B3843" t="str">
            <v>TRAP SPRINGS 1R TER VOL</v>
          </cell>
          <cell r="J3843">
            <v>0</v>
          </cell>
          <cell r="K3843">
            <v>0</v>
          </cell>
        </row>
        <row r="3844">
          <cell r="A3844" t="str">
            <v>279215</v>
          </cell>
          <cell r="B3844" t="str">
            <v>TRAP SPR 2-27 DUP (SEE 278615)</v>
          </cell>
          <cell r="J3844">
            <v>0</v>
          </cell>
          <cell r="K3844">
            <v>0</v>
          </cell>
        </row>
        <row r="3845">
          <cell r="A3845" t="str">
            <v>148208</v>
          </cell>
          <cell r="B3845" t="str">
            <v>UCOLO 2 DES CR</v>
          </cell>
          <cell r="J3845">
            <v>0</v>
          </cell>
          <cell r="K3845">
            <v>0</v>
          </cell>
        </row>
        <row r="3846">
          <cell r="A3846" t="str">
            <v>280905</v>
          </cell>
          <cell r="B3846" t="str">
            <v>W DRAGON TRAIL 4002 MANCOS B</v>
          </cell>
          <cell r="J3846">
            <v>0.4</v>
          </cell>
          <cell r="K3846">
            <v>0.34649999999999997</v>
          </cell>
        </row>
        <row r="3847">
          <cell r="A3847" t="str">
            <v>281005</v>
          </cell>
          <cell r="B3847" t="str">
            <v>W DRAGON TRAIL 4003 MANCOS B</v>
          </cell>
          <cell r="J3847">
            <v>0.4</v>
          </cell>
          <cell r="K3847">
            <v>0.34649999999999997</v>
          </cell>
        </row>
        <row r="3848">
          <cell r="A3848" t="str">
            <v>281105</v>
          </cell>
          <cell r="B3848" t="str">
            <v>W DRAGON TRAIL 4007 MANCOS B</v>
          </cell>
          <cell r="J3848">
            <v>0</v>
          </cell>
          <cell r="K3848">
            <v>0.34649999999999997</v>
          </cell>
        </row>
        <row r="3849">
          <cell r="A3849" t="str">
            <v>281205</v>
          </cell>
          <cell r="B3849" t="str">
            <v>W DRAGON TRAIL 4001 MANCOS B</v>
          </cell>
          <cell r="J3849">
            <v>0</v>
          </cell>
          <cell r="K3849">
            <v>0.34649999999999997</v>
          </cell>
        </row>
        <row r="3850">
          <cell r="A3850" t="str">
            <v>281241</v>
          </cell>
          <cell r="B3850" t="str">
            <v>W DRAGON TRAIL 4001 MB SILT</v>
          </cell>
          <cell r="J3850">
            <v>0.4</v>
          </cell>
          <cell r="K3850">
            <v>0</v>
          </cell>
        </row>
        <row r="3851">
          <cell r="A3851" t="str">
            <v>281305</v>
          </cell>
          <cell r="B3851" t="str">
            <v>W DRAGON TRAIL 4006 MANCOS B</v>
          </cell>
          <cell r="J3851">
            <v>0.4</v>
          </cell>
          <cell r="K3851">
            <v>0.34649999999999997</v>
          </cell>
        </row>
        <row r="3852">
          <cell r="A3852" t="str">
            <v>281341</v>
          </cell>
          <cell r="B3852" t="str">
            <v>W DRAGON TRAIL 4006 MB SILT</v>
          </cell>
          <cell r="J3852">
            <v>0.4</v>
          </cell>
          <cell r="K3852">
            <v>0.34649999999999997</v>
          </cell>
        </row>
        <row r="3853">
          <cell r="A3853" t="str">
            <v>281605</v>
          </cell>
          <cell r="B3853" t="str">
            <v>W DRAGON TRAIL 4004 MANCOS B</v>
          </cell>
          <cell r="J3853">
            <v>0</v>
          </cell>
          <cell r="K3853">
            <v>0</v>
          </cell>
        </row>
        <row r="3854">
          <cell r="A3854" t="str">
            <v>410705</v>
          </cell>
          <cell r="B3854" t="str">
            <v>W DRAGON TRAIL 4008 MANCOS B</v>
          </cell>
          <cell r="J3854">
            <v>0.4</v>
          </cell>
          <cell r="K3854">
            <v>0.34649999999999997</v>
          </cell>
        </row>
        <row r="3855">
          <cell r="A3855" t="str">
            <v>410805</v>
          </cell>
          <cell r="B3855" t="str">
            <v>W DRAGON TRAIL 4010 MANCOS B</v>
          </cell>
          <cell r="J3855">
            <v>0.4</v>
          </cell>
          <cell r="K3855">
            <v>0.34649999999999997</v>
          </cell>
        </row>
        <row r="3856">
          <cell r="A3856" t="str">
            <v>410905</v>
          </cell>
          <cell r="B3856" t="str">
            <v>W DRAGON TRAIL 4012 MANCOS B</v>
          </cell>
          <cell r="J3856">
            <v>0.4</v>
          </cell>
          <cell r="K3856">
            <v>0.34649999999999997</v>
          </cell>
        </row>
        <row r="3857">
          <cell r="A3857" t="str">
            <v>410941</v>
          </cell>
          <cell r="B3857" t="str">
            <v>W DRAGON TRAIL 4012 MB SILT</v>
          </cell>
          <cell r="J3857">
            <v>0</v>
          </cell>
          <cell r="K3857">
            <v>0</v>
          </cell>
        </row>
        <row r="3858">
          <cell r="A3858" t="str">
            <v>411005</v>
          </cell>
          <cell r="B3858" t="str">
            <v>W DRAGON TRAIL 4013 MANCOS B</v>
          </cell>
          <cell r="J3858">
            <v>0.4</v>
          </cell>
          <cell r="K3858">
            <v>0.34649999999999997</v>
          </cell>
        </row>
        <row r="3859">
          <cell r="A3859" t="str">
            <v>411041</v>
          </cell>
          <cell r="B3859" t="str">
            <v>W DRAGON TRAIL 4013 MB SILT</v>
          </cell>
          <cell r="J3859">
            <v>0</v>
          </cell>
          <cell r="K3859">
            <v>0</v>
          </cell>
        </row>
        <row r="3860">
          <cell r="A3860" t="str">
            <v>411105</v>
          </cell>
          <cell r="B3860" t="str">
            <v>W DRAGON TRAIL 4014 MANCOS B</v>
          </cell>
          <cell r="J3860">
            <v>0.4</v>
          </cell>
          <cell r="K3860">
            <v>0.34649999999999997</v>
          </cell>
        </row>
        <row r="3861">
          <cell r="A3861" t="str">
            <v>411205</v>
          </cell>
          <cell r="B3861" t="str">
            <v>W DRAGON TRAIL 4016 MANCOS B</v>
          </cell>
          <cell r="J3861">
            <v>0.4</v>
          </cell>
          <cell r="K3861">
            <v>0.34649999999999997</v>
          </cell>
        </row>
        <row r="3862">
          <cell r="A3862" t="str">
            <v>411241</v>
          </cell>
          <cell r="B3862" t="str">
            <v>W DRAGON TRAIL 4016 MB SILT</v>
          </cell>
          <cell r="J3862">
            <v>0</v>
          </cell>
          <cell r="K3862">
            <v>0</v>
          </cell>
        </row>
        <row r="3863">
          <cell r="A3863" t="str">
            <v>411305</v>
          </cell>
          <cell r="B3863" t="str">
            <v>W DRAGON TRAIL 4018 MANCOS B</v>
          </cell>
          <cell r="J3863">
            <v>0.4</v>
          </cell>
          <cell r="K3863">
            <v>0.34649999999999997</v>
          </cell>
        </row>
        <row r="3864">
          <cell r="A3864" t="str">
            <v>411341</v>
          </cell>
          <cell r="B3864" t="str">
            <v>W DRAGON TRAIL 4018 MB SILT</v>
          </cell>
          <cell r="J3864">
            <v>0</v>
          </cell>
          <cell r="K3864">
            <v>0</v>
          </cell>
        </row>
        <row r="3865">
          <cell r="A3865" t="str">
            <v>411405</v>
          </cell>
          <cell r="B3865" t="str">
            <v>W DRAGON TRAIL 4019 MANCOS B</v>
          </cell>
          <cell r="J3865">
            <v>0.4</v>
          </cell>
          <cell r="K3865">
            <v>0.34649999999999997</v>
          </cell>
        </row>
        <row r="3866">
          <cell r="A3866" t="str">
            <v>411441</v>
          </cell>
          <cell r="B3866" t="str">
            <v>W DRAGON TRAIL 4019 MB SILT</v>
          </cell>
          <cell r="J3866">
            <v>0</v>
          </cell>
          <cell r="K3866">
            <v>0</v>
          </cell>
        </row>
        <row r="3867">
          <cell r="A3867" t="str">
            <v>411505</v>
          </cell>
          <cell r="B3867" t="str">
            <v>W DRAGON TRAIL 4021 MANCOS B</v>
          </cell>
          <cell r="J3867">
            <v>0.4</v>
          </cell>
          <cell r="K3867">
            <v>0.34649999999999997</v>
          </cell>
        </row>
        <row r="3868">
          <cell r="A3868" t="str">
            <v>411605</v>
          </cell>
          <cell r="B3868" t="str">
            <v>W DRAGON TRAIL 4023 MANCOS B</v>
          </cell>
          <cell r="J3868">
            <v>0.4</v>
          </cell>
          <cell r="K3868">
            <v>0.34649999999999997</v>
          </cell>
        </row>
        <row r="3869">
          <cell r="A3869" t="str">
            <v>411705</v>
          </cell>
          <cell r="B3869" t="str">
            <v>W DRAGON TRAIL 4024 MANCOS B</v>
          </cell>
          <cell r="J3869">
            <v>0.4</v>
          </cell>
          <cell r="K3869">
            <v>0.34649999999999997</v>
          </cell>
        </row>
        <row r="3870">
          <cell r="A3870" t="str">
            <v>411741</v>
          </cell>
          <cell r="B3870" t="str">
            <v>W DRAGON TRAIL 4024 MB SILT</v>
          </cell>
          <cell r="J3870">
            <v>0.4</v>
          </cell>
          <cell r="K3870">
            <v>0</v>
          </cell>
        </row>
        <row r="3871">
          <cell r="A3871" t="str">
            <v>411805</v>
          </cell>
          <cell r="B3871" t="str">
            <v>W DRAGON TRAIL 4025 MANCOS B</v>
          </cell>
          <cell r="J3871">
            <v>0.4</v>
          </cell>
          <cell r="K3871">
            <v>0.34649999999999997</v>
          </cell>
        </row>
        <row r="3872">
          <cell r="A3872" t="str">
            <v>412805</v>
          </cell>
          <cell r="B3872" t="str">
            <v>W DRAGON TRAIL 4027 MANCOS B</v>
          </cell>
          <cell r="J3872">
            <v>0.4</v>
          </cell>
          <cell r="K3872">
            <v>0</v>
          </cell>
        </row>
        <row r="3873">
          <cell r="A3873" t="str">
            <v>412841</v>
          </cell>
          <cell r="B3873" t="str">
            <v>W DRAGON TRAIL 4027 MB SILT</v>
          </cell>
          <cell r="J3873">
            <v>0</v>
          </cell>
          <cell r="K3873">
            <v>0</v>
          </cell>
        </row>
        <row r="3874">
          <cell r="A3874" t="str">
            <v>413505</v>
          </cell>
          <cell r="B3874" t="str">
            <v>W DRAGON TRAIL 4009 MANCOS B</v>
          </cell>
          <cell r="J3874">
            <v>0</v>
          </cell>
          <cell r="K3874">
            <v>0</v>
          </cell>
        </row>
        <row r="3875">
          <cell r="A3875" t="str">
            <v>413605</v>
          </cell>
          <cell r="B3875" t="str">
            <v>W DRAGON TRAIL 4011 MANCOS B</v>
          </cell>
          <cell r="J3875">
            <v>0.4</v>
          </cell>
          <cell r="K3875">
            <v>0</v>
          </cell>
        </row>
        <row r="3876">
          <cell r="A3876" t="str">
            <v>413705</v>
          </cell>
          <cell r="B3876" t="str">
            <v>W DRAGON TRAIL 4017 MANCOS B</v>
          </cell>
          <cell r="J3876">
            <v>0.4</v>
          </cell>
          <cell r="K3876">
            <v>0</v>
          </cell>
        </row>
        <row r="3877">
          <cell r="A3877" t="str">
            <v>414005</v>
          </cell>
          <cell r="B3877" t="str">
            <v>W DRAGON TRAIL 4020 MANCOS B</v>
          </cell>
          <cell r="J3877">
            <v>0.4</v>
          </cell>
          <cell r="K3877">
            <v>0</v>
          </cell>
        </row>
        <row r="3878">
          <cell r="A3878" t="str">
            <v>414105</v>
          </cell>
          <cell r="B3878" t="str">
            <v>W DRAGON TRAIL 4022 MANCOS B</v>
          </cell>
          <cell r="J3878">
            <v>0</v>
          </cell>
          <cell r="K3878">
            <v>0</v>
          </cell>
        </row>
        <row r="3879">
          <cell r="A3879" t="str">
            <v>414205</v>
          </cell>
          <cell r="B3879" t="str">
            <v>W DRAGON TRAIL 4026 MANCOS B</v>
          </cell>
          <cell r="J3879">
            <v>0.4</v>
          </cell>
          <cell r="K3879">
            <v>0</v>
          </cell>
        </row>
        <row r="3880">
          <cell r="A3880" t="str">
            <v>419205</v>
          </cell>
          <cell r="B3880" t="str">
            <v>W DRAGON TRAIL 4-32-2-2 MANC B</v>
          </cell>
          <cell r="J3880">
            <v>0.4</v>
          </cell>
          <cell r="K3880">
            <v>0.34649999999999997</v>
          </cell>
        </row>
        <row r="3881">
          <cell r="A3881" t="str">
            <v>435236</v>
          </cell>
          <cell r="B3881" t="str">
            <v>W DRAGON TRAIL 4028 MANCOS A</v>
          </cell>
          <cell r="J3881">
            <v>0</v>
          </cell>
          <cell r="K3881">
            <v>0.34649999999999997</v>
          </cell>
        </row>
        <row r="3882">
          <cell r="A3882" t="str">
            <v>494936</v>
          </cell>
          <cell r="B3882" t="str">
            <v>W DRAGON TRAIL 4031 MANCOS A</v>
          </cell>
          <cell r="J3882">
            <v>0</v>
          </cell>
          <cell r="K3882">
            <v>0</v>
          </cell>
        </row>
        <row r="3883">
          <cell r="A3883" t="str">
            <v>495036</v>
          </cell>
          <cell r="B3883" t="str">
            <v>W DRAGON TRAIL 4032 MANCOS A</v>
          </cell>
          <cell r="J3883">
            <v>0.4</v>
          </cell>
          <cell r="K3883">
            <v>0.34649999999999997</v>
          </cell>
        </row>
        <row r="3884">
          <cell r="A3884" t="str">
            <v>123604</v>
          </cell>
          <cell r="B3884" t="str">
            <v>WB LASHER A 2 WAS</v>
          </cell>
          <cell r="J3884">
            <v>1</v>
          </cell>
          <cell r="K3884">
            <v>0.83750000000000002</v>
          </cell>
        </row>
        <row r="3885">
          <cell r="A3885" t="str">
            <v>123806</v>
          </cell>
          <cell r="B3885" t="str">
            <v>WB LASHER A 4 FT UN</v>
          </cell>
          <cell r="J3885">
            <v>1</v>
          </cell>
          <cell r="K3885">
            <v>0.83750000000000002</v>
          </cell>
        </row>
        <row r="3886">
          <cell r="A3886" t="str">
            <v>124004</v>
          </cell>
          <cell r="B3886" t="str">
            <v>WM WHEELER A 2 WAS</v>
          </cell>
          <cell r="J3886">
            <v>1</v>
          </cell>
          <cell r="K3886">
            <v>0.84187500000000004</v>
          </cell>
        </row>
        <row r="3887">
          <cell r="A3887" t="str">
            <v>124006</v>
          </cell>
          <cell r="B3887" t="str">
            <v>WM WHEELER A 2 FT UN</v>
          </cell>
          <cell r="J3887">
            <v>1</v>
          </cell>
          <cell r="K3887">
            <v>0.84187500000000004</v>
          </cell>
        </row>
        <row r="3888">
          <cell r="A3888" t="str">
            <v>124106</v>
          </cell>
          <cell r="B3888" t="str">
            <v>WM WHEELER A 3 FT UN</v>
          </cell>
          <cell r="J3888">
            <v>1</v>
          </cell>
          <cell r="K3888">
            <v>0.84187500000000004</v>
          </cell>
        </row>
        <row r="3889">
          <cell r="A3889" t="str">
            <v>124206</v>
          </cell>
          <cell r="B3889" t="str">
            <v>DUNCAN UNIT 1-1 FT UN</v>
          </cell>
          <cell r="J3889">
            <v>1</v>
          </cell>
          <cell r="K3889">
            <v>0</v>
          </cell>
        </row>
        <row r="3890">
          <cell r="A3890" t="str">
            <v>124506</v>
          </cell>
          <cell r="B3890" t="str">
            <v>DUNCAN UNIT 3-1 FT UN</v>
          </cell>
          <cell r="J3890">
            <v>0</v>
          </cell>
          <cell r="K3890">
            <v>0</v>
          </cell>
        </row>
        <row r="3891">
          <cell r="A3891" t="str">
            <v>125906</v>
          </cell>
          <cell r="B3891" t="str">
            <v>WB LASHER A 5 FT UN</v>
          </cell>
          <cell r="J3891">
            <v>1</v>
          </cell>
          <cell r="K3891">
            <v>0.84218749999999998</v>
          </cell>
        </row>
        <row r="3892">
          <cell r="A3892" t="str">
            <v>248606</v>
          </cell>
          <cell r="B3892" t="str">
            <v>DUNCAN UNIT 2-1 FT UN</v>
          </cell>
          <cell r="J3892">
            <v>0</v>
          </cell>
          <cell r="K3892">
            <v>0</v>
          </cell>
        </row>
        <row r="3893">
          <cell r="A3893" t="str">
            <v>491103</v>
          </cell>
          <cell r="B3893" t="str">
            <v>WB LASHER A 6 MESA</v>
          </cell>
          <cell r="J3893">
            <v>0</v>
          </cell>
          <cell r="K3893">
            <v>0</v>
          </cell>
        </row>
        <row r="3894">
          <cell r="A3894" t="str">
            <v>491118</v>
          </cell>
          <cell r="B3894" t="str">
            <v>WB LASHER A 6 (SEE LEW/LNC/FT)</v>
          </cell>
          <cell r="J3894">
            <v>0</v>
          </cell>
          <cell r="K3894">
            <v>0</v>
          </cell>
        </row>
        <row r="3895">
          <cell r="A3895" t="str">
            <v>491156</v>
          </cell>
          <cell r="B3895" t="str">
            <v>WB LASHER A 6 LEW/LNC/FT UN</v>
          </cell>
          <cell r="J3895">
            <v>1</v>
          </cell>
          <cell r="K3895">
            <v>0.83750000000000002</v>
          </cell>
        </row>
        <row r="3896">
          <cell r="A3896" t="str">
            <v>491203</v>
          </cell>
          <cell r="B3896" t="str">
            <v>WM WHEELER A 4 MESA (C7)</v>
          </cell>
          <cell r="J3896">
            <v>0</v>
          </cell>
          <cell r="K3896">
            <v>0</v>
          </cell>
        </row>
        <row r="3897">
          <cell r="A3897" t="str">
            <v>491218</v>
          </cell>
          <cell r="B3897" t="str">
            <v>WM WHEELER A 4 (SEE LW/LNC/FT)</v>
          </cell>
          <cell r="J3897">
            <v>0</v>
          </cell>
          <cell r="K3897">
            <v>0</v>
          </cell>
        </row>
        <row r="3898">
          <cell r="A3898" t="str">
            <v>491256</v>
          </cell>
          <cell r="B3898" t="str">
            <v>WM WHEELER A 4 LEW/LNC/FT UN</v>
          </cell>
          <cell r="J3898">
            <v>1</v>
          </cell>
          <cell r="K3898">
            <v>0.84187500000000004</v>
          </cell>
        </row>
        <row r="3899">
          <cell r="A3899" t="str">
            <v>497003</v>
          </cell>
          <cell r="B3899" t="str">
            <v>LASHER 7 MESA</v>
          </cell>
          <cell r="J3899">
            <v>1</v>
          </cell>
          <cell r="K3899">
            <v>0</v>
          </cell>
        </row>
        <row r="3900">
          <cell r="A3900" t="str">
            <v>497018</v>
          </cell>
          <cell r="B3900" t="str">
            <v>LASHER 7 LEWIS</v>
          </cell>
          <cell r="J3900">
            <v>1</v>
          </cell>
          <cell r="K3900">
            <v>0.83750000000000002</v>
          </cell>
        </row>
        <row r="3901">
          <cell r="A3901" t="str">
            <v>497103</v>
          </cell>
          <cell r="B3901" t="str">
            <v>LASHER 8 MESA</v>
          </cell>
          <cell r="J3901">
            <v>0</v>
          </cell>
          <cell r="K3901">
            <v>0</v>
          </cell>
        </row>
        <row r="3902">
          <cell r="A3902" t="str">
            <v>497118</v>
          </cell>
          <cell r="B3902" t="str">
            <v>LASHER 8 LEWIS</v>
          </cell>
          <cell r="J3902">
            <v>1</v>
          </cell>
          <cell r="K3902">
            <v>0.84218749999999998</v>
          </cell>
        </row>
        <row r="3903">
          <cell r="A3903" t="str">
            <v>497203</v>
          </cell>
          <cell r="B3903" t="str">
            <v>LASHER 9 MESA</v>
          </cell>
          <cell r="J3903">
            <v>0</v>
          </cell>
          <cell r="K3903">
            <v>0</v>
          </cell>
        </row>
        <row r="3904">
          <cell r="A3904" t="str">
            <v>497218</v>
          </cell>
          <cell r="B3904" t="str">
            <v>LASHER 9 LEWIS</v>
          </cell>
          <cell r="J3904">
            <v>1</v>
          </cell>
          <cell r="K3904">
            <v>0.84218749999999998</v>
          </cell>
        </row>
        <row r="3905">
          <cell r="A3905" t="str">
            <v>505803</v>
          </cell>
          <cell r="B3905" t="str">
            <v>LASHER 10 MESA</v>
          </cell>
          <cell r="J3905">
            <v>1</v>
          </cell>
          <cell r="K3905">
            <v>0.77218750000000003</v>
          </cell>
        </row>
        <row r="3906">
          <cell r="A3906" t="str">
            <v>505806</v>
          </cell>
          <cell r="B3906" t="str">
            <v>LASHER 10 FT UN</v>
          </cell>
          <cell r="J3906">
            <v>1</v>
          </cell>
          <cell r="K3906">
            <v>0.84218749999999998</v>
          </cell>
        </row>
        <row r="3907">
          <cell r="A3907" t="str">
            <v>505818</v>
          </cell>
          <cell r="B3907" t="str">
            <v>LASHER 10 LEWIS</v>
          </cell>
          <cell r="J3907">
            <v>1</v>
          </cell>
          <cell r="K3907">
            <v>0.84218749999999998</v>
          </cell>
        </row>
        <row r="3908">
          <cell r="A3908" t="str">
            <v>505903</v>
          </cell>
          <cell r="B3908" t="str">
            <v>LASHER 11 MESA</v>
          </cell>
          <cell r="J3908">
            <v>1</v>
          </cell>
          <cell r="K3908">
            <v>0.77218750000000003</v>
          </cell>
        </row>
        <row r="3909">
          <cell r="A3909" t="str">
            <v>505906</v>
          </cell>
          <cell r="B3909" t="str">
            <v>LASHER 11 FT UN</v>
          </cell>
          <cell r="J3909">
            <v>1</v>
          </cell>
          <cell r="K3909">
            <v>0.84218749999999998</v>
          </cell>
        </row>
        <row r="3910">
          <cell r="A3910" t="str">
            <v>505918</v>
          </cell>
          <cell r="B3910" t="str">
            <v>LASHER 11 LEWIS</v>
          </cell>
          <cell r="J3910">
            <v>1</v>
          </cell>
          <cell r="K3910">
            <v>0.84218749999999998</v>
          </cell>
        </row>
        <row r="3911">
          <cell r="A3911" t="str">
            <v>505926</v>
          </cell>
          <cell r="B3911" t="str">
            <v>LASHER 11 LANCE</v>
          </cell>
          <cell r="J3911">
            <v>1</v>
          </cell>
          <cell r="K3911">
            <v>0.84218749999999998</v>
          </cell>
        </row>
        <row r="3912">
          <cell r="A3912" t="str">
            <v>506003</v>
          </cell>
          <cell r="B3912" t="str">
            <v>LASHER 12 MESA</v>
          </cell>
          <cell r="J3912">
            <v>1</v>
          </cell>
          <cell r="K3912">
            <v>0.77218750000000003</v>
          </cell>
        </row>
        <row r="3913">
          <cell r="A3913" t="str">
            <v>506006</v>
          </cell>
          <cell r="B3913" t="str">
            <v>LASHER 12 FT UN</v>
          </cell>
          <cell r="J3913">
            <v>1</v>
          </cell>
          <cell r="K3913">
            <v>0.84218749999999998</v>
          </cell>
        </row>
        <row r="3914">
          <cell r="A3914" t="str">
            <v>506018</v>
          </cell>
          <cell r="B3914" t="str">
            <v>LASHER 12 LEWIS</v>
          </cell>
          <cell r="J3914">
            <v>1</v>
          </cell>
          <cell r="K3914">
            <v>0.84218749999999998</v>
          </cell>
        </row>
        <row r="3915">
          <cell r="A3915" t="str">
            <v>506026</v>
          </cell>
          <cell r="B3915" t="str">
            <v>LASHER 12 LANCE</v>
          </cell>
          <cell r="J3915">
            <v>1</v>
          </cell>
          <cell r="K3915">
            <v>0.84218749999999998</v>
          </cell>
        </row>
        <row r="3916">
          <cell r="A3916" t="str">
            <v>536803</v>
          </cell>
          <cell r="B3916" t="str">
            <v>WHEELER 6 MESA</v>
          </cell>
          <cell r="J3916">
            <v>1</v>
          </cell>
          <cell r="K3916">
            <v>0.77187500000000009</v>
          </cell>
        </row>
        <row r="3917">
          <cell r="A3917" t="str">
            <v>536856</v>
          </cell>
          <cell r="B3917" t="str">
            <v>WHEELER 6 LEW/LAN/FT UN</v>
          </cell>
          <cell r="J3917">
            <v>1</v>
          </cell>
          <cell r="K3917">
            <v>0.84187500000000004</v>
          </cell>
        </row>
        <row r="3918">
          <cell r="A3918" t="str">
            <v>536903</v>
          </cell>
          <cell r="B3918" t="str">
            <v>WHEELER 5 MESA</v>
          </cell>
          <cell r="J3918">
            <v>1</v>
          </cell>
          <cell r="K3918">
            <v>0.77187500000000009</v>
          </cell>
        </row>
        <row r="3919">
          <cell r="A3919" t="str">
            <v>536956</v>
          </cell>
          <cell r="B3919" t="str">
            <v>WHEELER 5 LEW/LAN/FT UN</v>
          </cell>
          <cell r="J3919">
            <v>1</v>
          </cell>
          <cell r="K3919">
            <v>0.84187500000000004</v>
          </cell>
        </row>
        <row r="3920">
          <cell r="A3920" t="str">
            <v>544003</v>
          </cell>
          <cell r="B3920" t="str">
            <v>WHEELER 7 MESA</v>
          </cell>
          <cell r="J3920">
            <v>1</v>
          </cell>
          <cell r="K3920">
            <v>0.77187500000000009</v>
          </cell>
        </row>
        <row r="3921">
          <cell r="A3921" t="str">
            <v>544056</v>
          </cell>
          <cell r="B3921" t="str">
            <v>WHEELER 7 LEW/LAN/FT UN</v>
          </cell>
          <cell r="J3921">
            <v>1</v>
          </cell>
          <cell r="K3921">
            <v>0.84187500000000004</v>
          </cell>
        </row>
        <row r="3922">
          <cell r="A3922" t="str">
            <v>544103</v>
          </cell>
          <cell r="B3922" t="str">
            <v>WHEELER 8 MESA</v>
          </cell>
          <cell r="J3922">
            <v>1</v>
          </cell>
          <cell r="K3922">
            <v>0.77187500000000009</v>
          </cell>
        </row>
        <row r="3923">
          <cell r="A3923" t="str">
            <v>544156</v>
          </cell>
          <cell r="B3923" t="str">
            <v>WHEELER 8 LEW/LAN/FT UN</v>
          </cell>
          <cell r="J3923">
            <v>1</v>
          </cell>
          <cell r="K3923">
            <v>0.84187500000000004</v>
          </cell>
        </row>
        <row r="3924">
          <cell r="A3924" t="str">
            <v>544203</v>
          </cell>
          <cell r="B3924" t="str">
            <v>WHEELER 9 MESA</v>
          </cell>
          <cell r="J3924">
            <v>1</v>
          </cell>
          <cell r="K3924">
            <v>0.77187500000000009</v>
          </cell>
        </row>
        <row r="3925">
          <cell r="A3925" t="str">
            <v>544256</v>
          </cell>
          <cell r="B3925" t="str">
            <v>WHEELER 9 LEW/LAN/FT UN</v>
          </cell>
          <cell r="J3925">
            <v>1</v>
          </cell>
          <cell r="K3925">
            <v>0.84187500000000004</v>
          </cell>
        </row>
        <row r="3926">
          <cell r="A3926" t="str">
            <v>551900</v>
          </cell>
          <cell r="B3926" t="str">
            <v>WHEELER 10</v>
          </cell>
          <cell r="J3926">
            <v>0</v>
          </cell>
          <cell r="K3926">
            <v>0</v>
          </cell>
        </row>
        <row r="3927">
          <cell r="A3927" t="str">
            <v>552000</v>
          </cell>
          <cell r="B3927" t="str">
            <v>WHEELER 11</v>
          </cell>
          <cell r="J3927">
            <v>0</v>
          </cell>
          <cell r="K3927">
            <v>0</v>
          </cell>
        </row>
        <row r="3928">
          <cell r="A3928" t="str">
            <v>565803</v>
          </cell>
          <cell r="B3928" t="str">
            <v>LASHER 15 MESA</v>
          </cell>
          <cell r="J3928">
            <v>0</v>
          </cell>
          <cell r="K3928">
            <v>0</v>
          </cell>
        </row>
        <row r="3929">
          <cell r="A3929" t="str">
            <v>565903</v>
          </cell>
          <cell r="B3929" t="str">
            <v>LASHER 13 MESA</v>
          </cell>
          <cell r="J3929">
            <v>0</v>
          </cell>
          <cell r="K3929">
            <v>0</v>
          </cell>
        </row>
        <row r="3930">
          <cell r="A3930" t="str">
            <v>566003</v>
          </cell>
          <cell r="B3930" t="str">
            <v>LASHER 14 MESA</v>
          </cell>
          <cell r="J3930">
            <v>0</v>
          </cell>
          <cell r="K3930">
            <v>0</v>
          </cell>
        </row>
        <row r="3931">
          <cell r="A3931" t="str">
            <v>566100</v>
          </cell>
          <cell r="B3931" t="str">
            <v>WHEELER 12</v>
          </cell>
          <cell r="J3931">
            <v>0</v>
          </cell>
          <cell r="K3931">
            <v>0</v>
          </cell>
        </row>
        <row r="3932">
          <cell r="A3932" t="str">
            <v>135518</v>
          </cell>
          <cell r="B3932" t="str">
            <v>WAMSUTTER 1-36 LEWIS</v>
          </cell>
          <cell r="J3932">
            <v>0.5</v>
          </cell>
          <cell r="K3932">
            <v>0.42</v>
          </cell>
        </row>
        <row r="3933">
          <cell r="A3933" t="str">
            <v>430317</v>
          </cell>
          <cell r="B3933" t="str">
            <v>WAMSUTTER 21-36  AL   (C7)</v>
          </cell>
          <cell r="J3933">
            <v>0</v>
          </cell>
          <cell r="K3933">
            <v>3.5000000000000003E-2</v>
          </cell>
        </row>
        <row r="3934">
          <cell r="A3934" t="str">
            <v>430318</v>
          </cell>
          <cell r="B3934" t="str">
            <v>WAMSUTTER 21-36 LEWIS</v>
          </cell>
          <cell r="J3934">
            <v>0.5</v>
          </cell>
          <cell r="K3934">
            <v>0.42</v>
          </cell>
        </row>
        <row r="3935">
          <cell r="A3935" t="str">
            <v>480318</v>
          </cell>
          <cell r="B3935" t="str">
            <v>WAMSUTTER 11-36 LEWIS</v>
          </cell>
          <cell r="J3935">
            <v>0.5</v>
          </cell>
          <cell r="K3935">
            <v>0.42</v>
          </cell>
        </row>
        <row r="3936">
          <cell r="A3936" t="str">
            <v>489603</v>
          </cell>
          <cell r="B3936" t="str">
            <v>WAMSUTTER 12-36 - DO NOT USE</v>
          </cell>
          <cell r="J3936">
            <v>0</v>
          </cell>
          <cell r="K3936">
            <v>0</v>
          </cell>
        </row>
        <row r="3937">
          <cell r="A3937" t="str">
            <v>489618</v>
          </cell>
          <cell r="B3937" t="str">
            <v>WAMSUTTER 12-36 LEWIS</v>
          </cell>
          <cell r="J3937">
            <v>0.5</v>
          </cell>
          <cell r="K3937">
            <v>0.42</v>
          </cell>
        </row>
        <row r="3938">
          <cell r="A3938" t="str">
            <v>535303</v>
          </cell>
          <cell r="B3938" t="str">
            <v>WAMSUTTER 3-3-36 MESA  (C7)</v>
          </cell>
          <cell r="J3938">
            <v>0</v>
          </cell>
          <cell r="K3938">
            <v>0</v>
          </cell>
        </row>
        <row r="3939">
          <cell r="A3939" t="str">
            <v>535318</v>
          </cell>
          <cell r="B3939" t="str">
            <v>WAMSUTTER 3-3-36 LEWIS D24NC</v>
          </cell>
          <cell r="J3939">
            <v>0.5</v>
          </cell>
          <cell r="K3939">
            <v>0.42</v>
          </cell>
        </row>
        <row r="3940">
          <cell r="A3940" t="str">
            <v>552601</v>
          </cell>
          <cell r="B3940" t="str">
            <v>WHISKEY CANYON 1 FR</v>
          </cell>
          <cell r="J3940">
            <v>0</v>
          </cell>
          <cell r="K3940">
            <v>0</v>
          </cell>
        </row>
        <row r="3941">
          <cell r="A3941" t="str">
            <v>317501</v>
          </cell>
          <cell r="B3941" t="str">
            <v>WHISKEY BUTTES 1 FR</v>
          </cell>
          <cell r="J3941">
            <v>0.5</v>
          </cell>
          <cell r="K3941">
            <v>0</v>
          </cell>
        </row>
        <row r="3942">
          <cell r="A3942" t="str">
            <v>317601</v>
          </cell>
          <cell r="B3942" t="str">
            <v>WHISKEY BUTTES 3 FR</v>
          </cell>
          <cell r="J3942">
            <v>0.16666629999999999</v>
          </cell>
          <cell r="K3942">
            <v>0</v>
          </cell>
        </row>
        <row r="3943">
          <cell r="A3943" t="str">
            <v>135724</v>
          </cell>
          <cell r="B3943" t="str">
            <v>YELLOW CRK 3-36 TWIN CR D24NC</v>
          </cell>
          <cell r="J3943">
            <v>0</v>
          </cell>
          <cell r="K3943">
            <v>0.875</v>
          </cell>
        </row>
        <row r="3944">
          <cell r="A3944" t="str">
            <v>282509</v>
          </cell>
          <cell r="B3944" t="str">
            <v>YELLOW CREEK 1-36 NUGGET</v>
          </cell>
          <cell r="J3944">
            <v>0</v>
          </cell>
          <cell r="K3944">
            <v>0</v>
          </cell>
        </row>
      </sheetData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300"/>
      <sheetName val="Act12_00"/>
      <sheetName val="00_FRC2"/>
      <sheetName val="00_FRC3"/>
      <sheetName val="01_FRC1"/>
      <sheetName val="01_FRC2"/>
      <sheetName val="01_FRC3"/>
      <sheetName val="01_YREND"/>
      <sheetName val="02_PRDS_ORIG"/>
      <sheetName val="02_PRDS_RVSD"/>
      <sheetName val="03_PRDS"/>
      <sheetName val="04_PRDS "/>
      <sheetName val="PRD_PRIC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s"/>
      <sheetName val="IS codes"/>
      <sheetName val="IS"/>
      <sheetName val="Income Reason"/>
      <sheetName val="O&amp;M Breakdown"/>
      <sheetName val="Other Rev Breakdown"/>
      <sheetName val="Labor Variance"/>
      <sheetName val="Sal,Hrly Labor Variances"/>
      <sheetName val="Service Charge Variance"/>
      <sheetName val="5311010"/>
      <sheetName val="5399900"/>
      <sheetName val="5303030"/>
      <sheetName val="5300210"/>
      <sheetName val="5300220"/>
      <sheetName val="PLAN O&amp;M Riders for Inc Reason"/>
      <sheetName val="AMR,PIR"/>
      <sheetName val="Gas Cost %"/>
      <sheetName val="GRT"/>
      <sheetName val="Money Pool"/>
      <sheetName val="Slide 12"/>
      <sheetName val="Slide 16"/>
      <sheetName val="Slide 17"/>
      <sheetName val="Income Tax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Acct#</v>
          </cell>
          <cell r="C2" t="str">
            <v>Accounts</v>
          </cell>
          <cell r="D2" t="str">
            <v>Accounts</v>
          </cell>
          <cell r="E2" t="str">
            <v>Actual</v>
          </cell>
          <cell r="F2" t="str">
            <v>Plan</v>
          </cell>
        </row>
        <row r="3">
          <cell r="B3">
            <v>4111010</v>
          </cell>
          <cell r="C3" t="str">
            <v>Res Gas-Billed</v>
          </cell>
          <cell r="D3" t="str">
            <v>4111010  Res Gas-Billed</v>
          </cell>
          <cell r="E3">
            <v>-8546280.0999999996</v>
          </cell>
          <cell r="F3">
            <v>-8044436.7599999998</v>
          </cell>
        </row>
        <row r="4">
          <cell r="B4">
            <v>4111020</v>
          </cell>
          <cell r="C4" t="str">
            <v>Res Gas-Unbilled</v>
          </cell>
          <cell r="D4" t="str">
            <v>4111020  Res Gas-Unbilled</v>
          </cell>
          <cell r="E4">
            <v>-1488324</v>
          </cell>
          <cell r="F4">
            <v>0</v>
          </cell>
        </row>
        <row r="5">
          <cell r="B5">
            <v>4112010</v>
          </cell>
          <cell r="C5" t="str">
            <v>Com Gas-Billed</v>
          </cell>
          <cell r="D5" t="str">
            <v>4112010  Com Gas-Billed</v>
          </cell>
          <cell r="E5">
            <v>-230230.46</v>
          </cell>
          <cell r="F5">
            <v>0</v>
          </cell>
        </row>
        <row r="6">
          <cell r="B6">
            <v>4112020</v>
          </cell>
          <cell r="C6" t="str">
            <v>Com Gas-Unbilled</v>
          </cell>
          <cell r="D6" t="str">
            <v>4112020  Com Gas-Unbilled</v>
          </cell>
          <cell r="E6">
            <v>-79604</v>
          </cell>
          <cell r="F6">
            <v>0</v>
          </cell>
        </row>
        <row r="7">
          <cell r="B7">
            <v>4113010</v>
          </cell>
          <cell r="C7" t="str">
            <v>Ind Gas-Billed</v>
          </cell>
          <cell r="D7" t="str">
            <v>4113010  Ind Gas-Billed</v>
          </cell>
          <cell r="E7">
            <v>-80798.240000000005</v>
          </cell>
          <cell r="F7">
            <v>0</v>
          </cell>
        </row>
        <row r="8">
          <cell r="B8">
            <v>4113020</v>
          </cell>
          <cell r="C8" t="str">
            <v>Ind Gas-Unbilled</v>
          </cell>
          <cell r="D8" t="str">
            <v>4113020  Ind Gas-Unbilled</v>
          </cell>
          <cell r="E8">
            <v>2751</v>
          </cell>
          <cell r="F8">
            <v>0</v>
          </cell>
        </row>
        <row r="9">
          <cell r="B9">
            <v>4113115</v>
          </cell>
          <cell r="C9" t="str">
            <v>Resales - Transport</v>
          </cell>
          <cell r="D9" t="str">
            <v>4113115  Resales - Transport</v>
          </cell>
          <cell r="E9">
            <v>0</v>
          </cell>
          <cell r="F9">
            <v>-1200699</v>
          </cell>
        </row>
        <row r="10">
          <cell r="B10">
            <v>4113210</v>
          </cell>
          <cell r="C10" t="str">
            <v>Migration Rider Rev</v>
          </cell>
          <cell r="D10" t="str">
            <v>4113210  Migration Rider Rev</v>
          </cell>
          <cell r="E10">
            <v>101.25</v>
          </cell>
          <cell r="F10">
            <v>0</v>
          </cell>
        </row>
        <row r="11">
          <cell r="B11" t="str">
            <v>x</v>
          </cell>
          <cell r="C11" t="str">
            <v>Regulated</v>
          </cell>
          <cell r="D11" t="str">
            <v>*           Regulated</v>
          </cell>
          <cell r="E11">
            <v>-10422384.550000001</v>
          </cell>
          <cell r="F11">
            <v>-9245135.7599999998</v>
          </cell>
        </row>
        <row r="12">
          <cell r="B12">
            <v>4114114</v>
          </cell>
          <cell r="C12" t="str">
            <v>Resales-DFS</v>
          </cell>
          <cell r="D12" t="str">
            <v>4114114  Resales-DFS</v>
          </cell>
          <cell r="E12">
            <v>-35340.400000000001</v>
          </cell>
          <cell r="F12">
            <v>-136000</v>
          </cell>
        </row>
        <row r="13">
          <cell r="B13">
            <v>4220010</v>
          </cell>
          <cell r="C13" t="str">
            <v>Non-Reg Gas Sales</v>
          </cell>
          <cell r="D13" t="str">
            <v>4220010  Non-Reg Gas Sales</v>
          </cell>
          <cell r="E13">
            <v>-4563355</v>
          </cell>
          <cell r="F13">
            <v>0</v>
          </cell>
        </row>
        <row r="14">
          <cell r="B14">
            <v>4220050</v>
          </cell>
          <cell r="C14" t="str">
            <v>NR Gas Sales-VPEME</v>
          </cell>
          <cell r="D14" t="str">
            <v>4220050  NR Gas Sales-VPEME</v>
          </cell>
          <cell r="E14">
            <v>0</v>
          </cell>
          <cell r="F14">
            <v>0</v>
          </cell>
        </row>
        <row r="15">
          <cell r="B15" t="str">
            <v>x</v>
          </cell>
          <cell r="C15" t="str">
            <v>Non-Regulated</v>
          </cell>
          <cell r="D15" t="str">
            <v>*           Non-Regulated</v>
          </cell>
          <cell r="E15">
            <v>-4598695.4000000004</v>
          </cell>
          <cell r="F15">
            <v>-136000</v>
          </cell>
        </row>
        <row r="16">
          <cell r="B16" t="str">
            <v>x</v>
          </cell>
          <cell r="C16" t="str">
            <v>Gas</v>
          </cell>
          <cell r="D16" t="str">
            <v>**          Gas</v>
          </cell>
          <cell r="E16">
            <v>-15021079.949999999</v>
          </cell>
          <cell r="F16">
            <v>-9381135.7599999998</v>
          </cell>
        </row>
        <row r="17">
          <cell r="B17">
            <v>4116230</v>
          </cell>
          <cell r="C17" t="str">
            <v>Transm Facil-Nonaff</v>
          </cell>
          <cell r="D17" t="str">
            <v>4116230  Transm Facil-Nonaff</v>
          </cell>
          <cell r="E17">
            <v>0</v>
          </cell>
          <cell r="F17">
            <v>0</v>
          </cell>
        </row>
        <row r="18">
          <cell r="B18">
            <v>4116240</v>
          </cell>
          <cell r="C18" t="str">
            <v>Rev Gas Trans-Com</v>
          </cell>
          <cell r="D18" t="str">
            <v>4116240  Rev Gas Trans-Com</v>
          </cell>
          <cell r="E18">
            <v>-7160225.0999999996</v>
          </cell>
          <cell r="F18">
            <v>-6656780.2400000002</v>
          </cell>
        </row>
        <row r="19">
          <cell r="B19">
            <v>4116260</v>
          </cell>
          <cell r="C19" t="str">
            <v>Rev Gas Trans-Ind</v>
          </cell>
          <cell r="D19" t="str">
            <v>4116260  Rev Gas Trans-Ind</v>
          </cell>
          <cell r="E19">
            <v>-3113314.44</v>
          </cell>
          <cell r="F19">
            <v>-3968164.52</v>
          </cell>
        </row>
        <row r="20">
          <cell r="B20">
            <v>4116270</v>
          </cell>
          <cell r="C20" t="str">
            <v>Rev Gas Trans-OffSy</v>
          </cell>
          <cell r="D20" t="str">
            <v>4116270  Rev Gas Trans-OffSy</v>
          </cell>
          <cell r="E20">
            <v>-51939.43</v>
          </cell>
          <cell r="F20">
            <v>-130832.74</v>
          </cell>
        </row>
        <row r="21">
          <cell r="B21">
            <v>4116280</v>
          </cell>
          <cell r="C21" t="str">
            <v>Rev Gas Trans-Res</v>
          </cell>
          <cell r="D21" t="str">
            <v>4116280  Rev Gas Trans-Res</v>
          </cell>
          <cell r="E21">
            <v>-28938406.140000001</v>
          </cell>
          <cell r="F21">
            <v>-26795467.760000002</v>
          </cell>
        </row>
        <row r="22">
          <cell r="B22" t="str">
            <v>x</v>
          </cell>
          <cell r="C22" t="str">
            <v>Gas Transportation</v>
          </cell>
          <cell r="D22" t="str">
            <v>*           Gas Transportation</v>
          </cell>
          <cell r="E22">
            <v>-39263885.109999999</v>
          </cell>
          <cell r="F22">
            <v>-37551245.259999998</v>
          </cell>
        </row>
        <row r="23">
          <cell r="B23">
            <v>4116314</v>
          </cell>
          <cell r="C23" t="str">
            <v>Stor Gas Rev-Retail</v>
          </cell>
          <cell r="D23" t="str">
            <v>4116314  Stor Gas Rev-Retail</v>
          </cell>
          <cell r="E23">
            <v>-537818.28</v>
          </cell>
          <cell r="F23">
            <v>0</v>
          </cell>
        </row>
        <row r="24">
          <cell r="B24">
            <v>4116330</v>
          </cell>
          <cell r="C24" t="str">
            <v>Stor Gas Rev-Nonaff</v>
          </cell>
          <cell r="D24" t="str">
            <v>4116330  Stor Gas Rev-Nonaff</v>
          </cell>
          <cell r="E24">
            <v>-1351497.55</v>
          </cell>
          <cell r="F24">
            <v>-1356000</v>
          </cell>
        </row>
        <row r="25">
          <cell r="B25" t="str">
            <v>x</v>
          </cell>
          <cell r="C25" t="str">
            <v>Storage</v>
          </cell>
          <cell r="D25" t="str">
            <v>*           Storage</v>
          </cell>
          <cell r="E25">
            <v>-1889315.83</v>
          </cell>
          <cell r="F25">
            <v>-1356000</v>
          </cell>
        </row>
        <row r="26">
          <cell r="B26" t="str">
            <v>x</v>
          </cell>
          <cell r="C26" t="str">
            <v>Gas Transportation &amp; Storage</v>
          </cell>
          <cell r="D26" t="str">
            <v>**          Gas Transportation &amp; Storage</v>
          </cell>
          <cell r="E26">
            <v>-41153200.939999998</v>
          </cell>
          <cell r="F26">
            <v>-38907245.259999998</v>
          </cell>
        </row>
        <row r="27">
          <cell r="B27">
            <v>4117560</v>
          </cell>
          <cell r="C27" t="str">
            <v>Oil Sales</v>
          </cell>
          <cell r="D27" t="str">
            <v>4117560  Oil Sales</v>
          </cell>
          <cell r="E27">
            <v>-34381.35</v>
          </cell>
          <cell r="F27">
            <v>-42000</v>
          </cell>
        </row>
        <row r="28">
          <cell r="B28" t="str">
            <v>x</v>
          </cell>
          <cell r="C28" t="str">
            <v>Oil Production</v>
          </cell>
          <cell r="D28" t="str">
            <v>*           Oil Production</v>
          </cell>
          <cell r="E28">
            <v>-34381.35</v>
          </cell>
          <cell r="F28">
            <v>-42000</v>
          </cell>
        </row>
        <row r="29">
          <cell r="B29">
            <v>4117060</v>
          </cell>
          <cell r="C29" t="str">
            <v>Prod Extr-Misc</v>
          </cell>
          <cell r="D29" t="str">
            <v>4117060  Prod Extr-Misc</v>
          </cell>
          <cell r="E29">
            <v>-17936.64</v>
          </cell>
          <cell r="F29">
            <v>-59000</v>
          </cell>
        </row>
        <row r="30">
          <cell r="B30" t="str">
            <v>x</v>
          </cell>
          <cell r="C30" t="str">
            <v>Extracted Products</v>
          </cell>
          <cell r="D30" t="str">
            <v>*           Extracted Products</v>
          </cell>
          <cell r="E30">
            <v>-17936.64</v>
          </cell>
          <cell r="F30">
            <v>-59000</v>
          </cell>
        </row>
        <row r="31">
          <cell r="B31">
            <v>4115010</v>
          </cell>
          <cell r="C31" t="str">
            <v>Forfeit Disc-Gas</v>
          </cell>
          <cell r="D31" t="str">
            <v>4115010  Forfeit Disc-Gas</v>
          </cell>
          <cell r="E31">
            <v>-516033.71</v>
          </cell>
          <cell r="F31">
            <v>0</v>
          </cell>
        </row>
        <row r="32">
          <cell r="B32">
            <v>4115040</v>
          </cell>
          <cell r="C32" t="str">
            <v>Misc Gas Serv Revs</v>
          </cell>
          <cell r="D32" t="str">
            <v>4115040  Misc Gas Serv Revs</v>
          </cell>
          <cell r="E32">
            <v>-148874.06</v>
          </cell>
          <cell r="F32">
            <v>-53950</v>
          </cell>
        </row>
        <row r="33">
          <cell r="B33">
            <v>4305035</v>
          </cell>
          <cell r="C33" t="str">
            <v>M&amp;J &amp; Contract Work</v>
          </cell>
          <cell r="D33" t="str">
            <v>4305035  M&amp;J &amp; Contract Work</v>
          </cell>
          <cell r="E33">
            <v>-174995.05</v>
          </cell>
          <cell r="F33">
            <v>-29050</v>
          </cell>
        </row>
        <row r="34">
          <cell r="B34">
            <v>4309190</v>
          </cell>
          <cell r="C34" t="str">
            <v>Other Misc Revenues</v>
          </cell>
          <cell r="D34" t="str">
            <v>4309190  Other Misc Revenues</v>
          </cell>
          <cell r="E34">
            <v>0</v>
          </cell>
          <cell r="F34">
            <v>0</v>
          </cell>
        </row>
        <row r="35">
          <cell r="B35" t="str">
            <v>x</v>
          </cell>
          <cell r="C35" t="str">
            <v>Service Revenues and Fees</v>
          </cell>
          <cell r="D35" t="str">
            <v>*           Service Revenues and Fees</v>
          </cell>
          <cell r="E35">
            <v>-839902.82</v>
          </cell>
          <cell r="F35">
            <v>-83000</v>
          </cell>
        </row>
        <row r="36">
          <cell r="B36">
            <v>4118150</v>
          </cell>
          <cell r="C36" t="str">
            <v>Oth Gas Rev-Misc</v>
          </cell>
          <cell r="D36" t="str">
            <v>4118150  Oth Gas Rev-Misc</v>
          </cell>
          <cell r="E36">
            <v>-397544.4</v>
          </cell>
          <cell r="F36">
            <v>-278000</v>
          </cell>
        </row>
        <row r="37">
          <cell r="B37">
            <v>4118151</v>
          </cell>
          <cell r="C37" t="str">
            <v>OthGasRev-DomRet</v>
          </cell>
          <cell r="D37" t="str">
            <v>4118151  OthGasRev-DomRet</v>
          </cell>
          <cell r="E37">
            <v>-32382.06</v>
          </cell>
          <cell r="F37">
            <v>0</v>
          </cell>
        </row>
        <row r="38">
          <cell r="B38">
            <v>4118165</v>
          </cell>
          <cell r="C38" t="str">
            <v>Oth Gas Rev Firm Re</v>
          </cell>
          <cell r="D38" t="str">
            <v>4118165  Oth Gas Rev Firm Re</v>
          </cell>
          <cell r="E38">
            <v>-494397.75</v>
          </cell>
          <cell r="F38">
            <v>-648306</v>
          </cell>
        </row>
        <row r="39">
          <cell r="B39">
            <v>4118172</v>
          </cell>
          <cell r="C39" t="str">
            <v>Pool &amp; Meter-Dom Re</v>
          </cell>
          <cell r="D39" t="str">
            <v>4118172  Pool &amp; Meter-Dom Re</v>
          </cell>
          <cell r="E39">
            <v>-269487.42</v>
          </cell>
          <cell r="F39">
            <v>-216557.88</v>
          </cell>
        </row>
        <row r="40">
          <cell r="B40">
            <v>4118180</v>
          </cell>
          <cell r="C40" t="str">
            <v>Pool &amp; Meter-Billed</v>
          </cell>
          <cell r="D40" t="str">
            <v>4118180  Pool &amp; Meter-Billed</v>
          </cell>
          <cell r="E40">
            <v>-254104.52</v>
          </cell>
          <cell r="F40">
            <v>-328442.12</v>
          </cell>
        </row>
        <row r="41">
          <cell r="B41">
            <v>4118190</v>
          </cell>
          <cell r="C41" t="str">
            <v>Pool &amp; Meter-Unbill</v>
          </cell>
          <cell r="D41" t="str">
            <v>4118190  Pool &amp; Meter-Unbill</v>
          </cell>
          <cell r="E41">
            <v>-10</v>
          </cell>
          <cell r="F41">
            <v>0</v>
          </cell>
        </row>
        <row r="42">
          <cell r="B42">
            <v>4118250</v>
          </cell>
          <cell r="C42" t="str">
            <v>Royalties-Misc</v>
          </cell>
          <cell r="D42" t="str">
            <v>4118250  Royalties-Misc</v>
          </cell>
          <cell r="E42">
            <v>-7291.33</v>
          </cell>
          <cell r="F42">
            <v>0</v>
          </cell>
        </row>
        <row r="43">
          <cell r="B43">
            <v>4118293</v>
          </cell>
          <cell r="C43" t="str">
            <v>Special Deals-DomT</v>
          </cell>
          <cell r="D43" t="str">
            <v>4118293  Special Deals-DomT</v>
          </cell>
          <cell r="E43">
            <v>-13518.06</v>
          </cell>
          <cell r="F43">
            <v>-278000</v>
          </cell>
        </row>
        <row r="44">
          <cell r="B44">
            <v>4118320</v>
          </cell>
          <cell r="C44" t="str">
            <v>Prod &amp; Gath-Nonaffi</v>
          </cell>
          <cell r="D44" t="str">
            <v>4118320  Prod &amp; Gath-Nonaffi</v>
          </cell>
          <cell r="E44">
            <v>-2129619.37</v>
          </cell>
          <cell r="F44">
            <v>-2533000</v>
          </cell>
        </row>
        <row r="45">
          <cell r="B45" t="str">
            <v>x</v>
          </cell>
          <cell r="C45" t="str">
            <v>Other Miscellaneous Revenues</v>
          </cell>
          <cell r="D45" t="str">
            <v>*           Other Miscellaneous Revenues</v>
          </cell>
          <cell r="E45">
            <v>-3598354.91</v>
          </cell>
          <cell r="F45">
            <v>-4282306</v>
          </cell>
        </row>
        <row r="46">
          <cell r="B46">
            <v>4998000</v>
          </cell>
          <cell r="C46" t="str">
            <v>Assoc Co Oper Rev</v>
          </cell>
          <cell r="D46" t="str">
            <v>4998000  Assoc Co Oper Rev</v>
          </cell>
          <cell r="E46">
            <v>-5321.36</v>
          </cell>
          <cell r="F46">
            <v>0</v>
          </cell>
        </row>
        <row r="47">
          <cell r="B47" t="str">
            <v>x</v>
          </cell>
          <cell r="C47" t="str">
            <v>Inter-company Operating Reve</v>
          </cell>
          <cell r="D47" t="str">
            <v>*           Inter-company Operating Reve</v>
          </cell>
          <cell r="E47">
            <v>-5321.36</v>
          </cell>
          <cell r="F47">
            <v>0</v>
          </cell>
        </row>
        <row r="48">
          <cell r="B48" t="str">
            <v>x</v>
          </cell>
          <cell r="C48" t="str">
            <v>Other Revenues</v>
          </cell>
          <cell r="D48" t="str">
            <v>**          Other Revenues</v>
          </cell>
          <cell r="E48">
            <v>-4495897.08</v>
          </cell>
          <cell r="F48">
            <v>-4466306</v>
          </cell>
        </row>
        <row r="49">
          <cell r="B49" t="str">
            <v>x</v>
          </cell>
          <cell r="C49" t="str">
            <v>Operating Revenues</v>
          </cell>
          <cell r="D49" t="str">
            <v>***         Operating Revenues</v>
          </cell>
          <cell r="E49">
            <v>-60670177.969999999</v>
          </cell>
          <cell r="F49">
            <v>-52754687.020000003</v>
          </cell>
        </row>
        <row r="50">
          <cell r="B50">
            <v>5205150</v>
          </cell>
          <cell r="C50" t="str">
            <v>NG Field Line Pur-N</v>
          </cell>
          <cell r="D50" t="str">
            <v>5205150  NG Field Line Pur-N</v>
          </cell>
          <cell r="E50">
            <v>301</v>
          </cell>
          <cell r="F50">
            <v>0</v>
          </cell>
        </row>
        <row r="51">
          <cell r="B51">
            <v>5205215</v>
          </cell>
          <cell r="C51" t="str">
            <v>Interstate Gas Cost</v>
          </cell>
          <cell r="D51" t="str">
            <v>5205215  Interstate Gas Cost</v>
          </cell>
          <cell r="E51">
            <v>6334047.6299999999</v>
          </cell>
          <cell r="F51">
            <v>4815396.5599999996</v>
          </cell>
        </row>
        <row r="52">
          <cell r="B52">
            <v>5205222</v>
          </cell>
          <cell r="C52" t="str">
            <v>Capacity Rel-DomT</v>
          </cell>
          <cell r="D52" t="str">
            <v>5205222  Capacity Rel-DomT</v>
          </cell>
          <cell r="E52">
            <v>-895378.46</v>
          </cell>
          <cell r="F52">
            <v>0</v>
          </cell>
        </row>
        <row r="53">
          <cell r="B53">
            <v>5205234</v>
          </cell>
          <cell r="C53" t="str">
            <v>Interst Gas-VPEME</v>
          </cell>
          <cell r="D53" t="str">
            <v>5205234  Interst Gas-VPEME</v>
          </cell>
          <cell r="E53">
            <v>720651.08</v>
          </cell>
          <cell r="F53">
            <v>0</v>
          </cell>
        </row>
        <row r="54">
          <cell r="B54">
            <v>5205235</v>
          </cell>
          <cell r="C54" t="str">
            <v>Interst Gas-DomT</v>
          </cell>
          <cell r="D54" t="str">
            <v>5205235  Interst Gas-DomT</v>
          </cell>
          <cell r="E54">
            <v>2319309.0699999998</v>
          </cell>
          <cell r="F54">
            <v>0</v>
          </cell>
        </row>
        <row r="55">
          <cell r="B55">
            <v>5205240</v>
          </cell>
          <cell r="C55" t="str">
            <v>Interst Gas-Demand</v>
          </cell>
          <cell r="D55" t="str">
            <v>5205240  Interst Gas-Demand</v>
          </cell>
          <cell r="E55">
            <v>1605576.38</v>
          </cell>
          <cell r="F55">
            <v>0</v>
          </cell>
        </row>
        <row r="56">
          <cell r="B56">
            <v>5205250</v>
          </cell>
          <cell r="C56" t="str">
            <v>Non Gas Commodity</v>
          </cell>
          <cell r="D56" t="str">
            <v>5205250  Non Gas Commodity</v>
          </cell>
          <cell r="E56">
            <v>29721.72</v>
          </cell>
          <cell r="F56">
            <v>0</v>
          </cell>
        </row>
        <row r="57">
          <cell r="B57">
            <v>5205258</v>
          </cell>
          <cell r="C57" t="str">
            <v>Non Gas Com-DomT</v>
          </cell>
          <cell r="D57" t="str">
            <v>5205258  Non Gas Com-DomT</v>
          </cell>
          <cell r="E57">
            <v>23023.93</v>
          </cell>
          <cell r="F57">
            <v>0</v>
          </cell>
        </row>
        <row r="58">
          <cell r="B58">
            <v>5205265</v>
          </cell>
          <cell r="C58" t="str">
            <v>Capacity Release</v>
          </cell>
          <cell r="D58" t="str">
            <v>5205265  Capacity Release</v>
          </cell>
          <cell r="E58">
            <v>-1354755.71</v>
          </cell>
          <cell r="F58">
            <v>0</v>
          </cell>
        </row>
        <row r="59">
          <cell r="B59">
            <v>5205270</v>
          </cell>
          <cell r="C59" t="str">
            <v>Cash In/Cash Out</v>
          </cell>
          <cell r="D59" t="str">
            <v>5205270  Cash In/Cash Out</v>
          </cell>
          <cell r="E59">
            <v>-1689636.63</v>
          </cell>
          <cell r="F59">
            <v>0</v>
          </cell>
        </row>
        <row r="60">
          <cell r="B60">
            <v>5205272</v>
          </cell>
          <cell r="C60" t="str">
            <v>Cash In/Out-7106Ret</v>
          </cell>
          <cell r="D60" t="str">
            <v>5205272  Cash In/Out-7106Ret</v>
          </cell>
          <cell r="E60">
            <v>-595481.73</v>
          </cell>
          <cell r="F60">
            <v>0</v>
          </cell>
        </row>
        <row r="61">
          <cell r="B61">
            <v>5205275</v>
          </cell>
          <cell r="C61" t="str">
            <v>Misc Credits</v>
          </cell>
          <cell r="D61" t="str">
            <v>5205275  Misc Credits</v>
          </cell>
          <cell r="E61">
            <v>-59244.19</v>
          </cell>
          <cell r="F61">
            <v>62193.86</v>
          </cell>
        </row>
        <row r="62">
          <cell r="B62">
            <v>5205280</v>
          </cell>
          <cell r="C62" t="str">
            <v>Oper Bal Cap-Cr</v>
          </cell>
          <cell r="D62" t="str">
            <v>5205280  Oper Bal Cap-Cr</v>
          </cell>
          <cell r="E62">
            <v>-198792.82</v>
          </cell>
          <cell r="F62">
            <v>3506886.06</v>
          </cell>
        </row>
        <row r="63">
          <cell r="B63">
            <v>5205281</v>
          </cell>
          <cell r="C63" t="str">
            <v>OperBalCap-Cr-7106</v>
          </cell>
          <cell r="D63" t="str">
            <v>5205281  OperBalCap-Cr-7106</v>
          </cell>
          <cell r="E63">
            <v>0</v>
          </cell>
          <cell r="F63">
            <v>0</v>
          </cell>
        </row>
        <row r="64">
          <cell r="B64">
            <v>5205300</v>
          </cell>
          <cell r="C64" t="str">
            <v>Transition Cost-191</v>
          </cell>
          <cell r="D64" t="str">
            <v>5205300  Transition Cost-191</v>
          </cell>
          <cell r="E64">
            <v>128233.98</v>
          </cell>
          <cell r="F64">
            <v>0</v>
          </cell>
        </row>
        <row r="65">
          <cell r="B65">
            <v>5205315</v>
          </cell>
          <cell r="C65" t="str">
            <v>Stor Inj/Withdr/Inc</v>
          </cell>
          <cell r="D65" t="str">
            <v>5205315  Stor Inj/Withdr/Inc</v>
          </cell>
          <cell r="E65">
            <v>-468169.47</v>
          </cell>
          <cell r="F65">
            <v>0</v>
          </cell>
        </row>
        <row r="66">
          <cell r="B66">
            <v>5205327</v>
          </cell>
          <cell r="C66" t="str">
            <v>Interstate Gas Cost</v>
          </cell>
          <cell r="D66" t="str">
            <v>5205327  Interstate Gas Cost</v>
          </cell>
          <cell r="E66">
            <v>4414786.5</v>
          </cell>
          <cell r="F66">
            <v>-61613.5</v>
          </cell>
        </row>
        <row r="67">
          <cell r="B67">
            <v>5205328</v>
          </cell>
          <cell r="C67" t="str">
            <v>Interstate Gas Cost</v>
          </cell>
          <cell r="D67" t="str">
            <v>5205328  Interstate Gas Cost</v>
          </cell>
          <cell r="E67">
            <v>0</v>
          </cell>
          <cell r="F67">
            <v>0</v>
          </cell>
        </row>
        <row r="68">
          <cell r="B68">
            <v>5205331</v>
          </cell>
          <cell r="C68" t="str">
            <v>Strg IWI-DomT</v>
          </cell>
          <cell r="D68" t="str">
            <v>5205331  Strg IWI-DomT</v>
          </cell>
          <cell r="E68">
            <v>9998.41</v>
          </cell>
          <cell r="F68">
            <v>0</v>
          </cell>
        </row>
        <row r="69">
          <cell r="B69">
            <v>5205343</v>
          </cell>
          <cell r="C69" t="str">
            <v>SSO Gas Comm NonAff</v>
          </cell>
          <cell r="D69" t="str">
            <v>5205343  SSO Gas Comm NonAff</v>
          </cell>
          <cell r="E69">
            <v>5542149.8300000001</v>
          </cell>
          <cell r="F69">
            <v>0</v>
          </cell>
        </row>
        <row r="70">
          <cell r="B70">
            <v>5205430</v>
          </cell>
          <cell r="C70" t="str">
            <v>P Gas Unbilled Revs</v>
          </cell>
          <cell r="D70" t="str">
            <v>5205430  P Gas Unbilled Revs</v>
          </cell>
          <cell r="E70">
            <v>2350318</v>
          </cell>
          <cell r="F70">
            <v>0</v>
          </cell>
        </row>
        <row r="71">
          <cell r="B71">
            <v>5205440</v>
          </cell>
          <cell r="C71" t="str">
            <v>Recovered P Gas Adj</v>
          </cell>
          <cell r="D71" t="str">
            <v>5205440  Recovered P Gas Adj</v>
          </cell>
          <cell r="E71">
            <v>4100554.67</v>
          </cell>
          <cell r="F71">
            <v>0</v>
          </cell>
        </row>
        <row r="72">
          <cell r="B72">
            <v>5205450</v>
          </cell>
          <cell r="C72" t="str">
            <v>Unrec P Gas Adj</v>
          </cell>
          <cell r="D72" t="str">
            <v>5205450  Unrec P Gas Adj</v>
          </cell>
          <cell r="E72">
            <v>-8075949.1399999997</v>
          </cell>
          <cell r="F72">
            <v>0</v>
          </cell>
        </row>
        <row r="73">
          <cell r="B73">
            <v>5205540</v>
          </cell>
          <cell r="C73" t="str">
            <v>Exch Gas-Misc</v>
          </cell>
          <cell r="D73" t="str">
            <v>5205540  Exch Gas-Misc</v>
          </cell>
          <cell r="E73">
            <v>-416791.03999999998</v>
          </cell>
          <cell r="F73">
            <v>0</v>
          </cell>
        </row>
        <row r="74">
          <cell r="B74">
            <v>5205610</v>
          </cell>
          <cell r="C74" t="str">
            <v>Gas Withdr from Sto</v>
          </cell>
          <cell r="D74" t="str">
            <v>5205610  Gas Withdr from Sto</v>
          </cell>
          <cell r="E74">
            <v>10635575.82</v>
          </cell>
          <cell r="F74">
            <v>0</v>
          </cell>
        </row>
        <row r="75">
          <cell r="B75">
            <v>5205620</v>
          </cell>
          <cell r="C75" t="str">
            <v>Gas Delvrd Storge C</v>
          </cell>
          <cell r="D75" t="str">
            <v>5205620  Gas Delvrd Storge C</v>
          </cell>
          <cell r="E75">
            <v>-8379807.3200000003</v>
          </cell>
          <cell r="F75">
            <v>0</v>
          </cell>
        </row>
        <row r="76">
          <cell r="B76" t="str">
            <v>x</v>
          </cell>
          <cell r="C76" t="str">
            <v>Purchased Gas</v>
          </cell>
          <cell r="D76" t="str">
            <v>**          Purchased Gas</v>
          </cell>
          <cell r="E76">
            <v>16080241.51</v>
          </cell>
          <cell r="F76">
            <v>8322862.9800000004</v>
          </cell>
        </row>
        <row r="77">
          <cell r="B77">
            <v>5300110</v>
          </cell>
          <cell r="C77" t="str">
            <v>Sal-ST Wages</v>
          </cell>
          <cell r="D77" t="str">
            <v>5300110  Sal-ST Wages</v>
          </cell>
          <cell r="E77">
            <v>2287806.69</v>
          </cell>
          <cell r="F77">
            <v>2397619.5099999998</v>
          </cell>
        </row>
        <row r="78">
          <cell r="B78">
            <v>5300120</v>
          </cell>
          <cell r="C78" t="str">
            <v>Sal-OT Wages</v>
          </cell>
          <cell r="D78" t="str">
            <v>5300120  Sal-OT Wages</v>
          </cell>
          <cell r="E78">
            <v>13134.25</v>
          </cell>
          <cell r="F78">
            <v>16646</v>
          </cell>
        </row>
        <row r="79">
          <cell r="B79">
            <v>5300130</v>
          </cell>
          <cell r="C79" t="str">
            <v>Sal-Supplement Pay</v>
          </cell>
          <cell r="D79" t="str">
            <v>5300130  Sal-Supplement Pay</v>
          </cell>
          <cell r="E79">
            <v>666</v>
          </cell>
          <cell r="F79">
            <v>750</v>
          </cell>
        </row>
        <row r="80">
          <cell r="B80">
            <v>5300150</v>
          </cell>
          <cell r="C80" t="str">
            <v>Sal-Vacation Accrua</v>
          </cell>
          <cell r="D80" t="str">
            <v>5300150  Sal-Vacation Accrua</v>
          </cell>
          <cell r="E80">
            <v>21158.58</v>
          </cell>
          <cell r="F80">
            <v>320</v>
          </cell>
        </row>
        <row r="81">
          <cell r="B81">
            <v>5300160</v>
          </cell>
          <cell r="C81" t="str">
            <v>Sal-Severance SYSTE</v>
          </cell>
          <cell r="D81" t="str">
            <v>5300160  Sal-Severance SYSTE</v>
          </cell>
          <cell r="E81">
            <v>19041.169999999998</v>
          </cell>
          <cell r="F81">
            <v>0</v>
          </cell>
        </row>
        <row r="82">
          <cell r="B82">
            <v>5300161</v>
          </cell>
          <cell r="C82" t="str">
            <v>Sal-Severance JE</v>
          </cell>
          <cell r="D82" t="str">
            <v>5300161  Sal-Severance JE</v>
          </cell>
          <cell r="E82">
            <v>-19041.169999999998</v>
          </cell>
          <cell r="F82">
            <v>0</v>
          </cell>
        </row>
        <row r="83">
          <cell r="B83">
            <v>5300170</v>
          </cell>
          <cell r="C83" t="str">
            <v>Sal-Incentive/Bonus</v>
          </cell>
          <cell r="D83" t="str">
            <v>5300170  Sal-Incentive/Bonus</v>
          </cell>
          <cell r="E83">
            <v>8500</v>
          </cell>
          <cell r="F83">
            <v>1797</v>
          </cell>
        </row>
        <row r="84">
          <cell r="B84">
            <v>5300180</v>
          </cell>
          <cell r="C84" t="str">
            <v>Sal-Annual Incen</v>
          </cell>
          <cell r="D84" t="str">
            <v>5300180  Sal-Annual Incen</v>
          </cell>
          <cell r="E84">
            <v>319095.33</v>
          </cell>
          <cell r="F84">
            <v>273361</v>
          </cell>
        </row>
        <row r="85">
          <cell r="B85">
            <v>5300185</v>
          </cell>
          <cell r="C85" t="str">
            <v>Restricted Stk Gran</v>
          </cell>
          <cell r="D85" t="str">
            <v>5300185  Restricted Stk Gran</v>
          </cell>
          <cell r="E85">
            <v>28927.47</v>
          </cell>
          <cell r="F85">
            <v>26400</v>
          </cell>
        </row>
        <row r="86">
          <cell r="B86">
            <v>5300210</v>
          </cell>
          <cell r="C86" t="str">
            <v>Hrly-ST Wages</v>
          </cell>
          <cell r="D86" t="str">
            <v>5300210  Hrly-ST Wages</v>
          </cell>
          <cell r="E86">
            <v>6054325.9400000004</v>
          </cell>
          <cell r="F86">
            <v>6581888.4500000002</v>
          </cell>
        </row>
        <row r="87">
          <cell r="B87">
            <v>5300220</v>
          </cell>
          <cell r="C87" t="str">
            <v>Hrly-OT Wages</v>
          </cell>
          <cell r="D87" t="str">
            <v>5300220  Hrly-OT Wages</v>
          </cell>
          <cell r="E87">
            <v>657573</v>
          </cell>
          <cell r="F87">
            <v>805777</v>
          </cell>
        </row>
        <row r="88">
          <cell r="B88">
            <v>5300230</v>
          </cell>
          <cell r="C88" t="str">
            <v>Hrly-Supplement Pay</v>
          </cell>
          <cell r="D88" t="str">
            <v>5300230  Hrly-Supplement Pay</v>
          </cell>
          <cell r="E88">
            <v>75988.83</v>
          </cell>
          <cell r="F88">
            <v>38012</v>
          </cell>
        </row>
        <row r="89">
          <cell r="B89">
            <v>5300250</v>
          </cell>
          <cell r="C89" t="str">
            <v>Hrly-Vacation Accr</v>
          </cell>
          <cell r="D89" t="str">
            <v>5300250  Hrly-Vacation Accr</v>
          </cell>
          <cell r="E89">
            <v>54039.199999999997</v>
          </cell>
          <cell r="F89">
            <v>0</v>
          </cell>
        </row>
        <row r="90">
          <cell r="B90">
            <v>5300270</v>
          </cell>
          <cell r="C90" t="str">
            <v>Hrly-Incentive/Bonu</v>
          </cell>
          <cell r="D90" t="str">
            <v>5300270  Hrly-Incentive/Bonu</v>
          </cell>
          <cell r="E90">
            <v>0</v>
          </cell>
          <cell r="F90">
            <v>0</v>
          </cell>
        </row>
        <row r="91">
          <cell r="B91">
            <v>5300280</v>
          </cell>
          <cell r="C91" t="str">
            <v>Hrly-Annual Ince</v>
          </cell>
          <cell r="D91" t="str">
            <v>5300280  Hrly-Annual Ince</v>
          </cell>
          <cell r="E91">
            <v>331283.92</v>
          </cell>
          <cell r="F91">
            <v>184657</v>
          </cell>
        </row>
        <row r="92">
          <cell r="B92">
            <v>5301010</v>
          </cell>
          <cell r="C92" t="str">
            <v>Emp Ben - Medical</v>
          </cell>
          <cell r="D92" t="str">
            <v>5301010  Emp Ben - Medical</v>
          </cell>
          <cell r="E92">
            <v>1103561.54</v>
          </cell>
          <cell r="F92">
            <v>1093713</v>
          </cell>
        </row>
        <row r="93">
          <cell r="B93">
            <v>5301015</v>
          </cell>
          <cell r="C93" t="str">
            <v>Emp Ben - Union Med</v>
          </cell>
          <cell r="D93" t="str">
            <v>5301015  Emp Ben - Union Med</v>
          </cell>
          <cell r="E93">
            <v>0</v>
          </cell>
          <cell r="F93">
            <v>0</v>
          </cell>
        </row>
        <row r="94">
          <cell r="B94">
            <v>5301020</v>
          </cell>
          <cell r="C94" t="str">
            <v>Emp Ben-Dntal/Visio</v>
          </cell>
          <cell r="D94" t="str">
            <v>5301020  Emp Ben-Dntal/Visio</v>
          </cell>
          <cell r="E94">
            <v>65128.21</v>
          </cell>
          <cell r="F94">
            <v>85803</v>
          </cell>
        </row>
        <row r="95">
          <cell r="B95">
            <v>5301030</v>
          </cell>
          <cell r="C95" t="str">
            <v>Emp Ben - Life Insu</v>
          </cell>
          <cell r="D95" t="str">
            <v>5301030  Emp Ben - Life Insu</v>
          </cell>
          <cell r="E95">
            <v>20474.57</v>
          </cell>
          <cell r="F95">
            <v>23251</v>
          </cell>
        </row>
        <row r="96">
          <cell r="B96">
            <v>5301040</v>
          </cell>
          <cell r="C96" t="str">
            <v>Emp Ben - Disabilit</v>
          </cell>
          <cell r="D96" t="str">
            <v>5301040  Emp Ben - Disabilit</v>
          </cell>
          <cell r="E96">
            <v>-4448.2700000000004</v>
          </cell>
          <cell r="F96">
            <v>51596</v>
          </cell>
        </row>
        <row r="97">
          <cell r="B97">
            <v>5301060</v>
          </cell>
          <cell r="C97" t="str">
            <v>Emp Ben - OPEB</v>
          </cell>
          <cell r="D97" t="str">
            <v>5301060  Emp Ben - OPEB</v>
          </cell>
          <cell r="E97">
            <v>699321</v>
          </cell>
          <cell r="F97">
            <v>698831</v>
          </cell>
        </row>
        <row r="98">
          <cell r="B98">
            <v>5301070</v>
          </cell>
          <cell r="C98" t="str">
            <v>Emp Ben - OPEB Def</v>
          </cell>
          <cell r="D98" t="str">
            <v>5301070  Emp Ben - OPEB Def</v>
          </cell>
          <cell r="E98">
            <v>197822.47</v>
          </cell>
          <cell r="F98">
            <v>197822</v>
          </cell>
        </row>
        <row r="99">
          <cell r="B99">
            <v>5301090</v>
          </cell>
          <cell r="C99" t="str">
            <v>Emp Ben Plan - Admi</v>
          </cell>
          <cell r="D99" t="str">
            <v>5301090  Emp Ben Plan - Admi</v>
          </cell>
          <cell r="E99">
            <v>65182.17</v>
          </cell>
          <cell r="F99">
            <v>78360</v>
          </cell>
        </row>
        <row r="100">
          <cell r="B100">
            <v>5301110</v>
          </cell>
          <cell r="C100" t="str">
            <v>Employee Pensions</v>
          </cell>
          <cell r="D100" t="str">
            <v>5301110  Employee Pensions</v>
          </cell>
          <cell r="E100">
            <v>-4977004</v>
          </cell>
          <cell r="F100">
            <v>-4410594</v>
          </cell>
        </row>
        <row r="101">
          <cell r="B101">
            <v>5301130</v>
          </cell>
          <cell r="C101" t="str">
            <v>Emp Ben-Savings Pla</v>
          </cell>
          <cell r="D101" t="str">
            <v>5301130  Emp Ben-Savings Pla</v>
          </cell>
          <cell r="E101">
            <v>239627.4</v>
          </cell>
          <cell r="F101">
            <v>254453.09</v>
          </cell>
        </row>
        <row r="102">
          <cell r="B102">
            <v>5301990</v>
          </cell>
          <cell r="C102" t="str">
            <v>Other Emp Ben - Mis</v>
          </cell>
          <cell r="D102" t="str">
            <v>5301990  Other Emp Ben - Mis</v>
          </cell>
          <cell r="E102">
            <v>17019.09</v>
          </cell>
          <cell r="F102">
            <v>350</v>
          </cell>
        </row>
        <row r="103">
          <cell r="B103">
            <v>8100000</v>
          </cell>
          <cell r="C103" t="str">
            <v>Benefits/Pensions</v>
          </cell>
          <cell r="D103" t="str">
            <v>8100000  Benefits/Pensions</v>
          </cell>
          <cell r="E103">
            <v>0</v>
          </cell>
          <cell r="F103">
            <v>0</v>
          </cell>
        </row>
        <row r="104">
          <cell r="B104">
            <v>8100070</v>
          </cell>
          <cell r="C104" t="str">
            <v>ST Incent/Success S</v>
          </cell>
          <cell r="D104" t="str">
            <v>8100070  ST Incent/Success S</v>
          </cell>
          <cell r="E104">
            <v>0</v>
          </cell>
          <cell r="F104">
            <v>0</v>
          </cell>
        </row>
        <row r="105">
          <cell r="B105">
            <v>8201001</v>
          </cell>
          <cell r="C105" t="str">
            <v>Finance/Accting ST</v>
          </cell>
          <cell r="D105" t="str">
            <v>8201001  Finance/Accting ST</v>
          </cell>
          <cell r="E105">
            <v>-10642.97</v>
          </cell>
          <cell r="F105">
            <v>0</v>
          </cell>
        </row>
        <row r="106">
          <cell r="B106">
            <v>8201002</v>
          </cell>
          <cell r="C106" t="str">
            <v>Project Mngement ST</v>
          </cell>
          <cell r="D106" t="str">
            <v>8201002  Project Mngement ST</v>
          </cell>
          <cell r="E106">
            <v>-5825.52</v>
          </cell>
          <cell r="F106">
            <v>0</v>
          </cell>
        </row>
        <row r="107">
          <cell r="B107">
            <v>8201003</v>
          </cell>
          <cell r="C107" t="str">
            <v>Enginring/Design ST</v>
          </cell>
          <cell r="D107" t="str">
            <v>8201003  Enginring/Design ST</v>
          </cell>
          <cell r="E107">
            <v>-821742.79</v>
          </cell>
          <cell r="F107">
            <v>0</v>
          </cell>
        </row>
        <row r="108">
          <cell r="B108">
            <v>8201008</v>
          </cell>
          <cell r="C108" t="str">
            <v>Administration ST</v>
          </cell>
          <cell r="D108" t="str">
            <v>8201008  Administration ST</v>
          </cell>
          <cell r="E108">
            <v>-3823.47</v>
          </cell>
          <cell r="F108">
            <v>0</v>
          </cell>
        </row>
        <row r="109">
          <cell r="B109">
            <v>8201010</v>
          </cell>
          <cell r="C109" t="str">
            <v>Management</v>
          </cell>
          <cell r="D109" t="str">
            <v>8201010  Management</v>
          </cell>
          <cell r="E109">
            <v>-118750.99</v>
          </cell>
          <cell r="F109">
            <v>0</v>
          </cell>
        </row>
        <row r="110">
          <cell r="B110">
            <v>8201014</v>
          </cell>
          <cell r="C110" t="str">
            <v>Technical Support S</v>
          </cell>
          <cell r="D110" t="str">
            <v>8201014  Technical Support S</v>
          </cell>
          <cell r="E110">
            <v>-30721.26</v>
          </cell>
          <cell r="F110">
            <v>0</v>
          </cell>
        </row>
        <row r="111">
          <cell r="B111">
            <v>8201015</v>
          </cell>
          <cell r="C111" t="str">
            <v>Safety/Security ST</v>
          </cell>
          <cell r="D111" t="str">
            <v>8201015  Safety/Security ST</v>
          </cell>
          <cell r="E111">
            <v>0</v>
          </cell>
          <cell r="F111">
            <v>0</v>
          </cell>
        </row>
        <row r="112">
          <cell r="B112">
            <v>8201020</v>
          </cell>
          <cell r="C112" t="str">
            <v>Equipment Op - ST</v>
          </cell>
          <cell r="D112" t="str">
            <v>8201020  Equipment Op - ST</v>
          </cell>
          <cell r="E112">
            <v>-2405.9</v>
          </cell>
          <cell r="F112">
            <v>0</v>
          </cell>
        </row>
        <row r="113">
          <cell r="B113">
            <v>8201021</v>
          </cell>
          <cell r="C113" t="str">
            <v>Machinist - ST</v>
          </cell>
          <cell r="D113" t="str">
            <v>8201021  Machinist - ST</v>
          </cell>
          <cell r="E113">
            <v>0</v>
          </cell>
          <cell r="F113">
            <v>0</v>
          </cell>
        </row>
        <row r="114">
          <cell r="B114">
            <v>8201022</v>
          </cell>
          <cell r="C114" t="str">
            <v>Mechanical - ST</v>
          </cell>
          <cell r="D114" t="str">
            <v>8201022  Mechanical - ST</v>
          </cell>
          <cell r="E114">
            <v>0</v>
          </cell>
          <cell r="F114">
            <v>0</v>
          </cell>
        </row>
        <row r="115">
          <cell r="B115">
            <v>8201023</v>
          </cell>
          <cell r="C115" t="str">
            <v>Welder - ST</v>
          </cell>
          <cell r="D115" t="str">
            <v>8201023  Welder - ST</v>
          </cell>
          <cell r="E115">
            <v>-2501.84</v>
          </cell>
          <cell r="F115">
            <v>0</v>
          </cell>
        </row>
        <row r="116">
          <cell r="B116">
            <v>8201030</v>
          </cell>
          <cell r="C116" t="str">
            <v>Metering - ST</v>
          </cell>
          <cell r="D116" t="str">
            <v>8201030  Metering - ST</v>
          </cell>
          <cell r="E116">
            <v>-30282.91</v>
          </cell>
          <cell r="F116">
            <v>0</v>
          </cell>
        </row>
        <row r="117">
          <cell r="B117">
            <v>8201032</v>
          </cell>
          <cell r="C117" t="str">
            <v>Supervision</v>
          </cell>
          <cell r="D117" t="str">
            <v>8201032  Supervision</v>
          </cell>
          <cell r="E117">
            <v>-20725.650000000001</v>
          </cell>
          <cell r="F117">
            <v>0</v>
          </cell>
        </row>
        <row r="118">
          <cell r="B118">
            <v>8201033</v>
          </cell>
          <cell r="C118" t="str">
            <v>Telecomm ST</v>
          </cell>
          <cell r="D118" t="str">
            <v>8201033  Telecomm ST</v>
          </cell>
          <cell r="E118">
            <v>-2277.4</v>
          </cell>
          <cell r="F118">
            <v>0</v>
          </cell>
        </row>
        <row r="119">
          <cell r="B119">
            <v>8201034</v>
          </cell>
          <cell r="C119" t="str">
            <v>Facilities ST</v>
          </cell>
          <cell r="D119" t="str">
            <v>8201034  Facilities ST</v>
          </cell>
          <cell r="E119">
            <v>0</v>
          </cell>
          <cell r="F119">
            <v>0</v>
          </cell>
        </row>
        <row r="120">
          <cell r="B120">
            <v>8201042</v>
          </cell>
          <cell r="C120" t="str">
            <v>CUSTOMER SVC - ST</v>
          </cell>
          <cell r="D120" t="str">
            <v>8201042  CUSTOMER SVC - ST</v>
          </cell>
          <cell r="E120">
            <v>-513319.91</v>
          </cell>
          <cell r="F120">
            <v>0</v>
          </cell>
        </row>
        <row r="121">
          <cell r="B121">
            <v>8201043</v>
          </cell>
          <cell r="C121" t="str">
            <v>DIST OPS (GAS) - ST</v>
          </cell>
          <cell r="D121" t="str">
            <v>8201043  DIST OPS (GAS) - ST</v>
          </cell>
          <cell r="E121">
            <v>-726803.48</v>
          </cell>
          <cell r="F121">
            <v>0</v>
          </cell>
        </row>
        <row r="122">
          <cell r="B122">
            <v>8201044</v>
          </cell>
          <cell r="C122" t="str">
            <v>External Affairs ST</v>
          </cell>
          <cell r="D122" t="str">
            <v>8201044  External Affairs ST</v>
          </cell>
          <cell r="E122">
            <v>-396.18</v>
          </cell>
          <cell r="F122">
            <v>0</v>
          </cell>
        </row>
        <row r="123">
          <cell r="B123">
            <v>8201049</v>
          </cell>
          <cell r="C123" t="str">
            <v>Gas Operations - ST</v>
          </cell>
          <cell r="D123" t="str">
            <v>8201049  Gas Operations - ST</v>
          </cell>
          <cell r="E123">
            <v>-77874.98</v>
          </cell>
          <cell r="F123">
            <v>0</v>
          </cell>
        </row>
        <row r="124">
          <cell r="B124">
            <v>8201052</v>
          </cell>
          <cell r="C124" t="str">
            <v>Land - ST</v>
          </cell>
          <cell r="D124" t="str">
            <v>8201052  Land - ST</v>
          </cell>
          <cell r="E124">
            <v>-15483.2</v>
          </cell>
          <cell r="F124">
            <v>0</v>
          </cell>
        </row>
        <row r="125">
          <cell r="B125">
            <v>8201103</v>
          </cell>
          <cell r="C125" t="str">
            <v>Enginring/Design OT</v>
          </cell>
          <cell r="D125" t="str">
            <v>8201103  Enginring/Design OT</v>
          </cell>
          <cell r="E125">
            <v>-72734.210000000006</v>
          </cell>
          <cell r="F125">
            <v>0</v>
          </cell>
        </row>
        <row r="126">
          <cell r="B126">
            <v>8201108</v>
          </cell>
          <cell r="C126" t="str">
            <v>Administration OT</v>
          </cell>
          <cell r="D126" t="str">
            <v>8201108  Administration OT</v>
          </cell>
          <cell r="E126">
            <v>0</v>
          </cell>
          <cell r="F126">
            <v>0</v>
          </cell>
        </row>
        <row r="127">
          <cell r="B127">
            <v>8201120</v>
          </cell>
          <cell r="C127" t="str">
            <v>Equipment Op - OT</v>
          </cell>
          <cell r="D127" t="str">
            <v>8201120  Equipment Op - OT</v>
          </cell>
          <cell r="E127">
            <v>-80.55</v>
          </cell>
          <cell r="F127">
            <v>0</v>
          </cell>
        </row>
        <row r="128">
          <cell r="B128">
            <v>8201121</v>
          </cell>
          <cell r="C128" t="str">
            <v>Machinist - OT</v>
          </cell>
          <cell r="D128" t="str">
            <v>8201121  Machinist - OT</v>
          </cell>
          <cell r="E128">
            <v>0</v>
          </cell>
          <cell r="F128">
            <v>0</v>
          </cell>
        </row>
        <row r="129">
          <cell r="B129">
            <v>8201122</v>
          </cell>
          <cell r="C129" t="str">
            <v>Mechanical - OT</v>
          </cell>
          <cell r="D129" t="str">
            <v>8201122  Mechanical - OT</v>
          </cell>
          <cell r="E129">
            <v>0</v>
          </cell>
          <cell r="F129">
            <v>0</v>
          </cell>
        </row>
        <row r="130">
          <cell r="B130">
            <v>8201123</v>
          </cell>
          <cell r="C130" t="str">
            <v>Welder - OT</v>
          </cell>
          <cell r="D130" t="str">
            <v>8201123  Welder - OT</v>
          </cell>
          <cell r="E130">
            <v>-767.7</v>
          </cell>
          <cell r="F130">
            <v>0</v>
          </cell>
        </row>
        <row r="131">
          <cell r="B131">
            <v>8201130</v>
          </cell>
          <cell r="C131" t="str">
            <v>Metering - OT</v>
          </cell>
          <cell r="D131" t="str">
            <v>8201130  Metering - OT</v>
          </cell>
          <cell r="E131">
            <v>0</v>
          </cell>
          <cell r="F131">
            <v>0</v>
          </cell>
        </row>
        <row r="132">
          <cell r="B132">
            <v>8201132</v>
          </cell>
          <cell r="C132" t="str">
            <v>Supervision - OT</v>
          </cell>
          <cell r="D132" t="str">
            <v>8201132  Supervision - OT</v>
          </cell>
          <cell r="E132">
            <v>-1005.32</v>
          </cell>
          <cell r="F132">
            <v>0</v>
          </cell>
        </row>
        <row r="133">
          <cell r="B133">
            <v>8201133</v>
          </cell>
          <cell r="C133" t="str">
            <v>Telecomm OT</v>
          </cell>
          <cell r="D133" t="str">
            <v>8201133  Telecomm OT</v>
          </cell>
          <cell r="E133">
            <v>-1023.6</v>
          </cell>
          <cell r="F133">
            <v>0</v>
          </cell>
        </row>
        <row r="134">
          <cell r="B134">
            <v>8201134</v>
          </cell>
          <cell r="C134" t="str">
            <v>Facilities OT</v>
          </cell>
          <cell r="D134" t="str">
            <v>8201134  Facilities OT</v>
          </cell>
          <cell r="E134">
            <v>0</v>
          </cell>
          <cell r="F134">
            <v>0</v>
          </cell>
        </row>
        <row r="135">
          <cell r="B135">
            <v>8201142</v>
          </cell>
          <cell r="C135" t="str">
            <v>CUSTOMER SVC - OT</v>
          </cell>
          <cell r="D135" t="str">
            <v>8201142  CUSTOMER SVC - OT</v>
          </cell>
          <cell r="E135">
            <v>-66253.72</v>
          </cell>
          <cell r="F135">
            <v>0</v>
          </cell>
        </row>
        <row r="136">
          <cell r="B136">
            <v>8201143</v>
          </cell>
          <cell r="C136" t="str">
            <v>DIST OPS (GAS) - OT</v>
          </cell>
          <cell r="D136" t="str">
            <v>8201143  DIST OPS (GAS) - OT</v>
          </cell>
          <cell r="E136">
            <v>-134180.49</v>
          </cell>
          <cell r="F136">
            <v>0</v>
          </cell>
        </row>
        <row r="137">
          <cell r="B137">
            <v>8201149</v>
          </cell>
          <cell r="C137" t="str">
            <v>Gas Operations - OT</v>
          </cell>
          <cell r="D137" t="str">
            <v>8201149  Gas Operations - OT</v>
          </cell>
          <cell r="E137">
            <v>-3449.31</v>
          </cell>
          <cell r="F137">
            <v>0</v>
          </cell>
        </row>
        <row r="138">
          <cell r="B138">
            <v>8201200</v>
          </cell>
          <cell r="C138" t="str">
            <v>Activity Alloc Adjm</v>
          </cell>
          <cell r="D138" t="str">
            <v>8201200  Activity Alloc Adjm</v>
          </cell>
          <cell r="E138">
            <v>-46363</v>
          </cell>
          <cell r="F138">
            <v>0</v>
          </cell>
        </row>
        <row r="139">
          <cell r="B139">
            <v>8203000</v>
          </cell>
          <cell r="C139" t="str">
            <v>Planned Proj Labor</v>
          </cell>
          <cell r="D139" t="str">
            <v>8203000  Planned Proj Labor</v>
          </cell>
          <cell r="E139">
            <v>0</v>
          </cell>
          <cell r="F139">
            <v>-2655641</v>
          </cell>
        </row>
        <row r="140">
          <cell r="B140">
            <v>8203003</v>
          </cell>
          <cell r="C140" t="str">
            <v>Planned Shared Svcs</v>
          </cell>
          <cell r="D140" t="str">
            <v>8203003  Planned Shared Svcs</v>
          </cell>
          <cell r="E140">
            <v>0</v>
          </cell>
          <cell r="F140">
            <v>573377</v>
          </cell>
        </row>
        <row r="141">
          <cell r="B141">
            <v>8402005</v>
          </cell>
          <cell r="C141" t="str">
            <v>Pension Credit Surc</v>
          </cell>
          <cell r="D141" t="str">
            <v>8402005  Pension Credit Surc</v>
          </cell>
          <cell r="E141">
            <v>932852.26</v>
          </cell>
          <cell r="F141">
            <v>0</v>
          </cell>
        </row>
        <row r="142">
          <cell r="B142">
            <v>8600000</v>
          </cell>
          <cell r="C142" t="str">
            <v>Planned Benefits</v>
          </cell>
          <cell r="D142" t="str">
            <v>8600000  Planned Benefits</v>
          </cell>
          <cell r="E142">
            <v>0</v>
          </cell>
          <cell r="F142">
            <v>-0.2</v>
          </cell>
        </row>
        <row r="143">
          <cell r="B143">
            <v>8600015</v>
          </cell>
          <cell r="C143" t="str">
            <v>Plan Incentive</v>
          </cell>
          <cell r="D143" t="str">
            <v>8600015  Plan Incentive</v>
          </cell>
          <cell r="E143">
            <v>0</v>
          </cell>
          <cell r="F143">
            <v>37907.51</v>
          </cell>
        </row>
        <row r="144">
          <cell r="B144" t="str">
            <v>x</v>
          </cell>
          <cell r="C144" t="str">
            <v>Salaries, Wages &amp; Benefits</v>
          </cell>
          <cell r="D144" t="str">
            <v>*           Salaries, Wages &amp; Benefits</v>
          </cell>
          <cell r="E144">
            <v>5502599.2999999998</v>
          </cell>
          <cell r="F144">
            <v>6356456.3600000003</v>
          </cell>
        </row>
        <row r="145">
          <cell r="B145">
            <v>5302110</v>
          </cell>
          <cell r="C145" t="str">
            <v>Recruiting Expenses</v>
          </cell>
          <cell r="D145" t="str">
            <v>5302110  Recruiting Expenses</v>
          </cell>
          <cell r="E145">
            <v>0</v>
          </cell>
          <cell r="F145">
            <v>2000</v>
          </cell>
        </row>
        <row r="146">
          <cell r="B146">
            <v>5302120</v>
          </cell>
          <cell r="C146" t="str">
            <v>Transfer/Relocation</v>
          </cell>
          <cell r="D146" t="str">
            <v>5302120  Transfer/Relocation</v>
          </cell>
          <cell r="E146">
            <v>0</v>
          </cell>
          <cell r="F146">
            <v>0</v>
          </cell>
        </row>
        <row r="147">
          <cell r="B147">
            <v>5302910</v>
          </cell>
          <cell r="C147" t="str">
            <v>Labor Arbitration</v>
          </cell>
          <cell r="D147" t="str">
            <v>5302910  Labor Arbitration</v>
          </cell>
          <cell r="E147">
            <v>4400</v>
          </cell>
          <cell r="F147">
            <v>0</v>
          </cell>
        </row>
        <row r="148">
          <cell r="B148">
            <v>5302920</v>
          </cell>
          <cell r="C148" t="str">
            <v>Tuition Reimbursmen</v>
          </cell>
          <cell r="D148" t="str">
            <v>5302920  Tuition Reimbursmen</v>
          </cell>
          <cell r="E148">
            <v>10819</v>
          </cell>
          <cell r="F148">
            <v>5711</v>
          </cell>
        </row>
        <row r="149">
          <cell r="B149">
            <v>5302930</v>
          </cell>
          <cell r="C149" t="str">
            <v>Employee Relations</v>
          </cell>
          <cell r="D149" t="str">
            <v>5302930  Employee Relations</v>
          </cell>
          <cell r="E149">
            <v>9456.67</v>
          </cell>
          <cell r="F149">
            <v>16574</v>
          </cell>
        </row>
        <row r="150">
          <cell r="B150">
            <v>5302940</v>
          </cell>
          <cell r="C150" t="str">
            <v>Safety Functions</v>
          </cell>
          <cell r="D150" t="str">
            <v>5302940  Safety Functions</v>
          </cell>
          <cell r="E150">
            <v>45.28</v>
          </cell>
          <cell r="F150">
            <v>2937</v>
          </cell>
        </row>
        <row r="151">
          <cell r="B151">
            <v>5302990</v>
          </cell>
          <cell r="C151" t="str">
            <v>Misc Emp Related Ex</v>
          </cell>
          <cell r="D151" t="str">
            <v>5302990  Misc Emp Related Ex</v>
          </cell>
          <cell r="E151">
            <v>49665.18</v>
          </cell>
          <cell r="F151">
            <v>51804.33</v>
          </cell>
        </row>
        <row r="152">
          <cell r="B152" t="str">
            <v>x</v>
          </cell>
          <cell r="C152" t="str">
            <v>Other Employee Related Expen</v>
          </cell>
          <cell r="D152" t="str">
            <v>*           Other Employee Related Expen</v>
          </cell>
          <cell r="E152">
            <v>74386.13</v>
          </cell>
          <cell r="F152">
            <v>79026.33</v>
          </cell>
        </row>
        <row r="153">
          <cell r="B153">
            <v>5302010</v>
          </cell>
          <cell r="C153" t="str">
            <v>Travel Expense</v>
          </cell>
          <cell r="D153" t="str">
            <v>5302010  Travel Expense</v>
          </cell>
          <cell r="E153">
            <v>132021.48000000001</v>
          </cell>
          <cell r="F153">
            <v>140401</v>
          </cell>
        </row>
        <row r="154">
          <cell r="B154">
            <v>5302015</v>
          </cell>
          <cell r="C154" t="str">
            <v>TravMeals 50%Non-De</v>
          </cell>
          <cell r="D154" t="str">
            <v>5302015  TravMeals 50%Non-De</v>
          </cell>
          <cell r="E154">
            <v>6899.68</v>
          </cell>
          <cell r="F154">
            <v>10948</v>
          </cell>
        </row>
        <row r="155">
          <cell r="B155">
            <v>5302020</v>
          </cell>
          <cell r="C155" t="str">
            <v>Entertainment Expns</v>
          </cell>
          <cell r="D155" t="str">
            <v>5302020  Entertainment Expns</v>
          </cell>
          <cell r="E155">
            <v>7502.18</v>
          </cell>
          <cell r="F155">
            <v>1680</v>
          </cell>
        </row>
        <row r="156">
          <cell r="B156">
            <v>5302021</v>
          </cell>
          <cell r="C156" t="str">
            <v>Entrtain Exp Non-De</v>
          </cell>
          <cell r="D156" t="str">
            <v>5302021  Entrtain Exp Non-De</v>
          </cell>
          <cell r="E156">
            <v>177.94</v>
          </cell>
          <cell r="F156">
            <v>216</v>
          </cell>
        </row>
        <row r="157">
          <cell r="B157" t="str">
            <v>x</v>
          </cell>
          <cell r="C157" t="str">
            <v>Travel &amp; Entertainment</v>
          </cell>
          <cell r="D157" t="str">
            <v>*           Travel &amp; Entertainment</v>
          </cell>
          <cell r="E157">
            <v>146601.28</v>
          </cell>
          <cell r="F157">
            <v>153245</v>
          </cell>
        </row>
        <row r="158">
          <cell r="B158">
            <v>5303010</v>
          </cell>
          <cell r="C158" t="str">
            <v>Contractor Labor-ST</v>
          </cell>
          <cell r="D158" t="str">
            <v>5303010  Contractor Labor-ST</v>
          </cell>
          <cell r="E158">
            <v>230169.57</v>
          </cell>
          <cell r="F158">
            <v>4372</v>
          </cell>
        </row>
        <row r="159">
          <cell r="B159">
            <v>5303015</v>
          </cell>
          <cell r="C159" t="str">
            <v>Contractor Labor OT</v>
          </cell>
          <cell r="D159" t="str">
            <v>5303015  Contractor Labor OT</v>
          </cell>
          <cell r="E159">
            <v>0</v>
          </cell>
          <cell r="F159">
            <v>0</v>
          </cell>
        </row>
        <row r="160">
          <cell r="B160">
            <v>5303020</v>
          </cell>
          <cell r="C160" t="str">
            <v>Contractor Material</v>
          </cell>
          <cell r="D160" t="str">
            <v>5303020  Contractor Material</v>
          </cell>
          <cell r="E160">
            <v>17836.36</v>
          </cell>
          <cell r="F160">
            <v>0</v>
          </cell>
        </row>
        <row r="161">
          <cell r="B161">
            <v>5303030</v>
          </cell>
          <cell r="C161" t="str">
            <v>Contractor Services</v>
          </cell>
          <cell r="D161" t="str">
            <v>5303030  Contractor Services</v>
          </cell>
          <cell r="E161">
            <v>2101088.83</v>
          </cell>
          <cell r="F161">
            <v>2061408</v>
          </cell>
        </row>
        <row r="162">
          <cell r="B162">
            <v>5303040</v>
          </cell>
          <cell r="C162" t="str">
            <v>Environment Service</v>
          </cell>
          <cell r="D162" t="str">
            <v>5303040  Environment Service</v>
          </cell>
          <cell r="E162">
            <v>54243.53</v>
          </cell>
          <cell r="F162">
            <v>71966</v>
          </cell>
        </row>
        <row r="163">
          <cell r="B163">
            <v>5303110</v>
          </cell>
          <cell r="C163" t="str">
            <v>Office Equip Maint</v>
          </cell>
          <cell r="D163" t="str">
            <v>5303110  Office Equip Maint</v>
          </cell>
          <cell r="E163">
            <v>27</v>
          </cell>
          <cell r="F163">
            <v>52</v>
          </cell>
        </row>
        <row r="164">
          <cell r="B164">
            <v>5303120</v>
          </cell>
          <cell r="C164" t="str">
            <v>Comp &amp; Sftware Main</v>
          </cell>
          <cell r="D164" t="str">
            <v>5303120  Comp &amp; Sftware Main</v>
          </cell>
          <cell r="E164">
            <v>27626</v>
          </cell>
          <cell r="F164">
            <v>1164</v>
          </cell>
        </row>
        <row r="165">
          <cell r="B165">
            <v>5303130</v>
          </cell>
          <cell r="C165" t="str">
            <v>Building/Grds Maint</v>
          </cell>
          <cell r="D165" t="str">
            <v>5303130  Building/Grds Maint</v>
          </cell>
          <cell r="E165">
            <v>67009.960000000006</v>
          </cell>
          <cell r="F165">
            <v>79382</v>
          </cell>
        </row>
        <row r="166">
          <cell r="B166">
            <v>5303150</v>
          </cell>
          <cell r="C166" t="str">
            <v>Comm Equip Maint</v>
          </cell>
          <cell r="D166" t="str">
            <v>5303150  Comm Equip Maint</v>
          </cell>
          <cell r="E166">
            <v>2455</v>
          </cell>
          <cell r="F166">
            <v>3671</v>
          </cell>
        </row>
        <row r="167">
          <cell r="B167">
            <v>5303170</v>
          </cell>
          <cell r="C167" t="str">
            <v>Auto Repairs/Maint</v>
          </cell>
          <cell r="D167" t="str">
            <v>5303170  Auto Repairs/Maint</v>
          </cell>
          <cell r="E167">
            <v>5212.97</v>
          </cell>
          <cell r="F167">
            <v>3000</v>
          </cell>
        </row>
        <row r="168">
          <cell r="B168">
            <v>5303190</v>
          </cell>
          <cell r="C168" t="str">
            <v>Misc Repairs/Maint</v>
          </cell>
          <cell r="D168" t="str">
            <v>5303190  Misc Repairs/Maint</v>
          </cell>
          <cell r="E168">
            <v>202974.12</v>
          </cell>
          <cell r="F168">
            <v>74334</v>
          </cell>
        </row>
        <row r="169">
          <cell r="B169">
            <v>5303210</v>
          </cell>
          <cell r="C169" t="str">
            <v>Actg/Auditing Svcs</v>
          </cell>
          <cell r="D169" t="str">
            <v>5303210  Actg/Auditing Svcs</v>
          </cell>
          <cell r="E169">
            <v>18311.39</v>
          </cell>
          <cell r="F169">
            <v>13416.67</v>
          </cell>
        </row>
        <row r="170">
          <cell r="B170">
            <v>5303220</v>
          </cell>
          <cell r="C170" t="str">
            <v>Legal Services</v>
          </cell>
          <cell r="D170" t="str">
            <v>5303220  Legal Services</v>
          </cell>
          <cell r="E170">
            <v>203781.34</v>
          </cell>
          <cell r="F170">
            <v>252500</v>
          </cell>
        </row>
        <row r="171">
          <cell r="B171">
            <v>5303310</v>
          </cell>
          <cell r="C171" t="str">
            <v>Consultant Services</v>
          </cell>
          <cell r="D171" t="str">
            <v>5303310  Consultant Services</v>
          </cell>
          <cell r="E171">
            <v>365.5</v>
          </cell>
          <cell r="F171">
            <v>0</v>
          </cell>
        </row>
        <row r="172">
          <cell r="B172">
            <v>5303320</v>
          </cell>
          <cell r="C172" t="str">
            <v>Training Services</v>
          </cell>
          <cell r="D172" t="str">
            <v>5303320  Training Services</v>
          </cell>
          <cell r="E172">
            <v>3951.68</v>
          </cell>
          <cell r="F172">
            <v>13549.67</v>
          </cell>
        </row>
        <row r="173">
          <cell r="B173">
            <v>5303810</v>
          </cell>
          <cell r="C173" t="str">
            <v>Employment Agencies</v>
          </cell>
          <cell r="D173" t="str">
            <v>5303810  Employment Agencies</v>
          </cell>
          <cell r="E173">
            <v>0</v>
          </cell>
          <cell r="F173">
            <v>1600</v>
          </cell>
        </row>
        <row r="174">
          <cell r="B174">
            <v>5303820</v>
          </cell>
          <cell r="C174" t="str">
            <v>Collection Agencies</v>
          </cell>
          <cell r="D174" t="str">
            <v>5303820  Collection Agencies</v>
          </cell>
          <cell r="E174">
            <v>197158.84</v>
          </cell>
          <cell r="F174">
            <v>190000</v>
          </cell>
        </row>
        <row r="175">
          <cell r="B175">
            <v>5303830</v>
          </cell>
          <cell r="C175" t="str">
            <v>Advertising</v>
          </cell>
          <cell r="D175" t="str">
            <v>5303830  Advertising</v>
          </cell>
          <cell r="E175">
            <v>5951.86</v>
          </cell>
          <cell r="F175">
            <v>19613</v>
          </cell>
        </row>
        <row r="176">
          <cell r="B176">
            <v>5303840</v>
          </cell>
          <cell r="C176" t="str">
            <v>Securty&amp;Invstgtn Sv</v>
          </cell>
          <cell r="D176" t="str">
            <v>5303840  Securty&amp;Invstgtn Sv</v>
          </cell>
          <cell r="E176">
            <v>5611.78</v>
          </cell>
          <cell r="F176">
            <v>8374</v>
          </cell>
        </row>
        <row r="177">
          <cell r="B177">
            <v>5303850</v>
          </cell>
          <cell r="C177" t="str">
            <v>Testing Services</v>
          </cell>
          <cell r="D177" t="str">
            <v>5303850  Testing Services</v>
          </cell>
          <cell r="E177">
            <v>0</v>
          </cell>
          <cell r="F177">
            <v>0</v>
          </cell>
        </row>
        <row r="178">
          <cell r="B178">
            <v>5303890</v>
          </cell>
          <cell r="C178" t="str">
            <v>Misc. Outside Svcs</v>
          </cell>
          <cell r="D178" t="str">
            <v>5303890  Misc. Outside Svcs</v>
          </cell>
          <cell r="E178">
            <v>128040.92</v>
          </cell>
          <cell r="F178">
            <v>236245</v>
          </cell>
        </row>
        <row r="179">
          <cell r="B179" t="str">
            <v>x</v>
          </cell>
          <cell r="C179" t="str">
            <v>Outside Services</v>
          </cell>
          <cell r="D179" t="str">
            <v>*           Outside Services</v>
          </cell>
          <cell r="E179">
            <v>3271816.65</v>
          </cell>
          <cell r="F179">
            <v>3034647.34</v>
          </cell>
        </row>
        <row r="180">
          <cell r="B180">
            <v>5304100</v>
          </cell>
          <cell r="C180" t="str">
            <v>Material Exp-Stock</v>
          </cell>
          <cell r="D180" t="str">
            <v>5304100  Material Exp-Stock</v>
          </cell>
          <cell r="E180">
            <v>42102.94</v>
          </cell>
          <cell r="F180">
            <v>27907</v>
          </cell>
        </row>
        <row r="181">
          <cell r="B181">
            <v>5304105</v>
          </cell>
          <cell r="C181" t="str">
            <v>Material Exp-Stk Cr</v>
          </cell>
          <cell r="D181" t="str">
            <v>5304105  Material Exp-Stk Cr</v>
          </cell>
          <cell r="E181">
            <v>-9598.41</v>
          </cell>
          <cell r="F181">
            <v>0</v>
          </cell>
        </row>
        <row r="182">
          <cell r="B182">
            <v>5304110</v>
          </cell>
          <cell r="C182" t="str">
            <v>Material Exp-Cst Di</v>
          </cell>
          <cell r="D182" t="str">
            <v>5304110  Material Exp-Cst Di</v>
          </cell>
          <cell r="E182">
            <v>0</v>
          </cell>
          <cell r="F182">
            <v>0</v>
          </cell>
        </row>
        <row r="183">
          <cell r="B183">
            <v>5304120</v>
          </cell>
          <cell r="C183" t="str">
            <v>Material Exp-Obslet</v>
          </cell>
          <cell r="D183" t="str">
            <v>5304120  Material Exp-Obslet</v>
          </cell>
          <cell r="E183">
            <v>-88.22</v>
          </cell>
          <cell r="F183">
            <v>0</v>
          </cell>
        </row>
        <row r="184">
          <cell r="B184">
            <v>5304140</v>
          </cell>
          <cell r="C184" t="str">
            <v>Material Exp-Inv Rv</v>
          </cell>
          <cell r="D184" t="str">
            <v>5304140  Material Exp-Inv Rv</v>
          </cell>
          <cell r="E184">
            <v>8994.24</v>
          </cell>
          <cell r="F184">
            <v>0</v>
          </cell>
        </row>
        <row r="185">
          <cell r="B185">
            <v>5304200</v>
          </cell>
          <cell r="C185" t="str">
            <v>Material Exp-Non St</v>
          </cell>
          <cell r="D185" t="str">
            <v>5304200  Material Exp-Non St</v>
          </cell>
          <cell r="E185">
            <v>556534.59</v>
          </cell>
          <cell r="F185">
            <v>472504</v>
          </cell>
        </row>
        <row r="186">
          <cell r="B186">
            <v>5304210</v>
          </cell>
          <cell r="C186" t="str">
            <v>Auto Parts &amp; Supply</v>
          </cell>
          <cell r="D186" t="str">
            <v>5304210  Auto Parts &amp; Supply</v>
          </cell>
          <cell r="E186">
            <v>620.19000000000005</v>
          </cell>
          <cell r="F186">
            <v>50000</v>
          </cell>
        </row>
        <row r="187">
          <cell r="B187">
            <v>5304220</v>
          </cell>
          <cell r="C187" t="str">
            <v>Projct Stk/Cap Spar</v>
          </cell>
          <cell r="D187" t="str">
            <v>5304220  Projct Stk/Cap Spar</v>
          </cell>
          <cell r="E187">
            <v>0</v>
          </cell>
          <cell r="F187">
            <v>0</v>
          </cell>
        </row>
        <row r="188">
          <cell r="B188">
            <v>5304310</v>
          </cell>
          <cell r="C188" t="str">
            <v>Office Supplies</v>
          </cell>
          <cell r="D188" t="str">
            <v>5304310  Office Supplies</v>
          </cell>
          <cell r="E188">
            <v>50793.43</v>
          </cell>
          <cell r="F188">
            <v>46165</v>
          </cell>
        </row>
        <row r="189">
          <cell r="B189">
            <v>5304320</v>
          </cell>
          <cell r="C189" t="str">
            <v>Pstge/Shppng/Frght</v>
          </cell>
          <cell r="D189" t="str">
            <v>5304320  Pstge/Shppng/Frght</v>
          </cell>
          <cell r="E189">
            <v>39976.68</v>
          </cell>
          <cell r="F189">
            <v>17009</v>
          </cell>
        </row>
        <row r="190">
          <cell r="B190">
            <v>5304340</v>
          </cell>
          <cell r="C190" t="str">
            <v>Sftwr/Hrdwr Purchas</v>
          </cell>
          <cell r="D190" t="str">
            <v>5304340  Sftwr/Hrdwr Purchas</v>
          </cell>
          <cell r="E190">
            <v>9962.41</v>
          </cell>
          <cell r="F190">
            <v>14032</v>
          </cell>
        </row>
        <row r="191">
          <cell r="B191">
            <v>5304350</v>
          </cell>
          <cell r="C191" t="str">
            <v>Office Furn &amp; Equip</v>
          </cell>
          <cell r="D191" t="str">
            <v>5304350  Office Furn &amp; Equip</v>
          </cell>
          <cell r="E191">
            <v>36831.660000000003</v>
          </cell>
          <cell r="F191">
            <v>35585</v>
          </cell>
        </row>
        <row r="192">
          <cell r="B192">
            <v>5304360</v>
          </cell>
          <cell r="C192" t="str">
            <v>Promotion Supplies</v>
          </cell>
          <cell r="D192" t="str">
            <v>5304360  Promotion Supplies</v>
          </cell>
          <cell r="E192">
            <v>10016.5</v>
          </cell>
          <cell r="F192">
            <v>1370</v>
          </cell>
        </row>
        <row r="193">
          <cell r="B193">
            <v>5304390</v>
          </cell>
          <cell r="C193" t="str">
            <v>Misc Supplies</v>
          </cell>
          <cell r="D193" t="str">
            <v>5304390  Misc Supplies</v>
          </cell>
          <cell r="E193">
            <v>27255.360000000001</v>
          </cell>
          <cell r="F193">
            <v>47831</v>
          </cell>
        </row>
        <row r="194">
          <cell r="B194">
            <v>5304410</v>
          </cell>
          <cell r="C194" t="str">
            <v>Purchsng Card Exp M</v>
          </cell>
          <cell r="D194" t="str">
            <v>5304410  Purchsng Card Exp M</v>
          </cell>
          <cell r="E194">
            <v>199854.88</v>
          </cell>
          <cell r="F194">
            <v>87192</v>
          </cell>
        </row>
        <row r="195">
          <cell r="B195">
            <v>5304510</v>
          </cell>
          <cell r="C195" t="str">
            <v>Gasoline</v>
          </cell>
          <cell r="D195" t="str">
            <v>5304510  Gasoline</v>
          </cell>
          <cell r="E195">
            <v>310725.07</v>
          </cell>
          <cell r="F195">
            <v>270687</v>
          </cell>
        </row>
        <row r="196">
          <cell r="B196">
            <v>8203002</v>
          </cell>
          <cell r="C196" t="str">
            <v>Planned Mat'l OH</v>
          </cell>
          <cell r="D196" t="str">
            <v>8203002  Planned Mat'l OH</v>
          </cell>
          <cell r="E196">
            <v>0</v>
          </cell>
          <cell r="F196">
            <v>-206336</v>
          </cell>
        </row>
        <row r="197">
          <cell r="B197">
            <v>8400000</v>
          </cell>
          <cell r="C197" t="str">
            <v>MATERIAL OVERHEAD</v>
          </cell>
          <cell r="D197" t="str">
            <v>8400000  MATERIAL OVERHEAD</v>
          </cell>
          <cell r="E197">
            <v>-36406.94</v>
          </cell>
          <cell r="F197">
            <v>0</v>
          </cell>
        </row>
        <row r="198">
          <cell r="B198">
            <v>8400001</v>
          </cell>
          <cell r="C198" t="str">
            <v>BIN STK/Under 2" OH</v>
          </cell>
          <cell r="D198" t="str">
            <v>8400001  BIN STK/Under 2" OH</v>
          </cell>
          <cell r="E198">
            <v>-187047.63</v>
          </cell>
          <cell r="F198">
            <v>0</v>
          </cell>
        </row>
        <row r="199">
          <cell r="B199" t="str">
            <v>x</v>
          </cell>
          <cell r="C199" t="str">
            <v>Materials &amp; Supplies Expense</v>
          </cell>
          <cell r="D199" t="str">
            <v>*           Materials &amp; Supplies Expense</v>
          </cell>
          <cell r="E199">
            <v>1060526.75</v>
          </cell>
          <cell r="F199">
            <v>863946</v>
          </cell>
        </row>
        <row r="200">
          <cell r="B200">
            <v>5320150</v>
          </cell>
          <cell r="C200" t="str">
            <v>Freight Exp (E&amp;P)</v>
          </cell>
          <cell r="D200" t="str">
            <v>5320150  Freight Exp (E&amp;P)</v>
          </cell>
          <cell r="E200">
            <v>0</v>
          </cell>
          <cell r="F200">
            <v>0</v>
          </cell>
        </row>
        <row r="201">
          <cell r="B201" t="str">
            <v>x</v>
          </cell>
          <cell r="C201" t="str">
            <v>Lease Operating Expenses</v>
          </cell>
          <cell r="D201" t="str">
            <v>*           Lease Operating Expenses</v>
          </cell>
          <cell r="E201">
            <v>0</v>
          </cell>
          <cell r="F201">
            <v>0</v>
          </cell>
        </row>
        <row r="202">
          <cell r="B202">
            <v>5205720</v>
          </cell>
          <cell r="C202" t="str">
            <v>Compr Sta Transm-Cr</v>
          </cell>
          <cell r="D202" t="str">
            <v>5205720  Compr Sta Transm-Cr</v>
          </cell>
          <cell r="E202">
            <v>-508364.08</v>
          </cell>
          <cell r="F202">
            <v>0</v>
          </cell>
        </row>
        <row r="203">
          <cell r="B203">
            <v>5205770</v>
          </cell>
          <cell r="C203" t="str">
            <v>Gas Used Util-Cr</v>
          </cell>
          <cell r="D203" t="str">
            <v>5205770  Gas Used Util-Cr</v>
          </cell>
          <cell r="E203">
            <v>-669699.67000000004</v>
          </cell>
          <cell r="F203">
            <v>0</v>
          </cell>
        </row>
        <row r="204">
          <cell r="B204">
            <v>5320680</v>
          </cell>
          <cell r="C204" t="str">
            <v>Gas Used - Equity</v>
          </cell>
          <cell r="D204" t="str">
            <v>5320680  Gas Used - Equity</v>
          </cell>
          <cell r="E204">
            <v>82013.34</v>
          </cell>
          <cell r="F204">
            <v>0</v>
          </cell>
        </row>
        <row r="205">
          <cell r="B205">
            <v>5330020</v>
          </cell>
          <cell r="C205" t="str">
            <v>UG Stor-Gas Losses</v>
          </cell>
          <cell r="D205" t="str">
            <v>5330020  UG Stor-Gas Losses</v>
          </cell>
          <cell r="E205">
            <v>584214.53</v>
          </cell>
          <cell r="F205">
            <v>0</v>
          </cell>
        </row>
        <row r="206">
          <cell r="B206">
            <v>5330050</v>
          </cell>
          <cell r="C206" t="str">
            <v>Compr Sta Fuel</v>
          </cell>
          <cell r="D206" t="str">
            <v>5330050  Compr Sta Fuel</v>
          </cell>
          <cell r="E206">
            <v>508364.08</v>
          </cell>
          <cell r="F206">
            <v>0</v>
          </cell>
        </row>
        <row r="207">
          <cell r="B207">
            <v>5330080</v>
          </cell>
          <cell r="C207" t="str">
            <v>Gas Lost</v>
          </cell>
          <cell r="D207" t="str">
            <v>5330080  Gas Lost</v>
          </cell>
          <cell r="E207">
            <v>-878.07</v>
          </cell>
          <cell r="F207">
            <v>0</v>
          </cell>
        </row>
        <row r="208">
          <cell r="B208">
            <v>5330090</v>
          </cell>
          <cell r="C208" t="str">
            <v>Compr Sta Fluids</v>
          </cell>
          <cell r="D208" t="str">
            <v>5330090  Compr Sta Fluids</v>
          </cell>
          <cell r="E208">
            <v>2336.4</v>
          </cell>
          <cell r="F208">
            <v>5977</v>
          </cell>
        </row>
        <row r="209">
          <cell r="B209" t="str">
            <v>x</v>
          </cell>
          <cell r="C209" t="str">
            <v>Gas &amp; Other Energy Used in O</v>
          </cell>
          <cell r="D209" t="str">
            <v>*           Gas &amp; Other Energy Used in O</v>
          </cell>
          <cell r="E209">
            <v>-2013.47</v>
          </cell>
          <cell r="F209">
            <v>5977</v>
          </cell>
        </row>
        <row r="210">
          <cell r="B210">
            <v>5305010</v>
          </cell>
          <cell r="C210" t="str">
            <v>Injury Expenses</v>
          </cell>
          <cell r="D210" t="str">
            <v>5305010  Injury Expenses</v>
          </cell>
          <cell r="E210">
            <v>83970</v>
          </cell>
          <cell r="F210">
            <v>0</v>
          </cell>
        </row>
        <row r="211">
          <cell r="B211">
            <v>5305020</v>
          </cell>
          <cell r="C211" t="str">
            <v>Damages - Property</v>
          </cell>
          <cell r="D211" t="str">
            <v>5305020  Damages - Property</v>
          </cell>
          <cell r="E211">
            <v>13722.23</v>
          </cell>
          <cell r="F211">
            <v>66753</v>
          </cell>
        </row>
        <row r="212">
          <cell r="B212">
            <v>5305030</v>
          </cell>
          <cell r="C212" t="str">
            <v>Claims Reimburse</v>
          </cell>
          <cell r="D212" t="str">
            <v>5305030  Claims Reimburse</v>
          </cell>
          <cell r="E212">
            <v>-41610.31</v>
          </cell>
          <cell r="F212">
            <v>-6250</v>
          </cell>
        </row>
        <row r="213">
          <cell r="B213">
            <v>5305050</v>
          </cell>
          <cell r="C213" t="str">
            <v>Workers Comp Claim</v>
          </cell>
          <cell r="D213" t="str">
            <v>5305050  Workers Comp Claim</v>
          </cell>
          <cell r="E213">
            <v>58990.57</v>
          </cell>
          <cell r="F213">
            <v>100000</v>
          </cell>
        </row>
        <row r="214">
          <cell r="B214">
            <v>5306010</v>
          </cell>
          <cell r="C214" t="str">
            <v>Ins-Dir&amp;Officers</v>
          </cell>
          <cell r="D214" t="str">
            <v>5306010  Ins-Dir&amp;Officers</v>
          </cell>
          <cell r="E214">
            <v>42308.24</v>
          </cell>
          <cell r="F214">
            <v>0</v>
          </cell>
        </row>
        <row r="215">
          <cell r="B215">
            <v>5306020</v>
          </cell>
          <cell r="C215" t="str">
            <v>Ins-Excss Liab/Surt</v>
          </cell>
          <cell r="D215" t="str">
            <v>5306020  Ins-Excss Liab/Surt</v>
          </cell>
          <cell r="E215">
            <v>71826.75</v>
          </cell>
          <cell r="F215">
            <v>0</v>
          </cell>
        </row>
        <row r="216">
          <cell r="B216">
            <v>5306030</v>
          </cell>
          <cell r="C216" t="str">
            <v>Ins-Nuclear Liab</v>
          </cell>
          <cell r="D216" t="str">
            <v>5306030  Ins-Nuclear Liab</v>
          </cell>
          <cell r="E216">
            <v>0</v>
          </cell>
          <cell r="F216">
            <v>0</v>
          </cell>
        </row>
        <row r="217">
          <cell r="B217">
            <v>5306060</v>
          </cell>
          <cell r="C217" t="str">
            <v>Ins-General Propert</v>
          </cell>
          <cell r="D217" t="str">
            <v>5306060  Ins-General Propert</v>
          </cell>
          <cell r="E217">
            <v>15090.88</v>
          </cell>
          <cell r="F217">
            <v>0</v>
          </cell>
        </row>
        <row r="218">
          <cell r="B218">
            <v>5306070</v>
          </cell>
          <cell r="C218" t="str">
            <v>Ins-Worker's Comp</v>
          </cell>
          <cell r="D218" t="str">
            <v>5306070  Ins-Worker's Comp</v>
          </cell>
          <cell r="E218">
            <v>12011.41</v>
          </cell>
          <cell r="F218">
            <v>0</v>
          </cell>
        </row>
        <row r="219">
          <cell r="B219">
            <v>5306099</v>
          </cell>
          <cell r="C219" t="str">
            <v>Insurance - Other</v>
          </cell>
          <cell r="D219" t="str">
            <v>5306099  Insurance - Other</v>
          </cell>
          <cell r="E219">
            <v>0</v>
          </cell>
          <cell r="F219">
            <v>145235</v>
          </cell>
        </row>
        <row r="220">
          <cell r="B220" t="str">
            <v>x</v>
          </cell>
          <cell r="C220" t="str">
            <v>Injuries, Damage &amp; Insurance</v>
          </cell>
          <cell r="D220" t="str">
            <v>*           Injuries, Damage &amp; Insurance</v>
          </cell>
          <cell r="E220">
            <v>256309.77</v>
          </cell>
          <cell r="F220">
            <v>305738</v>
          </cell>
        </row>
        <row r="221">
          <cell r="B221">
            <v>5308010</v>
          </cell>
          <cell r="C221" t="str">
            <v>Subscriptions</v>
          </cell>
          <cell r="D221" t="str">
            <v>5308010  Subscriptions</v>
          </cell>
          <cell r="E221">
            <v>10632.64</v>
          </cell>
          <cell r="F221">
            <v>216</v>
          </cell>
        </row>
        <row r="222">
          <cell r="B222">
            <v>5308020</v>
          </cell>
          <cell r="C222" t="str">
            <v>Professional Dues</v>
          </cell>
          <cell r="D222" t="str">
            <v>5308020  Professional Dues</v>
          </cell>
          <cell r="E222">
            <v>0</v>
          </cell>
          <cell r="F222">
            <v>183</v>
          </cell>
        </row>
        <row r="223">
          <cell r="B223">
            <v>5308030</v>
          </cell>
          <cell r="C223" t="str">
            <v>Civic Assoc Dues</v>
          </cell>
          <cell r="D223" t="str">
            <v>5308030  Civic Assoc Dues</v>
          </cell>
          <cell r="E223">
            <v>0</v>
          </cell>
          <cell r="F223">
            <v>18</v>
          </cell>
        </row>
        <row r="224">
          <cell r="B224">
            <v>5308040</v>
          </cell>
          <cell r="C224" t="str">
            <v>Industry Assoc Dues</v>
          </cell>
          <cell r="D224" t="str">
            <v>5308040  Industry Assoc Dues</v>
          </cell>
          <cell r="E224">
            <v>0</v>
          </cell>
          <cell r="F224">
            <v>26</v>
          </cell>
        </row>
        <row r="225">
          <cell r="B225">
            <v>5308090</v>
          </cell>
          <cell r="C225" t="str">
            <v>Other Dues&amp;Membersh</v>
          </cell>
          <cell r="D225" t="str">
            <v>5308090  Other Dues&amp;Membersh</v>
          </cell>
          <cell r="E225">
            <v>242200.33</v>
          </cell>
          <cell r="F225">
            <v>98850</v>
          </cell>
        </row>
        <row r="226">
          <cell r="B226" t="str">
            <v>x</v>
          </cell>
          <cell r="C226" t="str">
            <v>Dues &amp; Subscriptions</v>
          </cell>
          <cell r="D226" t="str">
            <v>*           Dues &amp; Subscriptions</v>
          </cell>
          <cell r="E226">
            <v>252832.97</v>
          </cell>
          <cell r="F226">
            <v>99293</v>
          </cell>
        </row>
        <row r="227">
          <cell r="B227">
            <v>5340210</v>
          </cell>
          <cell r="C227" t="str">
            <v>Royalty Ex-Flat Rat</v>
          </cell>
          <cell r="D227" t="str">
            <v>5340210  Royalty Ex-Flat Rat</v>
          </cell>
          <cell r="E227">
            <v>45422.59</v>
          </cell>
          <cell r="F227">
            <v>53350</v>
          </cell>
        </row>
        <row r="228">
          <cell r="B228">
            <v>5340225</v>
          </cell>
          <cell r="C228" t="str">
            <v>R Exp-Free Gs Lssor</v>
          </cell>
          <cell r="D228" t="str">
            <v>5340225  R Exp-Free Gs Lssor</v>
          </cell>
          <cell r="E228">
            <v>3471.8</v>
          </cell>
          <cell r="F228">
            <v>0</v>
          </cell>
        </row>
        <row r="229">
          <cell r="B229" t="str">
            <v>x</v>
          </cell>
          <cell r="C229" t="str">
            <v>Royalty Expenses</v>
          </cell>
          <cell r="D229" t="str">
            <v>*           Royalty Expenses</v>
          </cell>
          <cell r="E229">
            <v>48894.39</v>
          </cell>
          <cell r="F229">
            <v>53350</v>
          </cell>
        </row>
        <row r="230">
          <cell r="B230">
            <v>5307010</v>
          </cell>
          <cell r="C230" t="str">
            <v>Rent Exp-Buildings</v>
          </cell>
          <cell r="D230" t="str">
            <v>5307010  Rent Exp-Buildings</v>
          </cell>
          <cell r="E230">
            <v>80697.98</v>
          </cell>
          <cell r="F230">
            <v>87057</v>
          </cell>
        </row>
        <row r="231">
          <cell r="B231">
            <v>5307020</v>
          </cell>
          <cell r="C231" t="str">
            <v>Rent Exp-Computer E</v>
          </cell>
          <cell r="D231" t="str">
            <v>5307020  Rent Exp-Computer E</v>
          </cell>
          <cell r="E231">
            <v>2296.6799999999998</v>
          </cell>
          <cell r="F231">
            <v>9296</v>
          </cell>
        </row>
        <row r="232">
          <cell r="B232">
            <v>5307030</v>
          </cell>
          <cell r="C232" t="str">
            <v>Rent Exp-Equipment</v>
          </cell>
          <cell r="D232" t="str">
            <v>5307030  Rent Exp-Equipment</v>
          </cell>
          <cell r="E232">
            <v>18983.38</v>
          </cell>
          <cell r="F232">
            <v>38739</v>
          </cell>
        </row>
        <row r="233">
          <cell r="B233">
            <v>5307040</v>
          </cell>
          <cell r="C233" t="str">
            <v>Rent Exp-Vehicles</v>
          </cell>
          <cell r="D233" t="str">
            <v>5307040  Rent Exp-Vehicles</v>
          </cell>
          <cell r="E233">
            <v>380948.64</v>
          </cell>
          <cell r="F233">
            <v>369392</v>
          </cell>
        </row>
        <row r="234">
          <cell r="B234">
            <v>5307050</v>
          </cell>
          <cell r="C234" t="str">
            <v>Rent Exp-Storage</v>
          </cell>
          <cell r="D234" t="str">
            <v>5307050  Rent Exp-Storage</v>
          </cell>
          <cell r="E234">
            <v>0</v>
          </cell>
          <cell r="F234">
            <v>8000</v>
          </cell>
        </row>
        <row r="235">
          <cell r="B235">
            <v>5307085</v>
          </cell>
          <cell r="C235" t="str">
            <v>Rent Exp-Sales Tax</v>
          </cell>
          <cell r="D235" t="str">
            <v>5307085  Rent Exp-Sales Tax</v>
          </cell>
          <cell r="E235">
            <v>0</v>
          </cell>
          <cell r="F235">
            <v>0</v>
          </cell>
        </row>
        <row r="236">
          <cell r="B236">
            <v>5307090</v>
          </cell>
          <cell r="C236" t="str">
            <v>Rent Exp-Misc</v>
          </cell>
          <cell r="D236" t="str">
            <v>5307090  Rent Exp-Misc</v>
          </cell>
          <cell r="E236">
            <v>2155</v>
          </cell>
          <cell r="F236">
            <v>9214</v>
          </cell>
        </row>
        <row r="237">
          <cell r="B237" t="str">
            <v>x</v>
          </cell>
          <cell r="C237" t="str">
            <v>Rent Expense</v>
          </cell>
          <cell r="D237" t="str">
            <v>*           Rent Expense</v>
          </cell>
          <cell r="E237">
            <v>485081.68</v>
          </cell>
          <cell r="F237">
            <v>521698</v>
          </cell>
        </row>
        <row r="238">
          <cell r="B238">
            <v>5310010</v>
          </cell>
          <cell r="C238" t="str">
            <v>Operating Permits</v>
          </cell>
          <cell r="D238" t="str">
            <v>5310010  Operating Permits</v>
          </cell>
          <cell r="E238">
            <v>7760.75</v>
          </cell>
          <cell r="F238">
            <v>5290</v>
          </cell>
        </row>
        <row r="239">
          <cell r="B239">
            <v>5310020</v>
          </cell>
          <cell r="C239" t="str">
            <v>Licensing Fees</v>
          </cell>
          <cell r="D239" t="str">
            <v>5310020  Licensing Fees</v>
          </cell>
          <cell r="E239">
            <v>0</v>
          </cell>
          <cell r="F239">
            <v>14747</v>
          </cell>
        </row>
        <row r="240">
          <cell r="B240">
            <v>5310030</v>
          </cell>
          <cell r="C240" t="str">
            <v>Reg Fees/Assessment</v>
          </cell>
          <cell r="D240" t="str">
            <v>5310030  Reg Fees/Assessment</v>
          </cell>
          <cell r="E240">
            <v>129281.45</v>
          </cell>
          <cell r="F240">
            <v>183561</v>
          </cell>
        </row>
        <row r="241">
          <cell r="B241">
            <v>5310050</v>
          </cell>
          <cell r="C241" t="str">
            <v>Environmental Fees</v>
          </cell>
          <cell r="D241" t="str">
            <v>5310050  Environmental Fees</v>
          </cell>
          <cell r="E241">
            <v>0</v>
          </cell>
          <cell r="F241">
            <v>5272</v>
          </cell>
        </row>
        <row r="242">
          <cell r="B242">
            <v>5310080</v>
          </cell>
          <cell r="C242" t="str">
            <v>Bank Fees</v>
          </cell>
          <cell r="D242" t="str">
            <v>5310080  Bank Fees</v>
          </cell>
          <cell r="E242">
            <v>0</v>
          </cell>
          <cell r="F242">
            <v>0</v>
          </cell>
        </row>
        <row r="243">
          <cell r="B243">
            <v>5310090</v>
          </cell>
          <cell r="C243" t="str">
            <v>Miscellaneous Fees</v>
          </cell>
          <cell r="D243" t="str">
            <v>5310090  Miscellaneous Fees</v>
          </cell>
          <cell r="E243">
            <v>9966.32</v>
          </cell>
          <cell r="F243">
            <v>100</v>
          </cell>
        </row>
        <row r="244">
          <cell r="B244">
            <v>5320140</v>
          </cell>
          <cell r="C244" t="str">
            <v>Land Rts &amp; RW Fees</v>
          </cell>
          <cell r="D244" t="str">
            <v>5320140  Land Rts &amp; RW Fees</v>
          </cell>
          <cell r="E244">
            <v>259</v>
          </cell>
          <cell r="F244">
            <v>2350</v>
          </cell>
        </row>
        <row r="245">
          <cell r="B245" t="str">
            <v>x</v>
          </cell>
          <cell r="C245" t="str">
            <v>Permits &amp; Fees</v>
          </cell>
          <cell r="D245" t="str">
            <v>*           Permits &amp; Fees</v>
          </cell>
          <cell r="E245">
            <v>147267.51999999999</v>
          </cell>
          <cell r="F245">
            <v>211320</v>
          </cell>
        </row>
        <row r="246">
          <cell r="B246">
            <v>5309010</v>
          </cell>
          <cell r="C246" t="str">
            <v>Utils-Electric/Gas</v>
          </cell>
          <cell r="D246" t="str">
            <v>5309010  Utils-Electric/Gas</v>
          </cell>
          <cell r="E246">
            <v>131564.07999999999</v>
          </cell>
          <cell r="F246">
            <v>105685</v>
          </cell>
        </row>
        <row r="247">
          <cell r="B247">
            <v>5309020</v>
          </cell>
          <cell r="C247" t="str">
            <v>Utilities - Phone</v>
          </cell>
          <cell r="D247" t="str">
            <v>5309020  Utilities - Phone</v>
          </cell>
          <cell r="E247">
            <v>104957.72</v>
          </cell>
          <cell r="F247">
            <v>140134</v>
          </cell>
        </row>
        <row r="248">
          <cell r="B248">
            <v>5309021</v>
          </cell>
          <cell r="C248" t="str">
            <v>Utilities - Wireles</v>
          </cell>
          <cell r="D248" t="str">
            <v>5309021  Utilities - Wireles</v>
          </cell>
          <cell r="E248">
            <v>139095.5</v>
          </cell>
          <cell r="F248">
            <v>101317</v>
          </cell>
        </row>
        <row r="249">
          <cell r="B249">
            <v>5309030</v>
          </cell>
          <cell r="C249" t="str">
            <v>Utilities - Water</v>
          </cell>
          <cell r="D249" t="str">
            <v>5309030  Utilities - Water</v>
          </cell>
          <cell r="E249">
            <v>2948.33</v>
          </cell>
          <cell r="F249">
            <v>5084</v>
          </cell>
        </row>
        <row r="250">
          <cell r="B250" t="str">
            <v>x</v>
          </cell>
          <cell r="C250" t="str">
            <v>Utilities</v>
          </cell>
          <cell r="D250" t="str">
            <v>*           Utilities</v>
          </cell>
          <cell r="E250">
            <v>378565.63</v>
          </cell>
          <cell r="F250">
            <v>352220</v>
          </cell>
        </row>
        <row r="251">
          <cell r="B251">
            <v>5380010</v>
          </cell>
          <cell r="C251" t="str">
            <v>Op Gn/Ls-Disp.Asset</v>
          </cell>
          <cell r="D251" t="str">
            <v>5380010  Op Gn/Ls-Disp.Asset</v>
          </cell>
          <cell r="E251">
            <v>0</v>
          </cell>
          <cell r="F251">
            <v>0</v>
          </cell>
        </row>
        <row r="252">
          <cell r="B252">
            <v>5399040</v>
          </cell>
          <cell r="C252" t="str">
            <v>Lost Discount Exp</v>
          </cell>
          <cell r="D252" t="str">
            <v>5399040  Lost Discount Exp</v>
          </cell>
          <cell r="E252">
            <v>3687.25</v>
          </cell>
          <cell r="F252">
            <v>0</v>
          </cell>
        </row>
        <row r="253">
          <cell r="B253">
            <v>5399050</v>
          </cell>
          <cell r="C253" t="str">
            <v>Reg Deferrals/Amort</v>
          </cell>
          <cell r="D253" t="str">
            <v>5399050  Reg Deferrals/Amort</v>
          </cell>
          <cell r="E253">
            <v>-7.29</v>
          </cell>
          <cell r="F253">
            <v>0</v>
          </cell>
        </row>
        <row r="254">
          <cell r="B254">
            <v>5399060</v>
          </cell>
          <cell r="C254" t="str">
            <v>CIAC - Taxable</v>
          </cell>
          <cell r="D254" t="str">
            <v>5399060  CIAC - Taxable</v>
          </cell>
          <cell r="E254">
            <v>0</v>
          </cell>
          <cell r="F254">
            <v>0</v>
          </cell>
        </row>
        <row r="255">
          <cell r="B255">
            <v>5399065</v>
          </cell>
          <cell r="C255" t="str">
            <v>Reimbursed Expense</v>
          </cell>
          <cell r="D255" t="str">
            <v>5399065  Reimbursed Expense</v>
          </cell>
          <cell r="E255">
            <v>-1050</v>
          </cell>
          <cell r="F255">
            <v>-16666</v>
          </cell>
        </row>
        <row r="256">
          <cell r="B256">
            <v>5399070</v>
          </cell>
          <cell r="C256" t="str">
            <v>Vehicle Exp-Maint</v>
          </cell>
          <cell r="D256" t="str">
            <v>5399070  Vehicle Exp-Maint</v>
          </cell>
          <cell r="E256">
            <v>311571.05</v>
          </cell>
          <cell r="F256">
            <v>390806</v>
          </cell>
        </row>
        <row r="257">
          <cell r="B257">
            <v>5399071</v>
          </cell>
          <cell r="C257" t="str">
            <v>Vehicle ExpM4 Credi</v>
          </cell>
          <cell r="D257" t="str">
            <v>5399071  Vehicle ExpM4 Credi</v>
          </cell>
          <cell r="E257">
            <v>-702693.29</v>
          </cell>
          <cell r="F257">
            <v>-1144079</v>
          </cell>
        </row>
        <row r="258">
          <cell r="B258">
            <v>5399072</v>
          </cell>
          <cell r="C258" t="str">
            <v>Vehicle ExpM4 Owner</v>
          </cell>
          <cell r="D258" t="str">
            <v>5399072  Vehicle ExpM4 Owner</v>
          </cell>
          <cell r="E258">
            <v>418921.26</v>
          </cell>
          <cell r="F258">
            <v>753527</v>
          </cell>
        </row>
        <row r="259">
          <cell r="B259">
            <v>5399073</v>
          </cell>
          <cell r="C259" t="str">
            <v>Vehicle ExpM4 Fuel</v>
          </cell>
          <cell r="D259" t="str">
            <v>5399073  Vehicle ExpM4 Fuel</v>
          </cell>
          <cell r="E259">
            <v>41407.370000000003</v>
          </cell>
          <cell r="F259">
            <v>0</v>
          </cell>
        </row>
        <row r="260">
          <cell r="B260">
            <v>5399900</v>
          </cell>
          <cell r="C260" t="str">
            <v>Miscellaneous Exp</v>
          </cell>
          <cell r="D260" t="str">
            <v>5399900  Miscellaneous Exp</v>
          </cell>
          <cell r="E260">
            <v>557451.81000000006</v>
          </cell>
          <cell r="F260">
            <v>1046308.86</v>
          </cell>
        </row>
        <row r="261">
          <cell r="B261">
            <v>5399910</v>
          </cell>
          <cell r="C261" t="str">
            <v>Misc Ex Rec Writeof</v>
          </cell>
          <cell r="D261" t="str">
            <v>5399910  Misc Ex Rec Writeof</v>
          </cell>
          <cell r="E261">
            <v>237.15</v>
          </cell>
          <cell r="F261">
            <v>0</v>
          </cell>
        </row>
        <row r="262">
          <cell r="B262">
            <v>5399997</v>
          </cell>
          <cell r="C262" t="str">
            <v>Proj Clearing-Entry</v>
          </cell>
          <cell r="D262" t="str">
            <v>5399997  Proj Clearing-Entry</v>
          </cell>
          <cell r="E262">
            <v>54747.6</v>
          </cell>
          <cell r="F262">
            <v>0</v>
          </cell>
        </row>
        <row r="263">
          <cell r="B263">
            <v>5501600</v>
          </cell>
          <cell r="C263" t="str">
            <v>Accr Asset Retir Ob</v>
          </cell>
          <cell r="D263" t="str">
            <v>5501600  Accr Asset Retir Ob</v>
          </cell>
          <cell r="E263">
            <v>1889.1</v>
          </cell>
          <cell r="F263">
            <v>0</v>
          </cell>
        </row>
        <row r="264">
          <cell r="B264">
            <v>8100018</v>
          </cell>
          <cell r="C264" t="str">
            <v>Veh Indirects</v>
          </cell>
          <cell r="D264" t="str">
            <v>8100018  Veh Indirects</v>
          </cell>
          <cell r="E264">
            <v>0</v>
          </cell>
          <cell r="F264">
            <v>0</v>
          </cell>
        </row>
        <row r="265">
          <cell r="B265">
            <v>8100056</v>
          </cell>
          <cell r="C265" t="str">
            <v>Veh Indirect - Fuel</v>
          </cell>
          <cell r="D265" t="str">
            <v>8100056  Veh Indirect - Fuel</v>
          </cell>
          <cell r="E265">
            <v>0</v>
          </cell>
          <cell r="F265">
            <v>0</v>
          </cell>
        </row>
        <row r="266">
          <cell r="B266">
            <v>8100060</v>
          </cell>
          <cell r="C266" t="str">
            <v>Veh Indirect - Owne</v>
          </cell>
          <cell r="D266" t="str">
            <v>8100060  Veh Indirect - Owne</v>
          </cell>
          <cell r="E266">
            <v>0</v>
          </cell>
          <cell r="F266">
            <v>0</v>
          </cell>
        </row>
        <row r="267">
          <cell r="B267">
            <v>8202001</v>
          </cell>
          <cell r="C267" t="str">
            <v>Vehicle Usage</v>
          </cell>
          <cell r="D267" t="str">
            <v>8202001  Vehicle Usage</v>
          </cell>
          <cell r="E267">
            <v>-288183.15000000002</v>
          </cell>
          <cell r="F267">
            <v>0</v>
          </cell>
        </row>
        <row r="268">
          <cell r="B268">
            <v>8202002</v>
          </cell>
          <cell r="C268" t="str">
            <v>Power Operated Equi</v>
          </cell>
          <cell r="D268" t="str">
            <v>8202002  Power Operated Equi</v>
          </cell>
          <cell r="E268">
            <v>-90773.91</v>
          </cell>
          <cell r="F268">
            <v>0</v>
          </cell>
        </row>
        <row r="269">
          <cell r="B269">
            <v>8202101</v>
          </cell>
          <cell r="C269" t="str">
            <v>OT MEALS</v>
          </cell>
          <cell r="D269" t="str">
            <v>8202101  OT MEALS</v>
          </cell>
          <cell r="E269">
            <v>-1828.5</v>
          </cell>
          <cell r="F269">
            <v>0</v>
          </cell>
        </row>
        <row r="270">
          <cell r="B270">
            <v>8203001</v>
          </cell>
          <cell r="C270" t="str">
            <v>Planned Vehicle Cos</v>
          </cell>
          <cell r="D270" t="str">
            <v>8203001  Planned Vehicle Cos</v>
          </cell>
          <cell r="E270">
            <v>0</v>
          </cell>
          <cell r="F270">
            <v>-253227</v>
          </cell>
        </row>
        <row r="271">
          <cell r="B271">
            <v>8203004</v>
          </cell>
          <cell r="C271" t="str">
            <v>Pld Billing Surchrg</v>
          </cell>
          <cell r="D271" t="str">
            <v>8203004  Pld Billing Surchrg</v>
          </cell>
          <cell r="E271">
            <v>0</v>
          </cell>
          <cell r="F271">
            <v>-726703</v>
          </cell>
        </row>
        <row r="272">
          <cell r="B272">
            <v>8203005</v>
          </cell>
          <cell r="C272" t="str">
            <v>Planned COR</v>
          </cell>
          <cell r="D272" t="str">
            <v>8203005  Planned COR</v>
          </cell>
          <cell r="E272">
            <v>0</v>
          </cell>
          <cell r="F272">
            <v>-257920</v>
          </cell>
        </row>
        <row r="273">
          <cell r="B273">
            <v>8203006</v>
          </cell>
          <cell r="C273" t="str">
            <v>Pld Proj Mgr Surchg</v>
          </cell>
          <cell r="D273" t="str">
            <v>8203006  Pld Proj Mgr Surchg</v>
          </cell>
          <cell r="E273">
            <v>0</v>
          </cell>
          <cell r="F273">
            <v>-831294</v>
          </cell>
        </row>
        <row r="274">
          <cell r="B274">
            <v>8402001</v>
          </cell>
          <cell r="C274" t="str">
            <v>BILLING/G&amp;A SURCHRG</v>
          </cell>
          <cell r="D274" t="str">
            <v>8402001  BILLING/G&amp;A SURCHRG</v>
          </cell>
          <cell r="E274">
            <v>-15529.85</v>
          </cell>
          <cell r="F274">
            <v>0</v>
          </cell>
        </row>
        <row r="275">
          <cell r="B275">
            <v>8402004</v>
          </cell>
          <cell r="C275" t="str">
            <v>Proj Mgt/Supv Surch</v>
          </cell>
          <cell r="D275" t="str">
            <v>8402004  Proj Mgt/Supv Surch</v>
          </cell>
          <cell r="E275">
            <v>-1495769.1</v>
          </cell>
          <cell r="F275">
            <v>0</v>
          </cell>
        </row>
        <row r="276">
          <cell r="B276" t="str">
            <v>x</v>
          </cell>
          <cell r="C276" t="str">
            <v>Miscellaneous</v>
          </cell>
          <cell r="D276" t="str">
            <v>*           Miscellaneous</v>
          </cell>
          <cell r="E276">
            <v>-1205922.5</v>
          </cell>
          <cell r="F276">
            <v>-1039247.14</v>
          </cell>
        </row>
        <row r="277">
          <cell r="B277">
            <v>5311010</v>
          </cell>
          <cell r="C277" t="str">
            <v>Uncollect Accts Exp</v>
          </cell>
          <cell r="D277" t="str">
            <v>5311010  Uncollect Accts Exp</v>
          </cell>
          <cell r="E277">
            <v>8426923.8699999992</v>
          </cell>
          <cell r="F277">
            <v>8883934</v>
          </cell>
        </row>
        <row r="278">
          <cell r="B278" t="str">
            <v>x</v>
          </cell>
          <cell r="C278" t="str">
            <v>Uncollectable Accounts</v>
          </cell>
          <cell r="D278" t="str">
            <v>*           Uncollectable Accounts</v>
          </cell>
          <cell r="E278">
            <v>8426923.8699999992</v>
          </cell>
          <cell r="F278">
            <v>8883934</v>
          </cell>
        </row>
        <row r="279">
          <cell r="B279">
            <v>5998000</v>
          </cell>
          <cell r="C279" t="str">
            <v>Assoc.Co-Acctg Serv</v>
          </cell>
          <cell r="D279" t="str">
            <v>5998000  Assoc.Co-Acctg Serv</v>
          </cell>
          <cell r="E279">
            <v>228639.17</v>
          </cell>
          <cell r="F279">
            <v>275389</v>
          </cell>
        </row>
        <row r="280">
          <cell r="B280">
            <v>5998010</v>
          </cell>
          <cell r="C280" t="str">
            <v>Assoc.Co-Acct.Pay.</v>
          </cell>
          <cell r="D280" t="str">
            <v>5998010  Assoc.Co-Acct.Pay.</v>
          </cell>
          <cell r="E280">
            <v>25743.77</v>
          </cell>
          <cell r="F280">
            <v>30200</v>
          </cell>
        </row>
        <row r="281">
          <cell r="B281">
            <v>5998020</v>
          </cell>
          <cell r="C281" t="str">
            <v>Assoc.Co-Payroll</v>
          </cell>
          <cell r="D281" t="str">
            <v>5998020  Assoc.Co-Payroll</v>
          </cell>
          <cell r="E281">
            <v>23429.17</v>
          </cell>
          <cell r="F281">
            <v>21035</v>
          </cell>
        </row>
        <row r="282">
          <cell r="B282">
            <v>5998030</v>
          </cell>
          <cell r="C282" t="str">
            <v>Assoc.Co-Auditing</v>
          </cell>
          <cell r="D282" t="str">
            <v>5998030  Assoc.Co-Auditing</v>
          </cell>
          <cell r="E282">
            <v>57514.9</v>
          </cell>
          <cell r="F282">
            <v>62384</v>
          </cell>
        </row>
        <row r="283">
          <cell r="B283">
            <v>5998040</v>
          </cell>
          <cell r="C283" t="str">
            <v>Assoc.Co-Facilities</v>
          </cell>
          <cell r="D283" t="str">
            <v>5998040  Assoc.Co-Facilities</v>
          </cell>
          <cell r="E283">
            <v>36322.18</v>
          </cell>
          <cell r="F283">
            <v>59229</v>
          </cell>
        </row>
        <row r="284">
          <cell r="B284">
            <v>5998050</v>
          </cell>
          <cell r="C284" t="str">
            <v>Assoc.Co-Fleet Mgmt</v>
          </cell>
          <cell r="D284" t="str">
            <v>5998050  Assoc.Co-Fleet Mgmt</v>
          </cell>
          <cell r="E284">
            <v>17898.28</v>
          </cell>
          <cell r="F284">
            <v>17509</v>
          </cell>
        </row>
        <row r="285">
          <cell r="B285">
            <v>5998060</v>
          </cell>
          <cell r="C285" t="str">
            <v>Assoc.Co-Gen.Serv.</v>
          </cell>
          <cell r="D285" t="str">
            <v>5998060  Assoc.Co-Gen.Serv.</v>
          </cell>
          <cell r="E285">
            <v>510451.17</v>
          </cell>
          <cell r="F285">
            <v>500438</v>
          </cell>
        </row>
        <row r="286">
          <cell r="B286">
            <v>5998070</v>
          </cell>
          <cell r="C286" t="str">
            <v>Assoc.Co-Security</v>
          </cell>
          <cell r="D286" t="str">
            <v>5998070  Assoc.Co-Security</v>
          </cell>
          <cell r="E286">
            <v>211542.93</v>
          </cell>
          <cell r="F286">
            <v>70852</v>
          </cell>
        </row>
        <row r="287">
          <cell r="B287">
            <v>5998080</v>
          </cell>
          <cell r="C287" t="str">
            <v>Assoc.Co-Travel Ser</v>
          </cell>
          <cell r="D287" t="str">
            <v>5998080  Assoc.Co-Travel Ser</v>
          </cell>
          <cell r="E287">
            <v>16017.21</v>
          </cell>
          <cell r="F287">
            <v>16826</v>
          </cell>
        </row>
        <row r="288">
          <cell r="B288">
            <v>5998090</v>
          </cell>
          <cell r="C288" t="str">
            <v>Assoc.Co-Corp.Plan.</v>
          </cell>
          <cell r="D288" t="str">
            <v>5998090  Assoc.Co-Corp.Plan.</v>
          </cell>
          <cell r="E288">
            <v>111640.03</v>
          </cell>
          <cell r="F288">
            <v>162244</v>
          </cell>
        </row>
        <row r="289">
          <cell r="B289">
            <v>5998100</v>
          </cell>
          <cell r="C289" t="str">
            <v>Assoc.Co.Corp.Secrt</v>
          </cell>
          <cell r="D289" t="str">
            <v>5998100  Assoc.Co.Corp.Secrt</v>
          </cell>
          <cell r="E289">
            <v>0</v>
          </cell>
          <cell r="F289">
            <v>0</v>
          </cell>
        </row>
        <row r="290">
          <cell r="B290">
            <v>5998110</v>
          </cell>
          <cell r="C290" t="str">
            <v>Assoc.Co-Cust.Serv.</v>
          </cell>
          <cell r="D290" t="str">
            <v>5998110  Assoc.Co-Cust.Serv.</v>
          </cell>
          <cell r="E290">
            <v>315711.06</v>
          </cell>
          <cell r="F290">
            <v>283655</v>
          </cell>
        </row>
        <row r="291">
          <cell r="B291">
            <v>5998120</v>
          </cell>
          <cell r="C291" t="str">
            <v>Assoc.Co-Emp.Ben/Pe</v>
          </cell>
          <cell r="D291" t="str">
            <v>5998120  Assoc.Co-Emp.Ben/Pe</v>
          </cell>
          <cell r="E291">
            <v>27082.240000000002</v>
          </cell>
          <cell r="F291">
            <v>24319</v>
          </cell>
        </row>
        <row r="292">
          <cell r="B292">
            <v>5998130</v>
          </cell>
          <cell r="C292" t="str">
            <v>Assoc.Co-Emp.Rel.HR</v>
          </cell>
          <cell r="D292" t="str">
            <v>5998130  Assoc.Co-Emp.Rel.HR</v>
          </cell>
          <cell r="E292">
            <v>246464.92</v>
          </cell>
          <cell r="F292">
            <v>264743</v>
          </cell>
        </row>
        <row r="293">
          <cell r="B293">
            <v>5998140</v>
          </cell>
          <cell r="C293" t="str">
            <v>Assoc.Co-Exec/Admin</v>
          </cell>
          <cell r="D293" t="str">
            <v>5998140  Assoc.Co-Exec/Admin</v>
          </cell>
          <cell r="E293">
            <v>299687.71999999997</v>
          </cell>
          <cell r="F293">
            <v>650420</v>
          </cell>
        </row>
        <row r="294">
          <cell r="B294">
            <v>5998150</v>
          </cell>
          <cell r="C294" t="str">
            <v>Assoc.Co-Corp.Comm.</v>
          </cell>
          <cell r="D294" t="str">
            <v>5998150  Assoc.Co-Corp.Comm.</v>
          </cell>
          <cell r="E294">
            <v>79115.88</v>
          </cell>
          <cell r="F294">
            <v>80109</v>
          </cell>
        </row>
        <row r="295">
          <cell r="B295">
            <v>5998160</v>
          </cell>
          <cell r="C295" t="str">
            <v>Assoc.Co-Ext.Aff/Po</v>
          </cell>
          <cell r="D295" t="str">
            <v>5998160  Assoc.Co-Ext.Aff/Po</v>
          </cell>
          <cell r="E295">
            <v>135765.85999999999</v>
          </cell>
          <cell r="F295">
            <v>97136</v>
          </cell>
        </row>
        <row r="296">
          <cell r="B296">
            <v>5998195</v>
          </cell>
          <cell r="C296" t="str">
            <v>Assoc.Co-Inform Tec</v>
          </cell>
          <cell r="D296" t="str">
            <v>5998195  Assoc.Co-Inform Tec</v>
          </cell>
          <cell r="E296">
            <v>2074149.23</v>
          </cell>
          <cell r="F296">
            <v>1984613</v>
          </cell>
        </row>
        <row r="297">
          <cell r="B297">
            <v>5998210</v>
          </cell>
          <cell r="C297" t="str">
            <v>Assoc.Co-Legal</v>
          </cell>
          <cell r="D297" t="str">
            <v>5998210  Assoc.Co-Legal</v>
          </cell>
          <cell r="E297">
            <v>105218.41</v>
          </cell>
          <cell r="F297">
            <v>148132</v>
          </cell>
        </row>
        <row r="298">
          <cell r="B298">
            <v>5998220</v>
          </cell>
          <cell r="C298" t="str">
            <v>Assoc.Co-Mat.Mgt/Pr</v>
          </cell>
          <cell r="D298" t="str">
            <v>5998220  Assoc.Co-Mat.Mgt/Pr</v>
          </cell>
          <cell r="E298">
            <v>73950.45</v>
          </cell>
          <cell r="F298">
            <v>111518</v>
          </cell>
        </row>
        <row r="299">
          <cell r="B299">
            <v>5998230</v>
          </cell>
          <cell r="C299" t="str">
            <v>Assoc.Co-Risk Mgmt.</v>
          </cell>
          <cell r="D299" t="str">
            <v>5998230  Assoc.Co-Risk Mgmt.</v>
          </cell>
          <cell r="E299">
            <v>37498.949999999997</v>
          </cell>
          <cell r="F299">
            <v>46763</v>
          </cell>
        </row>
        <row r="300">
          <cell r="B300">
            <v>5998240</v>
          </cell>
          <cell r="C300" t="str">
            <v>Assoc.Co-Tax</v>
          </cell>
          <cell r="D300" t="str">
            <v>5998240  Assoc.Co-Tax</v>
          </cell>
          <cell r="E300">
            <v>48510.86</v>
          </cell>
          <cell r="F300">
            <v>53670</v>
          </cell>
        </row>
        <row r="301">
          <cell r="B301">
            <v>5998250</v>
          </cell>
          <cell r="C301" t="str">
            <v>Assoc.Co-Treasury</v>
          </cell>
          <cell r="D301" t="str">
            <v>5998250  Assoc.Co-Treasury</v>
          </cell>
          <cell r="E301">
            <v>90172.13</v>
          </cell>
          <cell r="F301">
            <v>117899</v>
          </cell>
        </row>
        <row r="302">
          <cell r="B302">
            <v>5998260</v>
          </cell>
          <cell r="C302" t="str">
            <v>Assoc.Co-Software</v>
          </cell>
          <cell r="D302" t="str">
            <v>5998260  Assoc.Co-Software</v>
          </cell>
          <cell r="E302">
            <v>92304.16</v>
          </cell>
          <cell r="F302">
            <v>79674</v>
          </cell>
        </row>
        <row r="303">
          <cell r="B303">
            <v>5998270</v>
          </cell>
          <cell r="C303" t="str">
            <v>Assoc.Co-Operations</v>
          </cell>
          <cell r="D303" t="str">
            <v>5998270  Assoc.Co-Operations</v>
          </cell>
          <cell r="E303">
            <v>45264.26</v>
          </cell>
          <cell r="F303">
            <v>101091</v>
          </cell>
        </row>
        <row r="304">
          <cell r="B304">
            <v>5998300</v>
          </cell>
          <cell r="C304" t="str">
            <v>Assoc.Co-Rates</v>
          </cell>
          <cell r="D304" t="str">
            <v>5998300  Assoc.Co-Rates</v>
          </cell>
          <cell r="E304">
            <v>-5614.27</v>
          </cell>
          <cell r="F304">
            <v>12774</v>
          </cell>
        </row>
        <row r="305">
          <cell r="B305">
            <v>5998320</v>
          </cell>
          <cell r="C305" t="str">
            <v>Assoc.Co-Environ.Co</v>
          </cell>
          <cell r="D305" t="str">
            <v>5998320  Assoc.Co-Environ.Co</v>
          </cell>
          <cell r="E305">
            <v>121620.57</v>
          </cell>
          <cell r="F305">
            <v>130591</v>
          </cell>
        </row>
        <row r="306">
          <cell r="B306">
            <v>5998330</v>
          </cell>
          <cell r="C306" t="str">
            <v>Assoc.Co-Energy Mkt</v>
          </cell>
          <cell r="D306" t="str">
            <v>5998330  Assoc.Co-Energy Mkt</v>
          </cell>
          <cell r="E306">
            <v>14832.12</v>
          </cell>
          <cell r="F306">
            <v>22611</v>
          </cell>
        </row>
        <row r="307">
          <cell r="B307">
            <v>5998340</v>
          </cell>
          <cell r="C307" t="str">
            <v>Assoc.Co-Bus.Ops.</v>
          </cell>
          <cell r="D307" t="str">
            <v>5998340  Assoc.Co-Bus.Ops.</v>
          </cell>
          <cell r="E307">
            <v>11282.57</v>
          </cell>
          <cell r="F307">
            <v>3953</v>
          </cell>
        </row>
        <row r="308">
          <cell r="B308">
            <v>5998360</v>
          </cell>
          <cell r="C308" t="str">
            <v>Assoc.Co-Bus.Pln/Fi</v>
          </cell>
          <cell r="D308" t="str">
            <v>5998360  Assoc.Co-Bus.Pln/Fi</v>
          </cell>
          <cell r="E308">
            <v>53677.85</v>
          </cell>
          <cell r="F308">
            <v>48193</v>
          </cell>
        </row>
        <row r="309">
          <cell r="B309">
            <v>5998381</v>
          </cell>
          <cell r="C309" t="str">
            <v>Assoc.Co-O&amp;M Inters</v>
          </cell>
          <cell r="D309" t="str">
            <v>5998381  Assoc.Co-O&amp;M Inters</v>
          </cell>
          <cell r="E309">
            <v>-2748.97</v>
          </cell>
          <cell r="F309">
            <v>0</v>
          </cell>
        </row>
        <row r="310">
          <cell r="B310">
            <v>5998410</v>
          </cell>
          <cell r="C310" t="str">
            <v>Assoc.Co-Aviation</v>
          </cell>
          <cell r="D310" t="str">
            <v>5998410  Assoc.Co-Aviation</v>
          </cell>
          <cell r="E310">
            <v>112962.53</v>
          </cell>
          <cell r="F310">
            <v>138333</v>
          </cell>
        </row>
        <row r="311">
          <cell r="B311">
            <v>5998899</v>
          </cell>
          <cell r="C311" t="str">
            <v>Assoc.Co-Misc</v>
          </cell>
          <cell r="D311" t="str">
            <v>5998899  Assoc.Co-Misc</v>
          </cell>
          <cell r="E311">
            <v>28427.17</v>
          </cell>
          <cell r="F311">
            <v>5533</v>
          </cell>
        </row>
        <row r="312">
          <cell r="B312">
            <v>5999999</v>
          </cell>
          <cell r="C312" t="str">
            <v>Clrng-Cap Int-Co Ex</v>
          </cell>
          <cell r="D312" t="str">
            <v>5999999  Clrng-Cap Int-Co Ex</v>
          </cell>
          <cell r="E312">
            <v>-376251.05</v>
          </cell>
          <cell r="F312">
            <v>-167047</v>
          </cell>
        </row>
        <row r="313">
          <cell r="B313" t="str">
            <v>x</v>
          </cell>
          <cell r="C313" t="str">
            <v>Service Company Billings</v>
          </cell>
          <cell r="D313" t="str">
            <v>*           Service Company Billings</v>
          </cell>
          <cell r="E313">
            <v>4868283.46</v>
          </cell>
          <cell r="F313">
            <v>5454789</v>
          </cell>
        </row>
        <row r="314">
          <cell r="B314">
            <v>5999100</v>
          </cell>
          <cell r="C314" t="str">
            <v>IntCo Op Exp-PrdSvc</v>
          </cell>
          <cell r="D314" t="str">
            <v>5999100  IntCo Op Exp-PrdSvc</v>
          </cell>
          <cell r="E314">
            <v>-19421.28</v>
          </cell>
          <cell r="F314">
            <v>0</v>
          </cell>
        </row>
        <row r="315">
          <cell r="B315">
            <v>8360030</v>
          </cell>
          <cell r="C315" t="str">
            <v>DRS Direct Charge</v>
          </cell>
          <cell r="D315" t="str">
            <v>8360030  DRS Direct Charge</v>
          </cell>
          <cell r="E315">
            <v>5321.36</v>
          </cell>
          <cell r="F315">
            <v>0</v>
          </cell>
        </row>
        <row r="316">
          <cell r="B316">
            <v>8360032</v>
          </cell>
          <cell r="C316" t="str">
            <v>Settlement Affiliat</v>
          </cell>
          <cell r="D316" t="str">
            <v>8360032  Settlement Affiliat</v>
          </cell>
          <cell r="E316">
            <v>2802.14</v>
          </cell>
          <cell r="F316">
            <v>30000</v>
          </cell>
        </row>
        <row r="317">
          <cell r="B317" t="str">
            <v>x</v>
          </cell>
          <cell r="C317" t="str">
            <v>InterComp Operating Exp &amp; In</v>
          </cell>
          <cell r="D317" t="str">
            <v>*           InterComp Operating Exp &amp; In</v>
          </cell>
          <cell r="E317">
            <v>-11297.78</v>
          </cell>
          <cell r="F317">
            <v>30000</v>
          </cell>
        </row>
        <row r="318">
          <cell r="B318" t="str">
            <v>x</v>
          </cell>
          <cell r="C318" t="str">
            <v>Operations and Maintenance E</v>
          </cell>
          <cell r="D318" t="str">
            <v>**          Operations and Maintenance E</v>
          </cell>
          <cell r="E318">
            <v>23700855.649999999</v>
          </cell>
          <cell r="F318">
            <v>25366392.890000001</v>
          </cell>
        </row>
        <row r="319">
          <cell r="B319">
            <v>5501010</v>
          </cell>
          <cell r="C319" t="str">
            <v>Depr Land Easements</v>
          </cell>
          <cell r="D319" t="str">
            <v>5501010  Depr Land Easements</v>
          </cell>
          <cell r="E319">
            <v>9053.3799999999992</v>
          </cell>
          <cell r="F319">
            <v>10453</v>
          </cell>
        </row>
        <row r="320">
          <cell r="B320">
            <v>5501020</v>
          </cell>
          <cell r="C320" t="str">
            <v>Depr Buildings</v>
          </cell>
          <cell r="D320" t="str">
            <v>5501020  Depr Buildings</v>
          </cell>
          <cell r="E320">
            <v>1940</v>
          </cell>
          <cell r="F320">
            <v>6816</v>
          </cell>
        </row>
        <row r="321">
          <cell r="B321">
            <v>5501030</v>
          </cell>
          <cell r="C321" t="str">
            <v>Depr Generation Plt</v>
          </cell>
          <cell r="D321" t="str">
            <v>5501030  Depr Generation Plt</v>
          </cell>
          <cell r="E321">
            <v>260032.02</v>
          </cell>
          <cell r="F321">
            <v>276284</v>
          </cell>
        </row>
        <row r="322">
          <cell r="B322">
            <v>5501033</v>
          </cell>
          <cell r="C322" t="str">
            <v>Depr NG Stor/Proc</v>
          </cell>
          <cell r="D322" t="str">
            <v>5501033  Depr NG Stor/Proc</v>
          </cell>
          <cell r="E322">
            <v>210924.22</v>
          </cell>
          <cell r="F322">
            <v>263193</v>
          </cell>
        </row>
        <row r="323">
          <cell r="B323">
            <v>5501040</v>
          </cell>
          <cell r="C323" t="str">
            <v>Depr Transmission</v>
          </cell>
          <cell r="D323" t="str">
            <v>5501040  Depr Transmission</v>
          </cell>
          <cell r="E323">
            <v>381596.26</v>
          </cell>
          <cell r="F323">
            <v>372495</v>
          </cell>
        </row>
        <row r="324">
          <cell r="B324">
            <v>5501050</v>
          </cell>
          <cell r="C324" t="str">
            <v>Depr Distribution</v>
          </cell>
          <cell r="D324" t="str">
            <v>5501050  Depr Distribution</v>
          </cell>
          <cell r="E324">
            <v>3602614.98</v>
          </cell>
          <cell r="F324">
            <v>2891799</v>
          </cell>
        </row>
        <row r="325">
          <cell r="B325">
            <v>5501060</v>
          </cell>
          <cell r="C325" t="str">
            <v>Depr Transp Equip</v>
          </cell>
          <cell r="D325" t="str">
            <v>5501060  Depr Transp Equip</v>
          </cell>
          <cell r="E325">
            <v>73444.97</v>
          </cell>
          <cell r="F325">
            <v>84931</v>
          </cell>
        </row>
        <row r="326">
          <cell r="B326">
            <v>5501070</v>
          </cell>
          <cell r="C326" t="str">
            <v>Depr General Equip</v>
          </cell>
          <cell r="D326" t="str">
            <v>5501070  Depr General Equip</v>
          </cell>
          <cell r="E326">
            <v>267941.3</v>
          </cell>
          <cell r="F326">
            <v>270010</v>
          </cell>
        </row>
        <row r="327">
          <cell r="B327">
            <v>5501110</v>
          </cell>
          <cell r="C327" t="str">
            <v>Depr Study Reserve</v>
          </cell>
          <cell r="D327" t="str">
            <v>5501110  Depr Study Reserve</v>
          </cell>
          <cell r="E327">
            <v>-878428.16000000003</v>
          </cell>
          <cell r="F327">
            <v>-875000</v>
          </cell>
        </row>
        <row r="328">
          <cell r="B328">
            <v>5501190</v>
          </cell>
          <cell r="C328" t="str">
            <v>Depr Exp ARO</v>
          </cell>
          <cell r="D328" t="str">
            <v>5501190  Depr Exp ARO</v>
          </cell>
          <cell r="E328">
            <v>268</v>
          </cell>
          <cell r="F328">
            <v>0</v>
          </cell>
        </row>
        <row r="329">
          <cell r="B329">
            <v>5505010</v>
          </cell>
          <cell r="C329" t="str">
            <v>Amort Intangible</v>
          </cell>
          <cell r="D329" t="str">
            <v>5505010  Amort Intangible</v>
          </cell>
          <cell r="E329">
            <v>868150.79</v>
          </cell>
          <cell r="F329">
            <v>1358255</v>
          </cell>
        </row>
        <row r="330">
          <cell r="B330">
            <v>5505020</v>
          </cell>
          <cell r="C330" t="str">
            <v>Amort Capital Lease</v>
          </cell>
          <cell r="D330" t="str">
            <v>5505020  Amort Capital Lease</v>
          </cell>
          <cell r="E330">
            <v>81953</v>
          </cell>
          <cell r="F330">
            <v>79397</v>
          </cell>
        </row>
        <row r="331">
          <cell r="B331">
            <v>5505025</v>
          </cell>
          <cell r="C331" t="str">
            <v>Amort Leasehld Impr</v>
          </cell>
          <cell r="D331" t="str">
            <v>5505025  Amort Leasehld Impr</v>
          </cell>
          <cell r="E331">
            <v>968</v>
          </cell>
          <cell r="F331">
            <v>2242</v>
          </cell>
        </row>
        <row r="332">
          <cell r="B332">
            <v>5505300</v>
          </cell>
          <cell r="C332" t="str">
            <v>Amort Land/Lnd Rght</v>
          </cell>
          <cell r="D332" t="str">
            <v>5505300  Amort Land/Lnd Rght</v>
          </cell>
          <cell r="E332">
            <v>9470</v>
          </cell>
          <cell r="F332">
            <v>10435</v>
          </cell>
        </row>
        <row r="333">
          <cell r="B333">
            <v>5506053</v>
          </cell>
          <cell r="C333" t="str">
            <v>AmorExp-RegDebits</v>
          </cell>
          <cell r="D333" t="str">
            <v>5506053  AmorExp-RegDebits</v>
          </cell>
          <cell r="E333">
            <v>-241468.79999999999</v>
          </cell>
          <cell r="F333">
            <v>0</v>
          </cell>
        </row>
        <row r="334">
          <cell r="B334">
            <v>5506054</v>
          </cell>
          <cell r="C334" t="str">
            <v>AmorExp-RegCredits</v>
          </cell>
          <cell r="D334" t="str">
            <v>5506054  AmorExp-RegCredits</v>
          </cell>
          <cell r="E334">
            <v>3.86</v>
          </cell>
          <cell r="F334">
            <v>0</v>
          </cell>
        </row>
        <row r="335">
          <cell r="B335">
            <v>5506999</v>
          </cell>
          <cell r="C335" t="str">
            <v>Amortization Manual</v>
          </cell>
          <cell r="D335" t="str">
            <v>5506999  Amortization Manual</v>
          </cell>
          <cell r="E335">
            <v>0</v>
          </cell>
          <cell r="F335">
            <v>-436161</v>
          </cell>
        </row>
        <row r="336">
          <cell r="B336" t="str">
            <v>x</v>
          </cell>
          <cell r="C336" t="str">
            <v>Depreciation, Depletion &amp; Am</v>
          </cell>
          <cell r="D336" t="str">
            <v>**          Depreciation, Depletion &amp; Am</v>
          </cell>
          <cell r="E336">
            <v>4648463.82</v>
          </cell>
          <cell r="F336">
            <v>4315149</v>
          </cell>
        </row>
        <row r="337">
          <cell r="B337">
            <v>5701100</v>
          </cell>
          <cell r="C337" t="str">
            <v>Gross Rcpts Tax</v>
          </cell>
          <cell r="D337" t="str">
            <v>5701100  Gross Rcpts Tax</v>
          </cell>
          <cell r="E337">
            <v>2737768.64</v>
          </cell>
          <cell r="F337">
            <v>2165267</v>
          </cell>
        </row>
        <row r="338">
          <cell r="B338" t="str">
            <v>x</v>
          </cell>
          <cell r="C338" t="str">
            <v>Gross Receipts Taxes</v>
          </cell>
          <cell r="D338" t="str">
            <v>*           Gross Receipts Taxes</v>
          </cell>
          <cell r="E338">
            <v>2737768.64</v>
          </cell>
          <cell r="F338">
            <v>2165267</v>
          </cell>
        </row>
        <row r="339">
          <cell r="B339">
            <v>5701150</v>
          </cell>
          <cell r="C339" t="str">
            <v>Franchise Taxes</v>
          </cell>
          <cell r="D339" t="str">
            <v>5701150  Franchise Taxes</v>
          </cell>
          <cell r="E339">
            <v>0</v>
          </cell>
          <cell r="F339">
            <v>0</v>
          </cell>
        </row>
        <row r="340">
          <cell r="B340">
            <v>5701160</v>
          </cell>
          <cell r="C340" t="str">
            <v>Severance Taxes</v>
          </cell>
          <cell r="D340" t="str">
            <v>5701160  Severance Taxes</v>
          </cell>
          <cell r="E340">
            <v>70</v>
          </cell>
          <cell r="F340">
            <v>0</v>
          </cell>
        </row>
        <row r="341">
          <cell r="B341">
            <v>5702100</v>
          </cell>
          <cell r="C341" t="str">
            <v>Property Taxes</v>
          </cell>
          <cell r="D341" t="str">
            <v>5702100  Property Taxes</v>
          </cell>
          <cell r="E341">
            <v>1811401.99</v>
          </cell>
          <cell r="F341">
            <v>2010000</v>
          </cell>
        </row>
        <row r="342">
          <cell r="B342">
            <v>5703100</v>
          </cell>
          <cell r="C342" t="str">
            <v>Payroll Taxes</v>
          </cell>
          <cell r="D342" t="str">
            <v>5703100  Payroll Taxes</v>
          </cell>
          <cell r="E342">
            <v>677020.78</v>
          </cell>
          <cell r="F342">
            <v>751334.98</v>
          </cell>
        </row>
        <row r="343">
          <cell r="B343">
            <v>5705100</v>
          </cell>
          <cell r="C343" t="str">
            <v>Excise Taxes</v>
          </cell>
          <cell r="D343" t="str">
            <v>5705100  Excise Taxes</v>
          </cell>
          <cell r="E343">
            <v>1629770</v>
          </cell>
          <cell r="F343">
            <v>1346990.69</v>
          </cell>
        </row>
        <row r="344">
          <cell r="B344">
            <v>5706100</v>
          </cell>
          <cell r="C344" t="str">
            <v>Sales and Use Tax</v>
          </cell>
          <cell r="D344" t="str">
            <v>5706100  Sales and Use Tax</v>
          </cell>
          <cell r="E344">
            <v>79128.97</v>
          </cell>
          <cell r="F344">
            <v>0</v>
          </cell>
        </row>
        <row r="345">
          <cell r="B345">
            <v>5709100</v>
          </cell>
          <cell r="C345" t="str">
            <v>Other Taxes - Misc</v>
          </cell>
          <cell r="D345" t="str">
            <v>5709100  Other Taxes - Misc</v>
          </cell>
          <cell r="E345">
            <v>-39387.1</v>
          </cell>
          <cell r="F345">
            <v>169375</v>
          </cell>
        </row>
        <row r="346">
          <cell r="B346" t="str">
            <v>x</v>
          </cell>
          <cell r="C346" t="str">
            <v>Other Taxes</v>
          </cell>
          <cell r="D346" t="str">
            <v>*           Other Taxes</v>
          </cell>
          <cell r="E346">
            <v>4158004.64</v>
          </cell>
          <cell r="F346">
            <v>4277700.67</v>
          </cell>
        </row>
        <row r="347">
          <cell r="B347" t="str">
            <v>x</v>
          </cell>
          <cell r="C347" t="str">
            <v>Taxes Other than Income Taxs</v>
          </cell>
          <cell r="D347" t="str">
            <v>**          Taxes Other than Income Taxs</v>
          </cell>
          <cell r="E347">
            <v>6895773.2800000003</v>
          </cell>
          <cell r="F347">
            <v>6442967.6699999999</v>
          </cell>
        </row>
        <row r="348">
          <cell r="B348" t="str">
            <v>x</v>
          </cell>
          <cell r="C348" t="str">
            <v>Operating Expenses</v>
          </cell>
          <cell r="D348" t="str">
            <v>***         Operating Expenses</v>
          </cell>
          <cell r="E348">
            <v>51325334.259999998</v>
          </cell>
          <cell r="F348">
            <v>44447372.539999999</v>
          </cell>
        </row>
        <row r="349">
          <cell r="B349" t="str">
            <v>x</v>
          </cell>
          <cell r="C349" t="str">
            <v>Income from Operations</v>
          </cell>
          <cell r="D349" t="str">
            <v>****        Income from Operations</v>
          </cell>
          <cell r="E349">
            <v>-9344843.7100000009</v>
          </cell>
          <cell r="F349">
            <v>-8307314.4800000004</v>
          </cell>
        </row>
        <row r="350">
          <cell r="B350">
            <v>6103000</v>
          </cell>
          <cell r="C350" t="str">
            <v>AFUDC-Equity</v>
          </cell>
          <cell r="D350" t="str">
            <v>6103000  AFUDC-Equity</v>
          </cell>
          <cell r="E350">
            <v>-116246.51</v>
          </cell>
          <cell r="F350">
            <v>0</v>
          </cell>
        </row>
        <row r="351">
          <cell r="B351" t="str">
            <v>x</v>
          </cell>
          <cell r="C351" t="str">
            <v>AFUDC</v>
          </cell>
          <cell r="D351" t="str">
            <v>**          AFUDC</v>
          </cell>
          <cell r="E351">
            <v>-116246.51</v>
          </cell>
          <cell r="F351">
            <v>0</v>
          </cell>
        </row>
        <row r="352">
          <cell r="B352">
            <v>6201010</v>
          </cell>
          <cell r="C352" t="str">
            <v>Donations-Charity</v>
          </cell>
          <cell r="D352" t="str">
            <v>6201010  Donations-Charity</v>
          </cell>
          <cell r="E352">
            <v>12282.95</v>
          </cell>
          <cell r="F352">
            <v>10867</v>
          </cell>
        </row>
        <row r="353">
          <cell r="B353">
            <v>6201030</v>
          </cell>
          <cell r="C353" t="str">
            <v>Donations-Comm 501</v>
          </cell>
          <cell r="D353" t="str">
            <v>6201030  Donations-Comm 501</v>
          </cell>
          <cell r="E353">
            <v>6500</v>
          </cell>
          <cell r="F353">
            <v>10333</v>
          </cell>
        </row>
        <row r="354">
          <cell r="B354">
            <v>6201040</v>
          </cell>
          <cell r="C354" t="str">
            <v>Donations-Comm N501</v>
          </cell>
          <cell r="D354" t="str">
            <v>6201040  Donations-Comm N501</v>
          </cell>
          <cell r="E354">
            <v>0</v>
          </cell>
          <cell r="F354">
            <v>866</v>
          </cell>
        </row>
        <row r="355">
          <cell r="B355">
            <v>6201070</v>
          </cell>
          <cell r="C355" t="str">
            <v>Donations-Energy Sh</v>
          </cell>
          <cell r="D355" t="str">
            <v>6201070  Donations-Energy Sh</v>
          </cell>
          <cell r="E355">
            <v>0</v>
          </cell>
          <cell r="F355">
            <v>0</v>
          </cell>
        </row>
        <row r="356">
          <cell r="B356" t="str">
            <v>x</v>
          </cell>
          <cell r="C356" t="str">
            <v>Donations</v>
          </cell>
          <cell r="D356" t="str">
            <v>**          Donations</v>
          </cell>
          <cell r="E356">
            <v>18782.95</v>
          </cell>
          <cell r="F356">
            <v>22066</v>
          </cell>
        </row>
        <row r="357">
          <cell r="B357">
            <v>6101900</v>
          </cell>
          <cell r="C357" t="str">
            <v>Interest Income-Mis</v>
          </cell>
          <cell r="D357" t="str">
            <v>6101900  Interest Income-Mis</v>
          </cell>
          <cell r="E357">
            <v>-76053.289999999994</v>
          </cell>
          <cell r="F357">
            <v>-273864</v>
          </cell>
        </row>
        <row r="358">
          <cell r="B358">
            <v>6101904</v>
          </cell>
          <cell r="C358" t="str">
            <v>Int Inc-Stor Inv</v>
          </cell>
          <cell r="D358" t="str">
            <v>6101904  Int Inc-Stor Inv</v>
          </cell>
          <cell r="E358">
            <v>-128233.98</v>
          </cell>
          <cell r="F358">
            <v>-989925.53</v>
          </cell>
        </row>
        <row r="359">
          <cell r="B359">
            <v>6102010</v>
          </cell>
          <cell r="C359" t="str">
            <v>Dividend Income</v>
          </cell>
          <cell r="D359" t="str">
            <v>6102010  Dividend Income</v>
          </cell>
          <cell r="E359">
            <v>0</v>
          </cell>
          <cell r="F359">
            <v>-1360124</v>
          </cell>
        </row>
        <row r="360">
          <cell r="B360" t="str">
            <v>x</v>
          </cell>
          <cell r="C360" t="str">
            <v>Interest &amp; Dividend Income</v>
          </cell>
          <cell r="D360" t="str">
            <v>**          Interest &amp; Dividend Income</v>
          </cell>
          <cell r="E360">
            <v>-204287.27</v>
          </cell>
          <cell r="F360">
            <v>-2623913.5299999998</v>
          </cell>
        </row>
        <row r="361">
          <cell r="B361">
            <v>6202020</v>
          </cell>
          <cell r="C361" t="str">
            <v>Civic/Politic Actvt</v>
          </cell>
          <cell r="D361" t="str">
            <v>6202020  Civic/Politic Actvt</v>
          </cell>
          <cell r="E361">
            <v>16959.52</v>
          </cell>
          <cell r="F361">
            <v>9184</v>
          </cell>
        </row>
        <row r="362">
          <cell r="B362">
            <v>6203020</v>
          </cell>
          <cell r="C362" t="str">
            <v>Penalties - Other</v>
          </cell>
          <cell r="D362" t="str">
            <v>6203020  Penalties - Other</v>
          </cell>
          <cell r="E362">
            <v>0</v>
          </cell>
          <cell r="F362">
            <v>0</v>
          </cell>
        </row>
        <row r="363">
          <cell r="B363" t="str">
            <v>x</v>
          </cell>
          <cell r="C363" t="str">
            <v>Other Deductions</v>
          </cell>
          <cell r="D363" t="str">
            <v>**          Other Deductions</v>
          </cell>
          <cell r="E363">
            <v>16959.52</v>
          </cell>
          <cell r="F363">
            <v>9184</v>
          </cell>
        </row>
        <row r="364">
          <cell r="B364">
            <v>6199900</v>
          </cell>
          <cell r="C364" t="str">
            <v>Other Income - Misc</v>
          </cell>
          <cell r="D364" t="str">
            <v>6199900  Other Income - Misc</v>
          </cell>
          <cell r="E364">
            <v>-24839</v>
          </cell>
          <cell r="F364">
            <v>0</v>
          </cell>
        </row>
        <row r="365">
          <cell r="B365" t="str">
            <v>x</v>
          </cell>
          <cell r="C365" t="str">
            <v>Other Income</v>
          </cell>
          <cell r="D365" t="str">
            <v>**          Other Income</v>
          </cell>
          <cell r="E365">
            <v>-24839</v>
          </cell>
          <cell r="F365">
            <v>0</v>
          </cell>
        </row>
        <row r="366">
          <cell r="B366">
            <v>6104040</v>
          </cell>
          <cell r="C366" t="str">
            <v>Rent Inc-Pole/Twr</v>
          </cell>
          <cell r="D366" t="str">
            <v>6104040  Rent Inc-Pole/Twr</v>
          </cell>
          <cell r="E366">
            <v>0</v>
          </cell>
          <cell r="F366">
            <v>0</v>
          </cell>
        </row>
        <row r="367">
          <cell r="B367" t="str">
            <v>x</v>
          </cell>
          <cell r="C367" t="str">
            <v>Rental Income on NonOperatin</v>
          </cell>
          <cell r="D367" t="str">
            <v>**          Rental Income on NonOperatin</v>
          </cell>
          <cell r="E367">
            <v>0</v>
          </cell>
          <cell r="F367">
            <v>0</v>
          </cell>
        </row>
        <row r="368">
          <cell r="B368" t="str">
            <v>x</v>
          </cell>
          <cell r="C368" t="str">
            <v>Other Income, Net</v>
          </cell>
          <cell r="D368" t="str">
            <v>***         Other Income, Net</v>
          </cell>
          <cell r="E368">
            <v>-309630.31</v>
          </cell>
          <cell r="F368">
            <v>-2592663.5299999998</v>
          </cell>
        </row>
        <row r="369">
          <cell r="B369" t="str">
            <v>x</v>
          </cell>
          <cell r="C369" t="str">
            <v>Other Income</v>
          </cell>
          <cell r="D369" t="str">
            <v>****        Other Income</v>
          </cell>
          <cell r="E369">
            <v>-309630.31</v>
          </cell>
          <cell r="F369">
            <v>-2592663.5299999998</v>
          </cell>
        </row>
        <row r="370">
          <cell r="B370" t="str">
            <v>x</v>
          </cell>
          <cell r="C370" t="str">
            <v>In/Ls Bf In, Tax &amp; extra. it</v>
          </cell>
          <cell r="D370" t="str">
            <v>*****       In/Ls Bf In, Tax &amp; extra. it</v>
          </cell>
          <cell r="E370">
            <v>-9654474.0199999996</v>
          </cell>
          <cell r="F370">
            <v>-10899978.01</v>
          </cell>
        </row>
        <row r="371">
          <cell r="B371">
            <v>6406020</v>
          </cell>
          <cell r="C371" t="str">
            <v>Interco I/E-DRS</v>
          </cell>
          <cell r="D371" t="str">
            <v>6406020  Interco I/E-DRS</v>
          </cell>
          <cell r="E371">
            <v>106525.85</v>
          </cell>
          <cell r="F371">
            <v>403635</v>
          </cell>
        </row>
        <row r="372">
          <cell r="B372">
            <v>6406040</v>
          </cell>
          <cell r="C372" t="str">
            <v>ICO Int Exp - DRI</v>
          </cell>
          <cell r="D372" t="str">
            <v>6406040  ICO Int Exp - DRI</v>
          </cell>
          <cell r="E372">
            <v>3605588.37</v>
          </cell>
          <cell r="F372">
            <v>3605588.37</v>
          </cell>
        </row>
        <row r="373">
          <cell r="B373" t="str">
            <v>x</v>
          </cell>
          <cell r="C373" t="str">
            <v>Affiliated Interest Income/E</v>
          </cell>
          <cell r="D373" t="str">
            <v>**          Affiliated Interest Income/E</v>
          </cell>
          <cell r="E373">
            <v>3712114.22</v>
          </cell>
          <cell r="F373">
            <v>4009223.37</v>
          </cell>
        </row>
        <row r="374">
          <cell r="B374">
            <v>6404000</v>
          </cell>
          <cell r="C374" t="str">
            <v>AFUDC - Debt</v>
          </cell>
          <cell r="D374" t="str">
            <v>6404000  AFUDC - Debt</v>
          </cell>
          <cell r="E374">
            <v>-162724.14000000001</v>
          </cell>
          <cell r="F374">
            <v>0</v>
          </cell>
        </row>
        <row r="375">
          <cell r="B375">
            <v>6404100</v>
          </cell>
          <cell r="C375" t="str">
            <v>AFUDC - Clearing</v>
          </cell>
          <cell r="D375" t="str">
            <v>6404100  AFUDC - Clearing</v>
          </cell>
          <cell r="E375">
            <v>0</v>
          </cell>
          <cell r="F375">
            <v>0</v>
          </cell>
        </row>
        <row r="376">
          <cell r="B376">
            <v>6499999</v>
          </cell>
          <cell r="C376" t="str">
            <v>Cap. AFUDC-Projects</v>
          </cell>
          <cell r="D376" t="str">
            <v>6499999  Cap. AFUDC-Projects</v>
          </cell>
          <cell r="E376">
            <v>0</v>
          </cell>
          <cell r="F376">
            <v>0</v>
          </cell>
        </row>
        <row r="377">
          <cell r="B377" t="str">
            <v>x</v>
          </cell>
          <cell r="C377" t="str">
            <v>AFUDC</v>
          </cell>
          <cell r="D377" t="str">
            <v>**          AFUDC</v>
          </cell>
          <cell r="E377">
            <v>-162724.14000000001</v>
          </cell>
          <cell r="F377">
            <v>0</v>
          </cell>
        </row>
        <row r="378">
          <cell r="B378">
            <v>6401500</v>
          </cell>
          <cell r="C378" t="str">
            <v>Int Exp Cap Leases</v>
          </cell>
          <cell r="D378" t="str">
            <v>6401500  Int Exp Cap Leases</v>
          </cell>
          <cell r="E378">
            <v>0</v>
          </cell>
          <cell r="F378">
            <v>15660</v>
          </cell>
        </row>
        <row r="379">
          <cell r="B379" t="str">
            <v>x</v>
          </cell>
          <cell r="C379" t="str">
            <v>Interest Expense on LT Debt</v>
          </cell>
          <cell r="D379" t="str">
            <v>**          Interest Expense on LT Debt</v>
          </cell>
          <cell r="E379">
            <v>0</v>
          </cell>
          <cell r="F379">
            <v>15660</v>
          </cell>
        </row>
        <row r="380">
          <cell r="B380">
            <v>6499040</v>
          </cell>
          <cell r="C380" t="str">
            <v>Int Exp - Deposits</v>
          </cell>
          <cell r="D380" t="str">
            <v>6499040  Int Exp - Deposits</v>
          </cell>
          <cell r="E380">
            <v>51614.68</v>
          </cell>
          <cell r="F380">
            <v>0</v>
          </cell>
        </row>
        <row r="381">
          <cell r="B381">
            <v>6499090</v>
          </cell>
          <cell r="C381" t="str">
            <v>Int Exp - Tax Defcn</v>
          </cell>
          <cell r="D381" t="str">
            <v>6499090  Int Exp - Tax Defcn</v>
          </cell>
          <cell r="E381">
            <v>0</v>
          </cell>
          <cell r="F381">
            <v>0</v>
          </cell>
        </row>
        <row r="382">
          <cell r="B382">
            <v>6499900</v>
          </cell>
          <cell r="C382" t="str">
            <v>Interest Exp - Misc</v>
          </cell>
          <cell r="D382" t="str">
            <v>6499900  Interest Exp - Misc</v>
          </cell>
          <cell r="E382">
            <v>0</v>
          </cell>
          <cell r="F382">
            <v>-275585</v>
          </cell>
        </row>
        <row r="383">
          <cell r="B383" t="str">
            <v>x</v>
          </cell>
          <cell r="C383" t="str">
            <v>Miscellaneous Interest Expen</v>
          </cell>
          <cell r="D383" t="str">
            <v>**          Miscellaneous Interest Expen</v>
          </cell>
          <cell r="E383">
            <v>51614.68</v>
          </cell>
          <cell r="F383">
            <v>-275585</v>
          </cell>
        </row>
        <row r="384">
          <cell r="B384" t="str">
            <v>x</v>
          </cell>
          <cell r="C384" t="str">
            <v>Interest Expense, Net</v>
          </cell>
          <cell r="D384" t="str">
            <v>***         Interest Expense, Net</v>
          </cell>
          <cell r="E384">
            <v>3601004.76</v>
          </cell>
          <cell r="F384">
            <v>3749298.37</v>
          </cell>
        </row>
        <row r="385">
          <cell r="B385" t="str">
            <v>x</v>
          </cell>
          <cell r="C385" t="str">
            <v>Interest &amp; Related Charges</v>
          </cell>
          <cell r="D385" t="str">
            <v>****        Interest &amp; Related Charges</v>
          </cell>
          <cell r="E385">
            <v>3601004.76</v>
          </cell>
          <cell r="F385">
            <v>3749298.37</v>
          </cell>
        </row>
        <row r="386">
          <cell r="B386" t="str">
            <v>x</v>
          </cell>
          <cell r="C386" t="str">
            <v>Interest &amp; Related Charges</v>
          </cell>
          <cell r="D386" t="str">
            <v>*****       Interest &amp; Related Charges</v>
          </cell>
          <cell r="E386">
            <v>3601004.76</v>
          </cell>
          <cell r="F386">
            <v>3749298.37</v>
          </cell>
        </row>
        <row r="387">
          <cell r="B387" t="str">
            <v>x</v>
          </cell>
          <cell r="C387" t="str">
            <v>In/Ls Bf IT, Ext Item &amp; Cum</v>
          </cell>
          <cell r="D387" t="str">
            <v>******      In/Ls Bf IT, Ext Item &amp; Cum</v>
          </cell>
          <cell r="E387">
            <v>-6053469.2599999998</v>
          </cell>
          <cell r="F387">
            <v>-7150679.6399999997</v>
          </cell>
        </row>
        <row r="388">
          <cell r="B388">
            <v>6310010</v>
          </cell>
          <cell r="C388" t="str">
            <v>FIT Expense</v>
          </cell>
          <cell r="D388" t="str">
            <v>6310010  FIT Expense</v>
          </cell>
          <cell r="E388">
            <v>2681305.85</v>
          </cell>
          <cell r="F388">
            <v>449313.82</v>
          </cell>
        </row>
        <row r="389">
          <cell r="B389">
            <v>6310025</v>
          </cell>
          <cell r="C389" t="str">
            <v>UTP FIT Expense Cur</v>
          </cell>
          <cell r="D389" t="str">
            <v>6310025  UTP FIT Expense Cur</v>
          </cell>
          <cell r="E389">
            <v>-4082729</v>
          </cell>
          <cell r="F389">
            <v>0</v>
          </cell>
        </row>
        <row r="390">
          <cell r="B390" t="str">
            <v>x</v>
          </cell>
          <cell r="C390" t="str">
            <v>Federal Inc Tax-Current</v>
          </cell>
          <cell r="D390" t="str">
            <v>****        Federal Inc Tax-Current</v>
          </cell>
          <cell r="E390">
            <v>-1401423.15</v>
          </cell>
          <cell r="F390">
            <v>449313.82</v>
          </cell>
        </row>
        <row r="391">
          <cell r="B391">
            <v>6311010</v>
          </cell>
          <cell r="C391" t="str">
            <v>SIT Expense</v>
          </cell>
          <cell r="D391" t="str">
            <v>6311010  SIT Expense</v>
          </cell>
          <cell r="E391">
            <v>44029</v>
          </cell>
          <cell r="F391">
            <v>0</v>
          </cell>
        </row>
        <row r="392">
          <cell r="B392" t="str">
            <v>x</v>
          </cell>
          <cell r="C392" t="str">
            <v>State Inc Tax- Current</v>
          </cell>
          <cell r="D392" t="str">
            <v>****        State Inc Tax- Current</v>
          </cell>
          <cell r="E392">
            <v>44029</v>
          </cell>
          <cell r="F392">
            <v>0</v>
          </cell>
        </row>
        <row r="393">
          <cell r="B393" t="str">
            <v>x</v>
          </cell>
          <cell r="C393" t="str">
            <v>Current Tax</v>
          </cell>
          <cell r="D393" t="str">
            <v>*****       Current Tax</v>
          </cell>
          <cell r="E393">
            <v>-1357394.15</v>
          </cell>
          <cell r="F393">
            <v>449313.82</v>
          </cell>
        </row>
        <row r="394">
          <cell r="B394">
            <v>6310230</v>
          </cell>
          <cell r="C394" t="str">
            <v>UTP FIT Expense NC</v>
          </cell>
          <cell r="D394" t="str">
            <v>6310230  UTP FIT Expense NC</v>
          </cell>
          <cell r="E394">
            <v>2307418</v>
          </cell>
          <cell r="F394">
            <v>0</v>
          </cell>
        </row>
        <row r="395">
          <cell r="B395" t="str">
            <v>x</v>
          </cell>
          <cell r="C395" t="str">
            <v>Federal Inc Tax- NC</v>
          </cell>
          <cell r="D395" t="str">
            <v>****        Federal Inc Tax- NC</v>
          </cell>
          <cell r="E395">
            <v>2307418</v>
          </cell>
          <cell r="F395">
            <v>0</v>
          </cell>
        </row>
        <row r="396">
          <cell r="B396" t="str">
            <v>x</v>
          </cell>
          <cell r="C396" t="str">
            <v>Non-Current Taxes</v>
          </cell>
          <cell r="D396" t="str">
            <v>*****       Non-Current Taxes</v>
          </cell>
          <cell r="E396">
            <v>2307418</v>
          </cell>
          <cell r="F396">
            <v>0</v>
          </cell>
        </row>
        <row r="397">
          <cell r="B397">
            <v>6320010</v>
          </cell>
          <cell r="C397" t="str">
            <v>DFIT Exp-Curr Asset</v>
          </cell>
          <cell r="D397" t="str">
            <v>6320010  DFIT Exp-Curr Asset</v>
          </cell>
          <cell r="E397">
            <v>0</v>
          </cell>
          <cell r="F397">
            <v>-36690</v>
          </cell>
        </row>
        <row r="398">
          <cell r="B398">
            <v>6320030</v>
          </cell>
          <cell r="C398" t="str">
            <v>DFIT Exp-Oth Cr Lia</v>
          </cell>
          <cell r="D398" t="str">
            <v>6320030  DFIT Exp-Oth Cr Lia</v>
          </cell>
          <cell r="E398">
            <v>-2696716</v>
          </cell>
          <cell r="F398">
            <v>0</v>
          </cell>
        </row>
        <row r="399">
          <cell r="B399">
            <v>6320035</v>
          </cell>
          <cell r="C399" t="str">
            <v>UTP DFIT Ex-Ot Cr L</v>
          </cell>
          <cell r="D399" t="str">
            <v>6320035  UTP DFIT Ex-Ot Cr L</v>
          </cell>
          <cell r="E399">
            <v>1775311</v>
          </cell>
          <cell r="F399">
            <v>0</v>
          </cell>
        </row>
        <row r="400">
          <cell r="B400">
            <v>6320040</v>
          </cell>
          <cell r="C400" t="str">
            <v>DFIT Exp-Plt NC Lia</v>
          </cell>
          <cell r="D400" t="str">
            <v>6320040  DFIT Exp-Plt NC Lia</v>
          </cell>
          <cell r="E400">
            <v>0</v>
          </cell>
          <cell r="F400">
            <v>2017552.71</v>
          </cell>
        </row>
        <row r="401">
          <cell r="B401">
            <v>6320050</v>
          </cell>
          <cell r="C401" t="str">
            <v>DFIT Exp-Oth NC Lia</v>
          </cell>
          <cell r="D401" t="str">
            <v>6320050  DFIT Exp-Oth NC Lia</v>
          </cell>
          <cell r="E401">
            <v>0</v>
          </cell>
          <cell r="F401">
            <v>0</v>
          </cell>
        </row>
        <row r="402">
          <cell r="B402">
            <v>6320055</v>
          </cell>
          <cell r="C402" t="str">
            <v>UTP DFIT Exp-Oth NC</v>
          </cell>
          <cell r="D402" t="str">
            <v>6320055  UTP DFIT Exp-Oth NC</v>
          </cell>
          <cell r="E402">
            <v>0</v>
          </cell>
          <cell r="F402">
            <v>0</v>
          </cell>
        </row>
        <row r="403">
          <cell r="B403" t="str">
            <v>x</v>
          </cell>
          <cell r="C403" t="str">
            <v>Federal Income Tax- Deferred</v>
          </cell>
          <cell r="D403" t="str">
            <v>****        Federal Income Tax- Deferred</v>
          </cell>
          <cell r="E403">
            <v>-921405</v>
          </cell>
          <cell r="F403">
            <v>1980862.71</v>
          </cell>
        </row>
        <row r="404">
          <cell r="B404" t="str">
            <v>x</v>
          </cell>
          <cell r="C404" t="str">
            <v>Deferred Tax</v>
          </cell>
          <cell r="D404" t="str">
            <v>*****       Deferred Tax</v>
          </cell>
          <cell r="E404">
            <v>-921405</v>
          </cell>
          <cell r="F404">
            <v>1980862.71</v>
          </cell>
        </row>
        <row r="405">
          <cell r="B405">
            <v>6322010</v>
          </cell>
          <cell r="C405" t="str">
            <v>Amort of Defd ITC</v>
          </cell>
          <cell r="D405" t="str">
            <v>6322010  Amort of Defd ITC</v>
          </cell>
          <cell r="E405">
            <v>-36693.410000000003</v>
          </cell>
          <cell r="F405">
            <v>0</v>
          </cell>
        </row>
        <row r="406">
          <cell r="B406" t="str">
            <v>x</v>
          </cell>
          <cell r="C406" t="str">
            <v>ITC Amortization</v>
          </cell>
          <cell r="D406" t="str">
            <v>*****       ITC Amortization</v>
          </cell>
          <cell r="E406">
            <v>-36693.410000000003</v>
          </cell>
          <cell r="F406">
            <v>0</v>
          </cell>
        </row>
        <row r="407">
          <cell r="B407" t="str">
            <v>x</v>
          </cell>
          <cell r="C407" t="str">
            <v>Income Taxes</v>
          </cell>
          <cell r="D407" t="str">
            <v>******      Income Taxes</v>
          </cell>
          <cell r="E407">
            <v>-8074.56</v>
          </cell>
          <cell r="F407">
            <v>2430176.5299999998</v>
          </cell>
        </row>
        <row r="408">
          <cell r="B408" t="str">
            <v>x</v>
          </cell>
          <cell r="C408" t="str">
            <v>Net Inc/Ls Bfr Extra Items &amp;</v>
          </cell>
          <cell r="D408" t="str">
            <v>*******     Net Inc/Ls Bfr Extra Items &amp;</v>
          </cell>
          <cell r="E408">
            <v>-6061543.8200000003</v>
          </cell>
          <cell r="F408">
            <v>-4720503.1100000003</v>
          </cell>
        </row>
        <row r="409">
          <cell r="B409" t="str">
            <v>x</v>
          </cell>
          <cell r="C409" t="str">
            <v>Net Inc/Ls After Ex Items &amp;</v>
          </cell>
          <cell r="D409" t="str">
            <v>********    Net Inc/Ls After Ex Items &amp;</v>
          </cell>
          <cell r="E409">
            <v>-6061543.8200000003</v>
          </cell>
          <cell r="F409">
            <v>-4720503.1100000003</v>
          </cell>
        </row>
        <row r="410">
          <cell r="B410" t="str">
            <v>x</v>
          </cell>
          <cell r="C410" t="str">
            <v>Balance Available for Common</v>
          </cell>
          <cell r="D410" t="str">
            <v>*********   Balance Available for Common</v>
          </cell>
          <cell r="E410">
            <v>-6061543.8200000003</v>
          </cell>
          <cell r="F410">
            <v>-4720503.1100000003</v>
          </cell>
        </row>
        <row r="411">
          <cell r="B411" t="str">
            <v>x</v>
          </cell>
          <cell r="C411" t="str">
            <v>INCOME STATEMENT</v>
          </cell>
          <cell r="D411" t="str">
            <v>**********  INCOME STATEMENT</v>
          </cell>
          <cell r="E411">
            <v>-6061543.8200000003</v>
          </cell>
          <cell r="F411">
            <v>-4720503.1100000003</v>
          </cell>
        </row>
        <row r="412">
          <cell r="B412">
            <v>5398150</v>
          </cell>
          <cell r="C412" t="str">
            <v>Zero Bal FERC Adj-I</v>
          </cell>
          <cell r="D412" t="str">
            <v>5398150  Zero Bal FERC Adj-I</v>
          </cell>
          <cell r="E412">
            <v>0</v>
          </cell>
          <cell r="F412">
            <v>0</v>
          </cell>
        </row>
        <row r="413">
          <cell r="B413">
            <v>8500003</v>
          </cell>
          <cell r="C413" t="str">
            <v>FERC SCA Assessment</v>
          </cell>
          <cell r="D413" t="str">
            <v>8500003  FERC SCA Assessment</v>
          </cell>
          <cell r="E413">
            <v>0</v>
          </cell>
          <cell r="F413">
            <v>0</v>
          </cell>
        </row>
        <row r="414">
          <cell r="B414" t="str">
            <v>x</v>
          </cell>
          <cell r="C414" t="str">
            <v>Unassigned accounts</v>
          </cell>
          <cell r="D414" t="str">
            <v>**********  Unassigned accounts</v>
          </cell>
          <cell r="E414">
            <v>0</v>
          </cell>
          <cell r="F414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D3">
            <v>2397619.5099999998</v>
          </cell>
          <cell r="I3">
            <v>6581888.4500000002</v>
          </cell>
        </row>
        <row r="4">
          <cell r="D4">
            <v>359</v>
          </cell>
          <cell r="I4">
            <v>1429</v>
          </cell>
        </row>
        <row r="7">
          <cell r="D7">
            <v>2287806.69</v>
          </cell>
          <cell r="I7">
            <v>6054325.9400000004</v>
          </cell>
        </row>
        <row r="8">
          <cell r="D8">
            <v>350</v>
          </cell>
          <cell r="I8">
            <v>1294</v>
          </cell>
        </row>
      </sheetData>
      <sheetData sheetId="8" refreshError="1"/>
      <sheetData sheetId="9" refreshError="1">
        <row r="5">
          <cell r="C5">
            <v>1719879.7999999998</v>
          </cell>
          <cell r="H5">
            <v>2528261</v>
          </cell>
        </row>
        <row r="6">
          <cell r="C6">
            <v>111611</v>
          </cell>
        </row>
        <row r="9">
          <cell r="C9">
            <v>15310031</v>
          </cell>
          <cell r="D9">
            <v>1304172.3999999999</v>
          </cell>
          <cell r="E9">
            <v>19200.2</v>
          </cell>
          <cell r="H9">
            <v>16190709</v>
          </cell>
        </row>
        <row r="10">
          <cell r="C10">
            <v>993234</v>
          </cell>
          <cell r="D10">
            <v>79795</v>
          </cell>
          <cell r="E10">
            <v>850</v>
          </cell>
        </row>
        <row r="13">
          <cell r="C13">
            <v>5760</v>
          </cell>
          <cell r="D13">
            <v>209491</v>
          </cell>
          <cell r="E13">
            <v>103863</v>
          </cell>
          <cell r="H13">
            <v>296089</v>
          </cell>
        </row>
        <row r="14">
          <cell r="C14">
            <v>48</v>
          </cell>
          <cell r="D14">
            <v>2004</v>
          </cell>
          <cell r="E14">
            <v>816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D2">
            <v>4.6044000000000002E-2</v>
          </cell>
        </row>
      </sheetData>
      <sheetData sheetId="19" refreshError="1"/>
      <sheetData sheetId="20" refreshError="1"/>
      <sheetData sheetId="21" refreshError="1"/>
      <sheetData sheetId="22" refreshError="1">
        <row r="12">
          <cell r="F12">
            <v>433</v>
          </cell>
          <cell r="G12">
            <v>375</v>
          </cell>
        </row>
      </sheetData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s 2010"/>
      <sheetName val="2010 Revenue Breakdown"/>
      <sheetName val="2010 Riders, Misc O&amp;M, Other"/>
      <sheetName val="2009 Volumes"/>
      <sheetName val="Lookups"/>
      <sheetName val="IS"/>
      <sheetName val="IncReas"/>
      <sheetName val="O&amp;M"/>
      <sheetName val="Doug's RevBreakdown"/>
      <sheetName val="Other Rev"/>
      <sheetName val="O&amp;M Riders 5311010"/>
      <sheetName val="Misc 5399900"/>
      <sheetName val="Contractor Services 5303030"/>
      <sheetName val="Labor Analysis"/>
      <sheetName val="Ind,NT UpDown Side"/>
      <sheetName val="Mo.YTD Income Statement"/>
      <sheetName val="Trad Rev Metrics Slide"/>
      <sheetName val="Income Tax"/>
      <sheetName val="ALL CC's"/>
      <sheetName val="Broker Gas Balanc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40178</v>
          </cell>
        </row>
      </sheetData>
      <sheetData sheetId="7"/>
      <sheetData sheetId="8"/>
      <sheetData sheetId="9"/>
      <sheetData sheetId="10"/>
      <sheetData sheetId="11"/>
      <sheetData sheetId="12">
        <row r="5">
          <cell r="D5">
            <v>0</v>
          </cell>
        </row>
      </sheetData>
      <sheetData sheetId="13"/>
      <sheetData sheetId="14">
        <row r="5">
          <cell r="B5">
            <v>0.66742081000000009</v>
          </cell>
          <cell r="C5">
            <v>0.83899999999999997</v>
          </cell>
          <cell r="E5">
            <v>11.52053776</v>
          </cell>
          <cell r="F5">
            <v>12.573</v>
          </cell>
        </row>
        <row r="6">
          <cell r="B6">
            <v>-3.166479000000004E-2</v>
          </cell>
          <cell r="C6">
            <v>6.4913999999999986E-2</v>
          </cell>
          <cell r="E6">
            <v>2.0824992199999999</v>
          </cell>
          <cell r="F6">
            <v>1.5000000000000004</v>
          </cell>
        </row>
        <row r="7">
          <cell r="B7">
            <v>-0.23902229999999999</v>
          </cell>
          <cell r="C7">
            <v>3.7999999999999999E-2</v>
          </cell>
          <cell r="E7">
            <v>-4.5377409999999972E-2</v>
          </cell>
          <cell r="F7">
            <v>0.5</v>
          </cell>
        </row>
        <row r="8">
          <cell r="B8">
            <v>0.98560331999999995</v>
          </cell>
          <cell r="C8">
            <v>0.84</v>
          </cell>
          <cell r="E8">
            <v>9.3852121100000012</v>
          </cell>
          <cell r="F8">
            <v>7.7</v>
          </cell>
        </row>
        <row r="9">
          <cell r="B9">
            <v>0.41052390000000005</v>
          </cell>
          <cell r="C9">
            <v>0.26900000000000002</v>
          </cell>
          <cell r="E9">
            <v>5.2747806700000002</v>
          </cell>
          <cell r="F9">
            <v>3.32</v>
          </cell>
        </row>
        <row r="11">
          <cell r="B11">
            <v>2.2453453799999998</v>
          </cell>
          <cell r="C11">
            <v>2.5717473068227168</v>
          </cell>
          <cell r="E11">
            <v>23.924267009999998</v>
          </cell>
          <cell r="F11">
            <v>22.288231147759017</v>
          </cell>
        </row>
        <row r="12">
          <cell r="B12">
            <v>0.23352410999999998</v>
          </cell>
          <cell r="C12">
            <v>0.494508</v>
          </cell>
          <cell r="E12">
            <v>2.5674666999999998</v>
          </cell>
          <cell r="F12">
            <v>4.285736</v>
          </cell>
        </row>
        <row r="13">
          <cell r="B13">
            <v>0.1224941899484</v>
          </cell>
          <cell r="C13">
            <v>0.1215</v>
          </cell>
          <cell r="E13">
            <v>1.1643410590104801</v>
          </cell>
          <cell r="F13">
            <v>1.458</v>
          </cell>
        </row>
        <row r="14">
          <cell r="B14">
            <v>3.9383844820399999E-2</v>
          </cell>
          <cell r="C14">
            <v>4.1666666666666664E-2</v>
          </cell>
          <cell r="E14">
            <v>0.47069018754643999</v>
          </cell>
          <cell r="F14">
            <v>0.50000000000000011</v>
          </cell>
        </row>
        <row r="15">
          <cell r="B15">
            <v>8.6119199999999993E-2</v>
          </cell>
          <cell r="C15">
            <v>7.5999999999999998E-2</v>
          </cell>
          <cell r="E15">
            <v>1.0673993400000001</v>
          </cell>
          <cell r="F15">
            <v>0.91200000000000003</v>
          </cell>
        </row>
        <row r="16">
          <cell r="B16">
            <v>9.9026799999999998E-2</v>
          </cell>
          <cell r="C16">
            <v>0.20433000000000001</v>
          </cell>
          <cell r="E16">
            <v>0.78451912000000001</v>
          </cell>
          <cell r="F16">
            <v>1.7708600000000001</v>
          </cell>
        </row>
        <row r="17">
          <cell r="B17">
            <v>0</v>
          </cell>
          <cell r="C17">
            <v>21.66</v>
          </cell>
          <cell r="E17">
            <v>0</v>
          </cell>
          <cell r="F17">
            <v>21.66</v>
          </cell>
        </row>
        <row r="18">
          <cell r="B18">
            <v>0</v>
          </cell>
          <cell r="C18">
            <v>0.34399999999999997</v>
          </cell>
          <cell r="E18">
            <v>0</v>
          </cell>
          <cell r="F18">
            <v>2.2290000000000001</v>
          </cell>
        </row>
        <row r="19">
          <cell r="B19">
            <v>2.7467999999999999E-2</v>
          </cell>
          <cell r="C19">
            <v>5.8333333333333327E-2</v>
          </cell>
          <cell r="E19">
            <v>0.18367894999999998</v>
          </cell>
          <cell r="F19">
            <v>0.7</v>
          </cell>
        </row>
        <row r="20">
          <cell r="B20">
            <v>6.3149150000000001E-2</v>
          </cell>
          <cell r="C20">
            <v>4.1666666666666664E-2</v>
          </cell>
          <cell r="E20">
            <v>0.40738036</v>
          </cell>
          <cell r="F20">
            <v>0.50000000000000011</v>
          </cell>
        </row>
        <row r="22">
          <cell r="B22">
            <v>3.6</v>
          </cell>
          <cell r="C22">
            <v>3.6</v>
          </cell>
          <cell r="E22">
            <v>32.1</v>
          </cell>
          <cell r="F22">
            <v>35.299999999999997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K38" sqref="K38"/>
    </sheetView>
  </sheetViews>
  <sheetFormatPr defaultRowHeight="15" x14ac:dyDescent="0.25"/>
  <cols>
    <col min="1" max="1" width="5.28515625" customWidth="1"/>
    <col min="2" max="2" width="10.7109375" customWidth="1"/>
    <col min="3" max="7" width="20" customWidth="1"/>
    <col min="8" max="8" width="13.42578125" customWidth="1"/>
    <col min="9" max="9" width="11.5703125" bestFit="1" customWidth="1"/>
  </cols>
  <sheetData>
    <row r="1" spans="1:8" x14ac:dyDescent="0.25">
      <c r="B1" s="120" t="s">
        <v>30</v>
      </c>
      <c r="C1" s="121"/>
      <c r="D1" s="121"/>
      <c r="E1" s="121"/>
      <c r="F1" s="121"/>
      <c r="G1" s="122"/>
    </row>
    <row r="2" spans="1:8" ht="15.75" x14ac:dyDescent="0.25">
      <c r="B2" s="117" t="s">
        <v>26</v>
      </c>
      <c r="C2" s="118"/>
      <c r="D2" s="118"/>
      <c r="E2" s="118"/>
      <c r="F2" s="118"/>
      <c r="G2" s="119"/>
    </row>
    <row r="3" spans="1:8" ht="15.75" x14ac:dyDescent="0.25">
      <c r="B3" s="126" t="s">
        <v>46</v>
      </c>
      <c r="C3" s="127"/>
      <c r="D3" s="127"/>
      <c r="E3" s="127"/>
      <c r="F3" s="127"/>
      <c r="G3" s="128"/>
    </row>
    <row r="4" spans="1:8" ht="31.5" customHeight="1" x14ac:dyDescent="0.25">
      <c r="B4" s="135" t="s">
        <v>0</v>
      </c>
      <c r="C4" s="137" t="s">
        <v>1</v>
      </c>
      <c r="D4" s="132" t="s">
        <v>148</v>
      </c>
      <c r="E4" s="133"/>
      <c r="F4" s="138" t="s">
        <v>54</v>
      </c>
      <c r="G4" s="139"/>
    </row>
    <row r="5" spans="1:8" x14ac:dyDescent="0.25">
      <c r="B5" s="136"/>
      <c r="C5" s="131"/>
      <c r="D5" s="7" t="s">
        <v>2</v>
      </c>
      <c r="E5" s="7" t="s">
        <v>4</v>
      </c>
      <c r="F5" s="7" t="s">
        <v>2</v>
      </c>
      <c r="G5" s="2" t="s">
        <v>4</v>
      </c>
    </row>
    <row r="6" spans="1:8" x14ac:dyDescent="0.25">
      <c r="A6" s="29" t="s">
        <v>52</v>
      </c>
      <c r="B6" s="136"/>
      <c r="C6" s="131"/>
      <c r="D6" s="8" t="s">
        <v>3</v>
      </c>
      <c r="E6" s="8" t="s">
        <v>5</v>
      </c>
      <c r="F6" s="8" t="s">
        <v>3</v>
      </c>
      <c r="G6" s="6" t="s">
        <v>5</v>
      </c>
    </row>
    <row r="7" spans="1:8" ht="18" x14ac:dyDescent="0.25">
      <c r="A7" s="31" t="s">
        <v>53</v>
      </c>
      <c r="B7" s="30" t="s">
        <v>6</v>
      </c>
      <c r="C7" s="5" t="s">
        <v>21</v>
      </c>
      <c r="D7" s="5" t="s">
        <v>7</v>
      </c>
      <c r="E7" s="5" t="s">
        <v>8</v>
      </c>
      <c r="F7" s="5" t="s">
        <v>9</v>
      </c>
      <c r="G7" s="3" t="s">
        <v>10</v>
      </c>
    </row>
    <row r="8" spans="1:8" x14ac:dyDescent="0.25">
      <c r="A8" s="25">
        <v>1</v>
      </c>
      <c r="B8" s="9" t="s">
        <v>11</v>
      </c>
      <c r="C8" s="18">
        <v>383506940.58075047</v>
      </c>
      <c r="D8" s="15">
        <v>56904562.05143927</v>
      </c>
      <c r="E8" s="12">
        <f t="shared" ref="E8:E16" si="0">D8/C8</f>
        <v>0.14837948425462083</v>
      </c>
      <c r="F8" s="15">
        <v>60393068.977310658</v>
      </c>
      <c r="G8" s="12">
        <f t="shared" ref="G8:G16" si="1">F8/C8</f>
        <v>0.15747581748026906</v>
      </c>
      <c r="H8" s="1"/>
    </row>
    <row r="9" spans="1:8" x14ac:dyDescent="0.25">
      <c r="A9" s="25">
        <f>A8+1</f>
        <v>2</v>
      </c>
      <c r="B9" s="10" t="s">
        <v>12</v>
      </c>
      <c r="C9" s="19">
        <v>2822045.2258150135</v>
      </c>
      <c r="D9" s="16">
        <v>1045932.6390527613</v>
      </c>
      <c r="E9" s="13">
        <f t="shared" si="0"/>
        <v>0.37062929732130473</v>
      </c>
      <c r="F9" s="16">
        <v>1099777.8862616951</v>
      </c>
      <c r="G9" s="13">
        <f t="shared" si="1"/>
        <v>0.38970951854397606</v>
      </c>
      <c r="H9" s="1"/>
    </row>
    <row r="10" spans="1:8" x14ac:dyDescent="0.25">
      <c r="A10" s="25">
        <f t="shared" ref="A10:A16" si="2">A9+1</f>
        <v>3</v>
      </c>
      <c r="B10" s="10" t="s">
        <v>13</v>
      </c>
      <c r="C10" s="19">
        <v>264567.84105622111</v>
      </c>
      <c r="D10" s="16">
        <v>-40652.481491708983</v>
      </c>
      <c r="E10" s="13">
        <f t="shared" si="0"/>
        <v>-0.15365617124671727</v>
      </c>
      <c r="F10" s="16">
        <v>-38316.799163012271</v>
      </c>
      <c r="G10" s="13">
        <f t="shared" si="1"/>
        <v>-0.14482787858887916</v>
      </c>
      <c r="H10" s="1"/>
    </row>
    <row r="11" spans="1:8" x14ac:dyDescent="0.25">
      <c r="A11" s="25">
        <f t="shared" si="2"/>
        <v>4</v>
      </c>
      <c r="B11" s="10" t="s">
        <v>17</v>
      </c>
      <c r="C11" s="19">
        <v>14170736.177908467</v>
      </c>
      <c r="D11" s="16">
        <v>-1685510.5070374713</v>
      </c>
      <c r="E11" s="13">
        <f t="shared" si="0"/>
        <v>-0.11894304472798707</v>
      </c>
      <c r="F11" s="16">
        <v>-1487947.5463365503</v>
      </c>
      <c r="G11" s="13">
        <f t="shared" si="1"/>
        <v>-0.10500142883587042</v>
      </c>
      <c r="H11" s="1"/>
    </row>
    <row r="12" spans="1:8" x14ac:dyDescent="0.25">
      <c r="A12" s="25">
        <f t="shared" si="2"/>
        <v>5</v>
      </c>
      <c r="B12" s="10" t="s">
        <v>18</v>
      </c>
      <c r="C12" s="19">
        <v>12873715.005827911</v>
      </c>
      <c r="D12" s="16">
        <v>3328282.4193621632</v>
      </c>
      <c r="E12" s="13">
        <f t="shared" si="0"/>
        <v>0.258533175377539</v>
      </c>
      <c r="F12" s="16">
        <v>3600751.4743170645</v>
      </c>
      <c r="G12" s="13">
        <f t="shared" si="1"/>
        <v>0.27969793277907812</v>
      </c>
      <c r="H12" s="1"/>
    </row>
    <row r="13" spans="1:8" x14ac:dyDescent="0.25">
      <c r="A13" s="25">
        <f t="shared" si="2"/>
        <v>6</v>
      </c>
      <c r="B13" s="10" t="s">
        <v>19</v>
      </c>
      <c r="C13" s="19">
        <v>10685464.507969717</v>
      </c>
      <c r="D13" s="16">
        <v>6128835.1640827926</v>
      </c>
      <c r="E13" s="13">
        <f t="shared" si="0"/>
        <v>0.57356749999137824</v>
      </c>
      <c r="F13" s="16">
        <v>6474018.9647185188</v>
      </c>
      <c r="G13" s="13">
        <f t="shared" si="1"/>
        <v>0.60587155194702991</v>
      </c>
      <c r="H13" s="1"/>
    </row>
    <row r="14" spans="1:8" x14ac:dyDescent="0.25">
      <c r="A14" s="25">
        <f t="shared" si="2"/>
        <v>7</v>
      </c>
      <c r="B14" s="10" t="s">
        <v>14</v>
      </c>
      <c r="C14" s="19">
        <v>6473466.5891400669</v>
      </c>
      <c r="D14" s="16">
        <v>4300565.644592925</v>
      </c>
      <c r="E14" s="13">
        <f t="shared" si="0"/>
        <v>0.6643373508419097</v>
      </c>
      <c r="F14" s="16">
        <v>-63900.697494998574</v>
      </c>
      <c r="G14" s="13">
        <f t="shared" si="1"/>
        <v>-9.871171282817592E-3</v>
      </c>
      <c r="H14" s="1"/>
    </row>
    <row r="15" spans="1:8" x14ac:dyDescent="0.25">
      <c r="A15" s="25">
        <f t="shared" si="2"/>
        <v>8</v>
      </c>
      <c r="B15" s="22" t="s">
        <v>15</v>
      </c>
      <c r="C15" s="20">
        <v>2605567.8822520752</v>
      </c>
      <c r="D15" s="17">
        <v>529674.28211799136</v>
      </c>
      <c r="E15" s="14">
        <f t="shared" si="0"/>
        <v>0.2032855431347185</v>
      </c>
      <c r="F15" s="17">
        <v>534236.95250534452</v>
      </c>
      <c r="G15" s="14">
        <f t="shared" si="1"/>
        <v>0.20503666634222806</v>
      </c>
      <c r="H15" s="1"/>
    </row>
    <row r="16" spans="1:8" x14ac:dyDescent="0.25">
      <c r="A16" s="25">
        <f t="shared" si="2"/>
        <v>9</v>
      </c>
      <c r="B16" s="11" t="s">
        <v>20</v>
      </c>
      <c r="C16" s="20">
        <f>SUM(C8:C15)</f>
        <v>433402503.81071997</v>
      </c>
      <c r="D16" s="17">
        <f>SUM(D8:D15)</f>
        <v>70511689.21211873</v>
      </c>
      <c r="E16" s="14">
        <f t="shared" si="0"/>
        <v>0.16269331301074652</v>
      </c>
      <c r="F16" s="17">
        <f>SUM(F8:F15)</f>
        <v>70511689.212118715</v>
      </c>
      <c r="G16" s="14">
        <f t="shared" si="1"/>
        <v>0.16269331301074649</v>
      </c>
      <c r="H16" s="1"/>
    </row>
    <row r="18" spans="1:8" x14ac:dyDescent="0.25">
      <c r="B18" s="123" t="s">
        <v>31</v>
      </c>
      <c r="C18" s="124"/>
      <c r="D18" s="124"/>
      <c r="E18" s="124"/>
      <c r="F18" s="124"/>
      <c r="G18" s="125"/>
    </row>
    <row r="19" spans="1:8" ht="15.75" x14ac:dyDescent="0.25">
      <c r="B19" s="117" t="s">
        <v>64</v>
      </c>
      <c r="C19" s="118"/>
      <c r="D19" s="118"/>
      <c r="E19" s="118"/>
      <c r="F19" s="118"/>
      <c r="G19" s="119"/>
    </row>
    <row r="20" spans="1:8" ht="15.75" x14ac:dyDescent="0.25">
      <c r="B20" s="126" t="s">
        <v>25</v>
      </c>
      <c r="C20" s="127"/>
      <c r="D20" s="127"/>
      <c r="E20" s="127"/>
      <c r="F20" s="127"/>
      <c r="G20" s="128"/>
    </row>
    <row r="21" spans="1:8" ht="31.5" customHeight="1" x14ac:dyDescent="0.25">
      <c r="B21" s="129" t="s">
        <v>0</v>
      </c>
      <c r="C21" s="130" t="s">
        <v>1</v>
      </c>
      <c r="D21" s="132" t="s">
        <v>147</v>
      </c>
      <c r="E21" s="133"/>
      <c r="F21" s="131" t="s">
        <v>55</v>
      </c>
      <c r="G21" s="134"/>
      <c r="H21" s="23"/>
    </row>
    <row r="22" spans="1:8" ht="24.75" customHeight="1" x14ac:dyDescent="0.25">
      <c r="B22" s="129"/>
      <c r="C22" s="131"/>
      <c r="D22" s="7" t="s">
        <v>2</v>
      </c>
      <c r="E22" s="7" t="s">
        <v>4</v>
      </c>
      <c r="F22" s="7" t="s">
        <v>2</v>
      </c>
      <c r="G22" s="2" t="s">
        <v>4</v>
      </c>
      <c r="H22" s="34"/>
    </row>
    <row r="23" spans="1:8" ht="13.5" customHeight="1" x14ac:dyDescent="0.25">
      <c r="A23" s="29" t="s">
        <v>52</v>
      </c>
      <c r="B23" s="129"/>
      <c r="C23" s="131"/>
      <c r="D23" s="8" t="s">
        <v>3</v>
      </c>
      <c r="E23" s="8" t="s">
        <v>5</v>
      </c>
      <c r="F23" s="8" t="s">
        <v>3</v>
      </c>
      <c r="G23" s="6" t="s">
        <v>5</v>
      </c>
      <c r="H23" s="34"/>
    </row>
    <row r="24" spans="1:8" ht="18" x14ac:dyDescent="0.25">
      <c r="A24" s="31" t="s">
        <v>53</v>
      </c>
      <c r="B24" s="4" t="s">
        <v>6</v>
      </c>
      <c r="C24" s="5" t="s">
        <v>21</v>
      </c>
      <c r="D24" s="5" t="s">
        <v>7</v>
      </c>
      <c r="E24" s="5" t="s">
        <v>8</v>
      </c>
      <c r="F24" s="5" t="s">
        <v>9</v>
      </c>
      <c r="G24" s="3" t="s">
        <v>10</v>
      </c>
      <c r="H24" s="34"/>
    </row>
    <row r="25" spans="1:8" x14ac:dyDescent="0.25">
      <c r="A25" s="25">
        <v>1</v>
      </c>
      <c r="B25" s="9" t="s">
        <v>11</v>
      </c>
      <c r="C25" s="18">
        <v>383478855.89443594</v>
      </c>
      <c r="D25" s="15">
        <v>54421565.153027251</v>
      </c>
      <c r="E25" s="12">
        <f t="shared" ref="E25:E33" si="3">D25/C25</f>
        <v>0.14191542588728392</v>
      </c>
      <c r="F25" s="15">
        <v>57914135.539245665</v>
      </c>
      <c r="G25" s="12">
        <f t="shared" ref="G25:G33" si="4">F25/C25</f>
        <v>0.15102302160614631</v>
      </c>
      <c r="H25" s="35"/>
    </row>
    <row r="26" spans="1:8" x14ac:dyDescent="0.25">
      <c r="A26" s="25">
        <f>A25+1</f>
        <v>2</v>
      </c>
      <c r="B26" s="10" t="s">
        <v>12</v>
      </c>
      <c r="C26" s="19">
        <v>2822849.5487162056</v>
      </c>
      <c r="D26" s="16">
        <v>1117043.679660962</v>
      </c>
      <c r="E26" s="13">
        <f t="shared" si="3"/>
        <v>0.39571491869588959</v>
      </c>
      <c r="F26" s="16">
        <v>1173530.7452245858</v>
      </c>
      <c r="G26" s="13">
        <f t="shared" si="4"/>
        <v>0.41572557267825055</v>
      </c>
      <c r="H26" s="35"/>
    </row>
    <row r="27" spans="1:8" x14ac:dyDescent="0.25">
      <c r="A27" s="25">
        <f t="shared" ref="A27:A33" si="5">A26+1</f>
        <v>3</v>
      </c>
      <c r="B27" s="10" t="s">
        <v>13</v>
      </c>
      <c r="C27" s="19">
        <v>264831.17079536174</v>
      </c>
      <c r="D27" s="16">
        <v>-17371.220016223906</v>
      </c>
      <c r="E27" s="13">
        <f t="shared" si="3"/>
        <v>-6.559356273679301E-2</v>
      </c>
      <c r="F27" s="16">
        <v>-14444.964851144206</v>
      </c>
      <c r="G27" s="13">
        <f t="shared" si="4"/>
        <v>-5.4544050867433601E-2</v>
      </c>
      <c r="H27" s="35"/>
    </row>
    <row r="28" spans="1:8" x14ac:dyDescent="0.25">
      <c r="A28" s="25">
        <f t="shared" si="5"/>
        <v>4</v>
      </c>
      <c r="B28" s="10" t="s">
        <v>17</v>
      </c>
      <c r="C28" s="19">
        <v>14171150.017546196</v>
      </c>
      <c r="D28" s="16">
        <v>-1648922.505825215</v>
      </c>
      <c r="E28" s="13">
        <f t="shared" si="3"/>
        <v>-0.1163577058872131</v>
      </c>
      <c r="F28" s="16">
        <v>-1446953.1726051364</v>
      </c>
      <c r="G28" s="13">
        <f t="shared" si="4"/>
        <v>-0.1021055574751218</v>
      </c>
      <c r="H28" s="35"/>
    </row>
    <row r="29" spans="1:8" x14ac:dyDescent="0.25">
      <c r="A29" s="25">
        <f t="shared" si="5"/>
        <v>5</v>
      </c>
      <c r="B29" s="10" t="s">
        <v>18</v>
      </c>
      <c r="C29" s="19">
        <v>12880993.32516624</v>
      </c>
      <c r="D29" s="16">
        <v>3971766.3500823667</v>
      </c>
      <c r="E29" s="13">
        <f t="shared" si="3"/>
        <v>0.30834317275225415</v>
      </c>
      <c r="F29" s="16">
        <v>4264288.327808354</v>
      </c>
      <c r="G29" s="13">
        <f t="shared" si="4"/>
        <v>0.33105275502914833</v>
      </c>
      <c r="H29" s="35"/>
    </row>
    <row r="30" spans="1:8" x14ac:dyDescent="0.25">
      <c r="A30" s="25">
        <f t="shared" si="5"/>
        <v>6</v>
      </c>
      <c r="B30" s="10" t="s">
        <v>19</v>
      </c>
      <c r="C30" s="19">
        <v>10702570.304943461</v>
      </c>
      <c r="D30" s="16">
        <v>7641176.8137272121</v>
      </c>
      <c r="E30" s="13">
        <f t="shared" si="3"/>
        <v>0.71395717066187292</v>
      </c>
      <c r="F30" s="16">
        <v>8028194.4678413123</v>
      </c>
      <c r="G30" s="13">
        <f t="shared" si="4"/>
        <v>0.75011835840341379</v>
      </c>
      <c r="H30" s="35"/>
    </row>
    <row r="31" spans="1:8" x14ac:dyDescent="0.25">
      <c r="A31" s="25">
        <f t="shared" si="5"/>
        <v>7</v>
      </c>
      <c r="B31" s="10" t="s">
        <v>14</v>
      </c>
      <c r="C31" s="19">
        <v>6475516.2081603287</v>
      </c>
      <c r="D31" s="16">
        <v>4481774.6356152548</v>
      </c>
      <c r="E31" s="13">
        <f t="shared" si="3"/>
        <v>0.69211078955642225</v>
      </c>
      <c r="F31" s="16">
        <v>43284.35959820915</v>
      </c>
      <c r="G31" s="13">
        <f t="shared" si="4"/>
        <v>6.6843102861302364E-3</v>
      </c>
      <c r="H31" s="35"/>
    </row>
    <row r="32" spans="1:8" x14ac:dyDescent="0.25">
      <c r="A32" s="25">
        <f t="shared" si="5"/>
        <v>8</v>
      </c>
      <c r="B32" s="22" t="s">
        <v>15</v>
      </c>
      <c r="C32" s="20">
        <v>2605737.3409562153</v>
      </c>
      <c r="D32" s="17">
        <v>544656.30584711547</v>
      </c>
      <c r="E32" s="14">
        <f t="shared" si="3"/>
        <v>0.20902195216930247</v>
      </c>
      <c r="F32" s="17">
        <v>549653.90985685494</v>
      </c>
      <c r="G32" s="14">
        <f t="shared" si="4"/>
        <v>0.21093987533492189</v>
      </c>
      <c r="H32" s="36"/>
    </row>
    <row r="33" spans="1:9" x14ac:dyDescent="0.25">
      <c r="A33" s="25">
        <f t="shared" si="5"/>
        <v>9</v>
      </c>
      <c r="B33" s="11" t="s">
        <v>20</v>
      </c>
      <c r="C33" s="20">
        <f>SUM(C25:C32)</f>
        <v>433402503.81071991</v>
      </c>
      <c r="D33" s="17">
        <f>SUM(D25:D32)</f>
        <v>70511689.212118715</v>
      </c>
      <c r="E33" s="14">
        <f t="shared" si="3"/>
        <v>0.16269331301074652</v>
      </c>
      <c r="F33" s="17">
        <f>SUM(F25:F32)</f>
        <v>70511689.2121187</v>
      </c>
      <c r="G33" s="14">
        <f t="shared" si="4"/>
        <v>0.16269331301074649</v>
      </c>
      <c r="H33" s="36"/>
      <c r="I33" s="24"/>
    </row>
    <row r="34" spans="1:9" x14ac:dyDescent="0.25">
      <c r="H34" s="33"/>
    </row>
    <row r="35" spans="1:9" x14ac:dyDescent="0.25">
      <c r="B35" s="123" t="s">
        <v>32</v>
      </c>
      <c r="C35" s="124"/>
      <c r="D35" s="124"/>
      <c r="E35" s="124"/>
      <c r="F35" s="124"/>
      <c r="G35" s="125"/>
      <c r="H35" s="33"/>
    </row>
    <row r="36" spans="1:9" x14ac:dyDescent="0.25">
      <c r="B36" s="123" t="s">
        <v>27</v>
      </c>
      <c r="C36" s="124"/>
      <c r="D36" s="124"/>
      <c r="E36" s="124"/>
      <c r="F36" s="124"/>
      <c r="G36" s="125"/>
    </row>
    <row r="37" spans="1:9" ht="17.25" x14ac:dyDescent="0.25">
      <c r="B37" s="140" t="s">
        <v>58</v>
      </c>
      <c r="C37" s="141"/>
      <c r="D37" s="141"/>
      <c r="E37" s="141"/>
      <c r="F37" s="141"/>
      <c r="G37" s="142"/>
    </row>
    <row r="38" spans="1:9" ht="31.5" customHeight="1" x14ac:dyDescent="0.25">
      <c r="B38" s="129" t="s">
        <v>0</v>
      </c>
      <c r="C38" s="130" t="s">
        <v>56</v>
      </c>
      <c r="D38" s="132" t="s">
        <v>149</v>
      </c>
      <c r="E38" s="133"/>
      <c r="F38" s="131" t="s">
        <v>57</v>
      </c>
      <c r="G38" s="134"/>
    </row>
    <row r="39" spans="1:9" x14ac:dyDescent="0.25">
      <c r="B39" s="129"/>
      <c r="C39" s="131"/>
      <c r="D39" s="7" t="s">
        <v>2</v>
      </c>
      <c r="E39" s="7" t="s">
        <v>4</v>
      </c>
      <c r="F39" s="7" t="s">
        <v>2</v>
      </c>
      <c r="G39" s="2" t="s">
        <v>4</v>
      </c>
    </row>
    <row r="40" spans="1:9" x14ac:dyDescent="0.25">
      <c r="A40" s="29" t="s">
        <v>52</v>
      </c>
      <c r="B40" s="129"/>
      <c r="C40" s="131"/>
      <c r="D40" s="8" t="s">
        <v>3</v>
      </c>
      <c r="E40" s="8" t="s">
        <v>5</v>
      </c>
      <c r="F40" s="8" t="s">
        <v>3</v>
      </c>
      <c r="G40" s="6" t="s">
        <v>5</v>
      </c>
    </row>
    <row r="41" spans="1:9" x14ac:dyDescent="0.25">
      <c r="A41" s="31" t="s">
        <v>53</v>
      </c>
      <c r="B41" s="4" t="s">
        <v>6</v>
      </c>
      <c r="C41" s="5" t="s">
        <v>29</v>
      </c>
      <c r="D41" s="5" t="s">
        <v>7</v>
      </c>
      <c r="E41" s="5" t="s">
        <v>8</v>
      </c>
      <c r="F41" s="5" t="s">
        <v>9</v>
      </c>
      <c r="G41" s="3" t="s">
        <v>10</v>
      </c>
    </row>
    <row r="42" spans="1:9" x14ac:dyDescent="0.25">
      <c r="A42" s="25">
        <v>1</v>
      </c>
      <c r="B42" s="9" t="s">
        <v>11</v>
      </c>
      <c r="C42" s="18">
        <f t="shared" ref="C42:G50" si="6">C8-C25</f>
        <v>28084.68631452322</v>
      </c>
      <c r="D42" s="15">
        <f t="shared" si="6"/>
        <v>2482996.898412019</v>
      </c>
      <c r="E42" s="12">
        <f t="shared" si="6"/>
        <v>6.4640583673369056E-3</v>
      </c>
      <c r="F42" s="15">
        <f t="shared" si="6"/>
        <v>2478933.4380649924</v>
      </c>
      <c r="G42" s="12">
        <f t="shared" si="6"/>
        <v>6.4527958741227576E-3</v>
      </c>
    </row>
    <row r="43" spans="1:9" x14ac:dyDescent="0.25">
      <c r="A43" s="25">
        <f>A42+1</f>
        <v>2</v>
      </c>
      <c r="B43" s="10" t="s">
        <v>12</v>
      </c>
      <c r="C43" s="19">
        <f t="shared" si="6"/>
        <v>-804.32290119212121</v>
      </c>
      <c r="D43" s="16">
        <f t="shared" si="6"/>
        <v>-71111.04060820071</v>
      </c>
      <c r="E43" s="13">
        <f t="shared" si="6"/>
        <v>-2.5085621374584866E-2</v>
      </c>
      <c r="F43" s="16">
        <f t="shared" si="6"/>
        <v>-73752.858962890692</v>
      </c>
      <c r="G43" s="13">
        <f t="shared" si="6"/>
        <v>-2.6016054134274491E-2</v>
      </c>
    </row>
    <row r="44" spans="1:9" x14ac:dyDescent="0.25">
      <c r="A44" s="25">
        <f t="shared" ref="A44:A50" si="7">A43+1</f>
        <v>3</v>
      </c>
      <c r="B44" s="10" t="s">
        <v>13</v>
      </c>
      <c r="C44" s="19">
        <f t="shared" si="6"/>
        <v>-263.32973914063768</v>
      </c>
      <c r="D44" s="16">
        <f t="shared" si="6"/>
        <v>-23281.261475485077</v>
      </c>
      <c r="E44" s="13">
        <f t="shared" si="6"/>
        <v>-8.8062608509924256E-2</v>
      </c>
      <c r="F44" s="16">
        <f t="shared" si="6"/>
        <v>-23871.834311868064</v>
      </c>
      <c r="G44" s="13">
        <f t="shared" si="6"/>
        <v>-9.0283827721445553E-2</v>
      </c>
    </row>
    <row r="45" spans="1:9" x14ac:dyDescent="0.25">
      <c r="A45" s="25">
        <f t="shared" si="7"/>
        <v>4</v>
      </c>
      <c r="B45" s="10" t="s">
        <v>17</v>
      </c>
      <c r="C45" s="19">
        <f t="shared" si="6"/>
        <v>-413.83963772840798</v>
      </c>
      <c r="D45" s="16">
        <f t="shared" si="6"/>
        <v>-36588.001212256262</v>
      </c>
      <c r="E45" s="13">
        <f t="shared" si="6"/>
        <v>-2.5853388407739708E-3</v>
      </c>
      <c r="F45" s="16">
        <f t="shared" si="6"/>
        <v>-40994.373731413856</v>
      </c>
      <c r="G45" s="13">
        <f t="shared" si="6"/>
        <v>-2.8958713607486197E-3</v>
      </c>
    </row>
    <row r="46" spans="1:9" x14ac:dyDescent="0.25">
      <c r="A46" s="25">
        <f t="shared" si="7"/>
        <v>5</v>
      </c>
      <c r="B46" s="10" t="s">
        <v>18</v>
      </c>
      <c r="C46" s="19">
        <f t="shared" si="6"/>
        <v>-7278.3193383291364</v>
      </c>
      <c r="D46" s="16">
        <f t="shared" si="6"/>
        <v>-643483.93072020356</v>
      </c>
      <c r="E46" s="13">
        <f t="shared" si="6"/>
        <v>-4.9809997374715143E-2</v>
      </c>
      <c r="F46" s="16">
        <f t="shared" si="6"/>
        <v>-663536.85349128954</v>
      </c>
      <c r="G46" s="13">
        <f t="shared" si="6"/>
        <v>-5.1354822250070209E-2</v>
      </c>
    </row>
    <row r="47" spans="1:9" x14ac:dyDescent="0.25">
      <c r="A47" s="25">
        <f t="shared" si="7"/>
        <v>6</v>
      </c>
      <c r="B47" s="10" t="s">
        <v>19</v>
      </c>
      <c r="C47" s="19">
        <f t="shared" si="6"/>
        <v>-17105.796973744407</v>
      </c>
      <c r="D47" s="16">
        <f t="shared" si="6"/>
        <v>-1512341.6496444196</v>
      </c>
      <c r="E47" s="13">
        <f t="shared" si="6"/>
        <v>-0.14038967067049468</v>
      </c>
      <c r="F47" s="16">
        <f t="shared" si="6"/>
        <v>-1554175.5031227935</v>
      </c>
      <c r="G47" s="13">
        <f t="shared" si="6"/>
        <v>-0.14424680645638388</v>
      </c>
    </row>
    <row r="48" spans="1:9" x14ac:dyDescent="0.25">
      <c r="A48" s="25">
        <f t="shared" si="7"/>
        <v>7</v>
      </c>
      <c r="B48" s="10" t="s">
        <v>14</v>
      </c>
      <c r="C48" s="19">
        <f t="shared" si="6"/>
        <v>-2049.6190202618018</v>
      </c>
      <c r="D48" s="16">
        <f t="shared" si="6"/>
        <v>-181208.99102232978</v>
      </c>
      <c r="E48" s="13">
        <f t="shared" si="6"/>
        <v>-2.7773438714512544E-2</v>
      </c>
      <c r="F48" s="16">
        <f t="shared" si="6"/>
        <v>-107185.05709320772</v>
      </c>
      <c r="G48" s="13">
        <f t="shared" si="6"/>
        <v>-1.655548156894783E-2</v>
      </c>
    </row>
    <row r="49" spans="1:8" x14ac:dyDescent="0.25">
      <c r="A49" s="25">
        <f t="shared" si="7"/>
        <v>8</v>
      </c>
      <c r="B49" s="22" t="s">
        <v>15</v>
      </c>
      <c r="C49" s="20">
        <f t="shared" si="6"/>
        <v>-169.4587041400373</v>
      </c>
      <c r="D49" s="17">
        <f t="shared" si="6"/>
        <v>-14982.023729124106</v>
      </c>
      <c r="E49" s="14">
        <f t="shared" si="6"/>
        <v>-5.7364090345839724E-3</v>
      </c>
      <c r="F49" s="17">
        <f t="shared" si="6"/>
        <v>-15416.957351510413</v>
      </c>
      <c r="G49" s="14">
        <f t="shared" si="6"/>
        <v>-5.9032089926938369E-3</v>
      </c>
    </row>
    <row r="50" spans="1:8" x14ac:dyDescent="0.25">
      <c r="A50" s="25">
        <f t="shared" si="7"/>
        <v>9</v>
      </c>
      <c r="B50" s="11" t="s">
        <v>20</v>
      </c>
      <c r="C50" s="20">
        <f t="shared" si="6"/>
        <v>0</v>
      </c>
      <c r="D50" s="17">
        <f t="shared" si="6"/>
        <v>0</v>
      </c>
      <c r="E50" s="14">
        <f t="shared" si="6"/>
        <v>0</v>
      </c>
      <c r="F50" s="17">
        <f t="shared" si="6"/>
        <v>0</v>
      </c>
      <c r="G50" s="14">
        <f t="shared" si="6"/>
        <v>0</v>
      </c>
    </row>
    <row r="52" spans="1:8" x14ac:dyDescent="0.25">
      <c r="A52" s="26" t="s">
        <v>50</v>
      </c>
      <c r="B52" s="27"/>
      <c r="C52" s="27"/>
    </row>
    <row r="53" spans="1:8" x14ac:dyDescent="0.25">
      <c r="A53" s="32" t="s">
        <v>47</v>
      </c>
      <c r="B53" s="32"/>
      <c r="C53" s="32"/>
      <c r="D53" s="32"/>
      <c r="E53" s="32"/>
      <c r="F53" s="32"/>
      <c r="G53" s="32"/>
      <c r="H53" s="32"/>
    </row>
    <row r="54" spans="1:8" x14ac:dyDescent="0.25">
      <c r="A54" s="32" t="s">
        <v>86</v>
      </c>
      <c r="B54" s="32"/>
      <c r="C54" s="32"/>
      <c r="D54" s="32"/>
      <c r="E54" s="32"/>
      <c r="F54" s="32"/>
      <c r="G54" s="32"/>
      <c r="H54" s="32"/>
    </row>
    <row r="55" spans="1:8" x14ac:dyDescent="0.25">
      <c r="A55" s="32" t="s">
        <v>49</v>
      </c>
      <c r="B55" s="32"/>
      <c r="C55" s="32"/>
      <c r="D55" s="32"/>
      <c r="E55" s="32"/>
      <c r="F55" s="32"/>
      <c r="G55" s="32"/>
      <c r="H55" s="32"/>
    </row>
    <row r="56" spans="1:8" x14ac:dyDescent="0.25">
      <c r="A56" s="32" t="s">
        <v>48</v>
      </c>
      <c r="B56" s="32"/>
      <c r="C56" s="32"/>
      <c r="D56" s="32"/>
      <c r="E56" s="32"/>
      <c r="F56" s="32"/>
      <c r="G56" s="32"/>
      <c r="H56" s="32"/>
    </row>
    <row r="57" spans="1:8" x14ac:dyDescent="0.25">
      <c r="A57" s="32" t="s">
        <v>62</v>
      </c>
      <c r="B57" s="32"/>
      <c r="C57" s="32"/>
      <c r="D57" s="32"/>
      <c r="E57" s="32"/>
      <c r="F57" s="32"/>
      <c r="G57" s="32"/>
      <c r="H57" s="32"/>
    </row>
    <row r="58" spans="1:8" x14ac:dyDescent="0.25">
      <c r="A58" s="32" t="s">
        <v>59</v>
      </c>
      <c r="B58" s="32"/>
      <c r="C58" s="32"/>
      <c r="D58" s="32"/>
      <c r="E58" s="32"/>
      <c r="F58" s="32"/>
      <c r="G58" s="32"/>
      <c r="H58" s="32"/>
    </row>
    <row r="59" spans="1:8" x14ac:dyDescent="0.25">
      <c r="A59" s="32" t="s">
        <v>61</v>
      </c>
      <c r="B59" s="32"/>
      <c r="C59" s="32"/>
      <c r="D59" s="32"/>
      <c r="E59" s="32"/>
      <c r="F59" s="32"/>
      <c r="G59" s="32"/>
      <c r="H59" s="32"/>
    </row>
    <row r="60" spans="1:8" x14ac:dyDescent="0.25">
      <c r="A60" s="32" t="s">
        <v>60</v>
      </c>
      <c r="B60" s="32"/>
      <c r="C60" s="32"/>
      <c r="D60" s="32"/>
      <c r="E60" s="32"/>
      <c r="F60" s="32"/>
      <c r="G60" s="32"/>
      <c r="H60" s="32"/>
    </row>
    <row r="61" spans="1:8" x14ac:dyDescent="0.25">
      <c r="A61" s="32" t="s">
        <v>63</v>
      </c>
      <c r="B61" s="32"/>
      <c r="C61" s="32"/>
      <c r="D61" s="32"/>
      <c r="E61" s="32"/>
      <c r="F61" s="32"/>
      <c r="G61" s="32"/>
      <c r="H61" s="32"/>
    </row>
    <row r="62" spans="1:8" x14ac:dyDescent="0.25">
      <c r="A62" s="32"/>
      <c r="B62" s="32"/>
      <c r="C62" s="32"/>
      <c r="D62" s="32"/>
      <c r="E62" s="32"/>
      <c r="F62" s="32"/>
      <c r="G62" s="32"/>
      <c r="H62" s="32"/>
    </row>
  </sheetData>
  <mergeCells count="21">
    <mergeCell ref="B38:B40"/>
    <mergeCell ref="C38:C40"/>
    <mergeCell ref="D38:E38"/>
    <mergeCell ref="F38:G38"/>
    <mergeCell ref="B36:G36"/>
    <mergeCell ref="B37:G37"/>
    <mergeCell ref="B2:G2"/>
    <mergeCell ref="B1:G1"/>
    <mergeCell ref="B18:G18"/>
    <mergeCell ref="B35:G35"/>
    <mergeCell ref="B20:G20"/>
    <mergeCell ref="B19:G19"/>
    <mergeCell ref="B3:G3"/>
    <mergeCell ref="B21:B23"/>
    <mergeCell ref="C21:C23"/>
    <mergeCell ref="D21:E21"/>
    <mergeCell ref="F21:G21"/>
    <mergeCell ref="B4:B6"/>
    <mergeCell ref="C4:C6"/>
    <mergeCell ref="F4:G4"/>
    <mergeCell ref="D4:E4"/>
  </mergeCells>
  <pageMargins left="0.8" right="0.75" top="1.35" bottom="0.75" header="0.7" footer="0.3"/>
  <pageSetup scale="71" orientation="portrait" r:id="rId1"/>
  <headerFooter scaleWithDoc="0">
    <oddHeader>&amp;R&amp;"Times New Roman,Bold"&amp;8Docket No. 22-057-03
UAE Exhibit COS 2.2
Page 1 of 6</oddHeader>
  </headerFooter>
  <ignoredErrors>
    <ignoredError sqref="E16 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14" zoomScaleNormal="100" workbookViewId="0">
      <selection activeCell="N27" sqref="N27"/>
    </sheetView>
  </sheetViews>
  <sheetFormatPr defaultRowHeight="15" x14ac:dyDescent="0.25"/>
  <cols>
    <col min="1" max="1" width="5.28515625" customWidth="1"/>
    <col min="2" max="2" width="10.7109375" customWidth="1"/>
    <col min="3" max="7" width="20" customWidth="1"/>
  </cols>
  <sheetData>
    <row r="1" spans="1:8" x14ac:dyDescent="0.25">
      <c r="B1" s="120" t="s">
        <v>33</v>
      </c>
      <c r="C1" s="121"/>
      <c r="D1" s="121"/>
      <c r="E1" s="121"/>
      <c r="F1" s="121"/>
      <c r="G1" s="122"/>
    </row>
    <row r="2" spans="1:8" ht="15.75" x14ac:dyDescent="0.25">
      <c r="B2" s="117" t="s">
        <v>26</v>
      </c>
      <c r="C2" s="118"/>
      <c r="D2" s="118"/>
      <c r="E2" s="118"/>
      <c r="F2" s="118"/>
      <c r="G2" s="119"/>
    </row>
    <row r="3" spans="1:8" ht="15.75" x14ac:dyDescent="0.25">
      <c r="B3" s="126" t="s">
        <v>143</v>
      </c>
      <c r="C3" s="127"/>
      <c r="D3" s="127"/>
      <c r="E3" s="127"/>
      <c r="F3" s="127"/>
      <c r="G3" s="128"/>
    </row>
    <row r="4" spans="1:8" ht="31.5" customHeight="1" x14ac:dyDescent="0.25">
      <c r="B4" s="143" t="s">
        <v>0</v>
      </c>
      <c r="C4" s="137" t="s">
        <v>1</v>
      </c>
      <c r="D4" s="144" t="s">
        <v>146</v>
      </c>
      <c r="E4" s="139"/>
      <c r="F4" s="138" t="s">
        <v>54</v>
      </c>
      <c r="G4" s="139"/>
    </row>
    <row r="5" spans="1:8" x14ac:dyDescent="0.25">
      <c r="B5" s="129"/>
      <c r="C5" s="131"/>
      <c r="D5" s="7" t="s">
        <v>2</v>
      </c>
      <c r="E5" s="7" t="s">
        <v>4</v>
      </c>
      <c r="F5" s="7" t="s">
        <v>2</v>
      </c>
      <c r="G5" s="2" t="s">
        <v>4</v>
      </c>
    </row>
    <row r="6" spans="1:8" x14ac:dyDescent="0.25">
      <c r="A6" s="29" t="s">
        <v>52</v>
      </c>
      <c r="B6" s="129"/>
      <c r="C6" s="131"/>
      <c r="D6" s="8" t="s">
        <v>3</v>
      </c>
      <c r="E6" s="8" t="s">
        <v>5</v>
      </c>
      <c r="F6" s="8" t="s">
        <v>3</v>
      </c>
      <c r="G6" s="6" t="s">
        <v>5</v>
      </c>
    </row>
    <row r="7" spans="1:8" ht="18" x14ac:dyDescent="0.25">
      <c r="A7" s="31" t="s">
        <v>53</v>
      </c>
      <c r="B7" s="4" t="s">
        <v>6</v>
      </c>
      <c r="C7" s="5" t="s">
        <v>21</v>
      </c>
      <c r="D7" s="5" t="s">
        <v>7</v>
      </c>
      <c r="E7" s="5" t="s">
        <v>8</v>
      </c>
      <c r="F7" s="5" t="s">
        <v>9</v>
      </c>
      <c r="G7" s="3" t="s">
        <v>10</v>
      </c>
    </row>
    <row r="8" spans="1:8" x14ac:dyDescent="0.25">
      <c r="A8" s="25">
        <v>1</v>
      </c>
      <c r="B8" s="9" t="s">
        <v>11</v>
      </c>
      <c r="C8" s="18">
        <v>383506940.58075047</v>
      </c>
      <c r="D8" s="15">
        <v>21898129.65985411</v>
      </c>
      <c r="E8" s="12">
        <f>D8/C8</f>
        <v>5.7099695840428427E-2</v>
      </c>
      <c r="F8" s="15">
        <v>25113101.165400863</v>
      </c>
      <c r="G8" s="12">
        <f>F8/C8</f>
        <v>6.5482781425993772E-2</v>
      </c>
      <c r="H8" s="1"/>
    </row>
    <row r="9" spans="1:8" x14ac:dyDescent="0.25">
      <c r="A9" s="25">
        <f>A8+1</f>
        <v>2</v>
      </c>
      <c r="B9" s="10" t="s">
        <v>12</v>
      </c>
      <c r="C9" s="19">
        <v>2822045.2258150135</v>
      </c>
      <c r="D9" s="16">
        <v>735573.00852496421</v>
      </c>
      <c r="E9" s="13">
        <f t="shared" ref="E9:E16" si="0">D9/C9</f>
        <v>0.26065245226979983</v>
      </c>
      <c r="F9" s="16">
        <v>785196.22532353783</v>
      </c>
      <c r="G9" s="13">
        <f t="shared" ref="G9:G16" si="1">F9/C9</f>
        <v>0.278236584637573</v>
      </c>
      <c r="H9" s="1"/>
    </row>
    <row r="10" spans="1:8" x14ac:dyDescent="0.25">
      <c r="A10" s="25">
        <f t="shared" ref="A10:A16" si="2">A9+1</f>
        <v>3</v>
      </c>
      <c r="B10" s="10" t="s">
        <v>13</v>
      </c>
      <c r="C10" s="19">
        <v>264567.84105622111</v>
      </c>
      <c r="D10" s="16">
        <v>-56726.166746323186</v>
      </c>
      <c r="E10" s="13">
        <f t="shared" si="0"/>
        <v>-0.21441066502965031</v>
      </c>
      <c r="F10" s="16">
        <v>-54573.626335100329</v>
      </c>
      <c r="G10" s="13">
        <f t="shared" si="1"/>
        <v>-0.2062746028286308</v>
      </c>
      <c r="H10" s="1"/>
    </row>
    <row r="11" spans="1:8" x14ac:dyDescent="0.25">
      <c r="A11" s="25">
        <f t="shared" si="2"/>
        <v>4</v>
      </c>
      <c r="B11" s="10" t="s">
        <v>17</v>
      </c>
      <c r="C11" s="19">
        <v>14170736.177908467</v>
      </c>
      <c r="D11" s="16">
        <v>-2642190.6091206917</v>
      </c>
      <c r="E11" s="13">
        <f t="shared" si="0"/>
        <v>-0.18645401170051748</v>
      </c>
      <c r="F11" s="16">
        <v>-2460118.6503424365</v>
      </c>
      <c r="G11" s="13">
        <f t="shared" si="1"/>
        <v>-0.17360556427390481</v>
      </c>
      <c r="H11" s="1"/>
    </row>
    <row r="12" spans="1:8" x14ac:dyDescent="0.25">
      <c r="A12" s="25">
        <f t="shared" si="2"/>
        <v>5</v>
      </c>
      <c r="B12" s="10" t="s">
        <v>18</v>
      </c>
      <c r="C12" s="19">
        <v>12873715.005827911</v>
      </c>
      <c r="D12" s="16">
        <v>2046531.927191386</v>
      </c>
      <c r="E12" s="13">
        <f t="shared" si="0"/>
        <v>0.15896980213286718</v>
      </c>
      <c r="F12" s="16">
        <v>2297636.5591836087</v>
      </c>
      <c r="G12" s="13">
        <f t="shared" si="1"/>
        <v>0.17847502124627368</v>
      </c>
      <c r="H12" s="1"/>
    </row>
    <row r="13" spans="1:8" x14ac:dyDescent="0.25">
      <c r="A13" s="25">
        <f t="shared" si="2"/>
        <v>6</v>
      </c>
      <c r="B13" s="10" t="s">
        <v>19</v>
      </c>
      <c r="C13" s="19">
        <v>10685464.507969717</v>
      </c>
      <c r="D13" s="16">
        <v>4801651.3430933543</v>
      </c>
      <c r="E13" s="13">
        <f t="shared" si="0"/>
        <v>0.44936290224089548</v>
      </c>
      <c r="F13" s="16">
        <v>5119769.1243682113</v>
      </c>
      <c r="G13" s="13">
        <f t="shared" si="1"/>
        <v>0.47913397873809316</v>
      </c>
      <c r="H13" s="1"/>
    </row>
    <row r="14" spans="1:8" x14ac:dyDescent="0.25">
      <c r="A14" s="25">
        <f t="shared" si="2"/>
        <v>7</v>
      </c>
      <c r="B14" s="10" t="s">
        <v>14</v>
      </c>
      <c r="C14" s="19">
        <v>6473466.5891400669</v>
      </c>
      <c r="D14" s="16">
        <v>3445016.1496770978</v>
      </c>
      <c r="E14" s="13">
        <f t="shared" si="0"/>
        <v>0.53217485596611891</v>
      </c>
      <c r="F14" s="16">
        <v>-577230.39444449451</v>
      </c>
      <c r="G14" s="13">
        <f t="shared" si="1"/>
        <v>-8.9168668208292029E-2</v>
      </c>
      <c r="H14" s="1"/>
    </row>
    <row r="15" spans="1:8" x14ac:dyDescent="0.25">
      <c r="A15" s="25">
        <f t="shared" si="2"/>
        <v>8</v>
      </c>
      <c r="B15" s="22" t="s">
        <v>15</v>
      </c>
      <c r="C15" s="20">
        <v>2605567.8822520752</v>
      </c>
      <c r="D15" s="17">
        <v>417984.63694485096</v>
      </c>
      <c r="E15" s="14">
        <f t="shared" si="0"/>
        <v>0.16041978402941226</v>
      </c>
      <c r="F15" s="17">
        <v>422189.54626458185</v>
      </c>
      <c r="G15" s="14">
        <f t="shared" si="1"/>
        <v>0.1620336008669519</v>
      </c>
      <c r="H15" s="1"/>
    </row>
    <row r="16" spans="1:8" x14ac:dyDescent="0.25">
      <c r="A16" s="25">
        <f t="shared" si="2"/>
        <v>9</v>
      </c>
      <c r="B16" s="11" t="s">
        <v>20</v>
      </c>
      <c r="C16" s="20">
        <f>SUM(C8:C15)</f>
        <v>433402503.81071997</v>
      </c>
      <c r="D16" s="17">
        <f>SUM(D8:D15)</f>
        <v>30645969.94941875</v>
      </c>
      <c r="E16" s="14">
        <f t="shared" si="0"/>
        <v>7.071018205931448E-2</v>
      </c>
      <c r="F16" s="17">
        <f>SUM(F8:F15)</f>
        <v>30645969.949418768</v>
      </c>
      <c r="G16" s="14">
        <f t="shared" si="1"/>
        <v>7.0710182059314536E-2</v>
      </c>
      <c r="H16" s="1"/>
    </row>
    <row r="17" spans="1:7" x14ac:dyDescent="0.25">
      <c r="B17" s="21"/>
      <c r="C17" s="21"/>
      <c r="D17" s="21"/>
      <c r="E17" s="21"/>
      <c r="F17" s="21"/>
      <c r="G17" s="21"/>
    </row>
    <row r="18" spans="1:7" x14ac:dyDescent="0.25">
      <c r="B18" s="123" t="s">
        <v>34</v>
      </c>
      <c r="C18" s="124"/>
      <c r="D18" s="124"/>
      <c r="E18" s="124"/>
      <c r="F18" s="124"/>
      <c r="G18" s="125"/>
    </row>
    <row r="19" spans="1:7" ht="15.75" x14ac:dyDescent="0.25">
      <c r="B19" s="117" t="s">
        <v>64</v>
      </c>
      <c r="C19" s="118"/>
      <c r="D19" s="118"/>
      <c r="E19" s="118"/>
      <c r="F19" s="118"/>
      <c r="G19" s="119"/>
    </row>
    <row r="20" spans="1:7" ht="15.75" x14ac:dyDescent="0.25">
      <c r="B20" s="126" t="s">
        <v>65</v>
      </c>
      <c r="C20" s="127"/>
      <c r="D20" s="127"/>
      <c r="E20" s="127"/>
      <c r="F20" s="127"/>
      <c r="G20" s="128"/>
    </row>
    <row r="21" spans="1:7" ht="31.5" customHeight="1" x14ac:dyDescent="0.25">
      <c r="B21" s="129" t="s">
        <v>0</v>
      </c>
      <c r="C21" s="130" t="s">
        <v>1</v>
      </c>
      <c r="D21" s="145" t="s">
        <v>147</v>
      </c>
      <c r="E21" s="134"/>
      <c r="F21" s="131" t="s">
        <v>55</v>
      </c>
      <c r="G21" s="134"/>
    </row>
    <row r="22" spans="1:7" x14ac:dyDescent="0.25">
      <c r="B22" s="129"/>
      <c r="C22" s="131"/>
      <c r="D22" s="7" t="s">
        <v>2</v>
      </c>
      <c r="E22" s="7" t="s">
        <v>4</v>
      </c>
      <c r="F22" s="7" t="s">
        <v>2</v>
      </c>
      <c r="G22" s="2" t="s">
        <v>4</v>
      </c>
    </row>
    <row r="23" spans="1:7" x14ac:dyDescent="0.25">
      <c r="A23" s="29" t="s">
        <v>52</v>
      </c>
      <c r="B23" s="129"/>
      <c r="C23" s="131"/>
      <c r="D23" s="8" t="s">
        <v>3</v>
      </c>
      <c r="E23" s="8" t="s">
        <v>5</v>
      </c>
      <c r="F23" s="8" t="s">
        <v>3</v>
      </c>
      <c r="G23" s="6" t="s">
        <v>5</v>
      </c>
    </row>
    <row r="24" spans="1:7" ht="18" x14ac:dyDescent="0.25">
      <c r="A24" s="31" t="s">
        <v>53</v>
      </c>
      <c r="B24" s="4" t="s">
        <v>6</v>
      </c>
      <c r="C24" s="5" t="s">
        <v>21</v>
      </c>
      <c r="D24" s="5" t="s">
        <v>7</v>
      </c>
      <c r="E24" s="5" t="s">
        <v>8</v>
      </c>
      <c r="F24" s="5" t="s">
        <v>9</v>
      </c>
      <c r="G24" s="3" t="s">
        <v>10</v>
      </c>
    </row>
    <row r="25" spans="1:7" x14ac:dyDescent="0.25">
      <c r="A25" s="25">
        <v>1</v>
      </c>
      <c r="B25" s="9" t="s">
        <v>11</v>
      </c>
      <c r="C25" s="18">
        <v>383478855.89443594</v>
      </c>
      <c r="D25" s="15">
        <v>19615918.656914376</v>
      </c>
      <c r="E25" s="12">
        <f>D25/C25</f>
        <v>5.1152542977009004E-2</v>
      </c>
      <c r="F25" s="15">
        <v>22834590.083913028</v>
      </c>
      <c r="G25" s="12">
        <f>F25/C25</f>
        <v>5.9545890817508162E-2</v>
      </c>
    </row>
    <row r="26" spans="1:7" x14ac:dyDescent="0.25">
      <c r="A26" s="25">
        <f>A25+1</f>
        <v>2</v>
      </c>
      <c r="B26" s="10" t="s">
        <v>12</v>
      </c>
      <c r="C26" s="19">
        <v>2822849.5487162056</v>
      </c>
      <c r="D26" s="16">
        <v>800933.70205233968</v>
      </c>
      <c r="E26" s="13">
        <f t="shared" ref="E26:E33" si="3">D26/C26</f>
        <v>0.28373233791953018</v>
      </c>
      <c r="F26" s="16">
        <v>852990.86449123174</v>
      </c>
      <c r="G26" s="13">
        <f t="shared" ref="G26:G27" si="4">F26/C26</f>
        <v>0.30217369001446098</v>
      </c>
    </row>
    <row r="27" spans="1:7" x14ac:dyDescent="0.25">
      <c r="A27" s="25">
        <f t="shared" ref="A27:A33" si="5">A26+1</f>
        <v>3</v>
      </c>
      <c r="B27" s="10" t="s">
        <v>13</v>
      </c>
      <c r="C27" s="19">
        <v>264831.17079536174</v>
      </c>
      <c r="D27" s="16">
        <v>-35327.529021221475</v>
      </c>
      <c r="E27" s="13">
        <f t="shared" si="3"/>
        <v>-0.13339641596992932</v>
      </c>
      <c r="F27" s="16">
        <v>-32630.760496493953</v>
      </c>
      <c r="G27" s="13">
        <f t="shared" si="4"/>
        <v>-0.1232134434873912</v>
      </c>
    </row>
    <row r="28" spans="1:7" x14ac:dyDescent="0.25">
      <c r="A28" s="25">
        <f t="shared" si="5"/>
        <v>4</v>
      </c>
      <c r="B28" s="10" t="s">
        <v>17</v>
      </c>
      <c r="C28" s="19">
        <v>14171150.017546196</v>
      </c>
      <c r="D28" s="16">
        <v>-2608561.2723319125</v>
      </c>
      <c r="E28" s="13">
        <f t="shared" si="3"/>
        <v>-0.18407548216637945</v>
      </c>
      <c r="F28" s="16">
        <v>-2422431.0444256645</v>
      </c>
      <c r="G28" s="13">
        <f t="shared" ref="G28:G33" si="6">F28/C28</f>
        <v>-0.17094103452622403</v>
      </c>
    </row>
    <row r="29" spans="1:7" x14ac:dyDescent="0.25">
      <c r="A29" s="25">
        <f t="shared" si="5"/>
        <v>5</v>
      </c>
      <c r="B29" s="10" t="s">
        <v>18</v>
      </c>
      <c r="C29" s="19">
        <v>12880993.32516624</v>
      </c>
      <c r="D29" s="16">
        <v>2637980.9571292819</v>
      </c>
      <c r="E29" s="13">
        <f t="shared" si="3"/>
        <v>0.20479639190366838</v>
      </c>
      <c r="F29" s="16">
        <v>2907562.3906749133</v>
      </c>
      <c r="G29" s="13">
        <f t="shared" si="6"/>
        <v>0.2257250133803162</v>
      </c>
    </row>
    <row r="30" spans="1:7" x14ac:dyDescent="0.25">
      <c r="A30" s="25">
        <f t="shared" si="5"/>
        <v>6</v>
      </c>
      <c r="B30" s="10" t="s">
        <v>19</v>
      </c>
      <c r="C30" s="19">
        <v>10702570.304943461</v>
      </c>
      <c r="D30" s="16">
        <v>6191698.4894389464</v>
      </c>
      <c r="E30" s="13">
        <f t="shared" si="3"/>
        <v>0.57852443973939915</v>
      </c>
      <c r="F30" s="16">
        <v>6548364.9348616451</v>
      </c>
      <c r="G30" s="13">
        <f t="shared" si="6"/>
        <v>0.61184974714316898</v>
      </c>
    </row>
    <row r="31" spans="1:7" x14ac:dyDescent="0.25">
      <c r="A31" s="25">
        <f t="shared" si="5"/>
        <v>7</v>
      </c>
      <c r="B31" s="10" t="s">
        <v>14</v>
      </c>
      <c r="C31" s="19">
        <v>6475516.2081603287</v>
      </c>
      <c r="D31" s="16">
        <v>3611571.7959637549</v>
      </c>
      <c r="E31" s="13">
        <f t="shared" si="3"/>
        <v>0.55772724210195279</v>
      </c>
      <c r="F31" s="16">
        <v>-478837.34419269115</v>
      </c>
      <c r="G31" s="13">
        <f t="shared" si="6"/>
        <v>-7.3945818186551521E-2</v>
      </c>
    </row>
    <row r="32" spans="1:7" x14ac:dyDescent="0.25">
      <c r="A32" s="25">
        <f t="shared" si="5"/>
        <v>8</v>
      </c>
      <c r="B32" s="22" t="s">
        <v>15</v>
      </c>
      <c r="C32" s="20">
        <v>2605737.3409562153</v>
      </c>
      <c r="D32" s="17">
        <v>431755.14927322976</v>
      </c>
      <c r="E32" s="14">
        <f t="shared" si="3"/>
        <v>0.16569404079491395</v>
      </c>
      <c r="F32" s="17">
        <v>436360.82459278125</v>
      </c>
      <c r="G32" s="14">
        <f t="shared" si="6"/>
        <v>0.16746155406156629</v>
      </c>
    </row>
    <row r="33" spans="1:7" x14ac:dyDescent="0.25">
      <c r="A33" s="25">
        <f t="shared" si="5"/>
        <v>9</v>
      </c>
      <c r="B33" s="11" t="s">
        <v>20</v>
      </c>
      <c r="C33" s="20">
        <f>SUM(C25:C32)</f>
        <v>433402503.81071991</v>
      </c>
      <c r="D33" s="17">
        <f>SUM(D25:D32)</f>
        <v>30645969.949418798</v>
      </c>
      <c r="E33" s="14">
        <f t="shared" si="3"/>
        <v>7.0710182059314605E-2</v>
      </c>
      <c r="F33" s="17">
        <f>SUM(F25:F32)</f>
        <v>30645969.94941875</v>
      </c>
      <c r="G33" s="14">
        <f t="shared" si="6"/>
        <v>7.0710182059314494E-2</v>
      </c>
    </row>
    <row r="35" spans="1:7" x14ac:dyDescent="0.25">
      <c r="B35" s="123" t="s">
        <v>35</v>
      </c>
      <c r="C35" s="124"/>
      <c r="D35" s="124"/>
      <c r="E35" s="124"/>
      <c r="F35" s="124"/>
      <c r="G35" s="125"/>
    </row>
    <row r="36" spans="1:7" ht="15.75" x14ac:dyDescent="0.25">
      <c r="B36" s="117" t="s">
        <v>27</v>
      </c>
      <c r="C36" s="118"/>
      <c r="D36" s="118"/>
      <c r="E36" s="118"/>
      <c r="F36" s="118"/>
      <c r="G36" s="119"/>
    </row>
    <row r="37" spans="1:7" ht="18.75" x14ac:dyDescent="0.25">
      <c r="B37" s="126" t="s">
        <v>76</v>
      </c>
      <c r="C37" s="127"/>
      <c r="D37" s="127"/>
      <c r="E37" s="127"/>
      <c r="F37" s="127"/>
      <c r="G37" s="128"/>
    </row>
    <row r="38" spans="1:7" ht="31.5" customHeight="1" x14ac:dyDescent="0.25">
      <c r="B38" s="129" t="s">
        <v>0</v>
      </c>
      <c r="C38" s="130" t="s">
        <v>1</v>
      </c>
      <c r="D38" s="145" t="s">
        <v>150</v>
      </c>
      <c r="E38" s="134"/>
      <c r="F38" s="131" t="s">
        <v>16</v>
      </c>
      <c r="G38" s="134"/>
    </row>
    <row r="39" spans="1:7" x14ac:dyDescent="0.25">
      <c r="B39" s="129"/>
      <c r="C39" s="131"/>
      <c r="D39" s="7" t="s">
        <v>2</v>
      </c>
      <c r="E39" s="7" t="s">
        <v>4</v>
      </c>
      <c r="F39" s="7" t="s">
        <v>2</v>
      </c>
      <c r="G39" s="2" t="s">
        <v>4</v>
      </c>
    </row>
    <row r="40" spans="1:7" x14ac:dyDescent="0.25">
      <c r="A40" s="29" t="s">
        <v>52</v>
      </c>
      <c r="B40" s="129"/>
      <c r="C40" s="131"/>
      <c r="D40" s="8" t="s">
        <v>3</v>
      </c>
      <c r="E40" s="8" t="s">
        <v>5</v>
      </c>
      <c r="F40" s="8" t="s">
        <v>3</v>
      </c>
      <c r="G40" s="6" t="s">
        <v>5</v>
      </c>
    </row>
    <row r="41" spans="1:7" x14ac:dyDescent="0.25">
      <c r="A41" s="31" t="s">
        <v>53</v>
      </c>
      <c r="B41" s="4" t="s">
        <v>6</v>
      </c>
      <c r="C41" s="5" t="s">
        <v>29</v>
      </c>
      <c r="D41" s="5" t="s">
        <v>7</v>
      </c>
      <c r="E41" s="5" t="s">
        <v>8</v>
      </c>
      <c r="F41" s="5" t="s">
        <v>9</v>
      </c>
      <c r="G41" s="3" t="s">
        <v>10</v>
      </c>
    </row>
    <row r="42" spans="1:7" x14ac:dyDescent="0.25">
      <c r="A42" s="25">
        <v>1</v>
      </c>
      <c r="B42" s="9" t="s">
        <v>11</v>
      </c>
      <c r="C42" s="18">
        <f t="shared" ref="C42:G50" si="7">C8-C25</f>
        <v>28084.68631452322</v>
      </c>
      <c r="D42" s="15">
        <f t="shared" si="7"/>
        <v>2282211.0029397346</v>
      </c>
      <c r="E42" s="12">
        <f t="shared" si="7"/>
        <v>5.9471528634194235E-3</v>
      </c>
      <c r="F42" s="15">
        <f t="shared" si="7"/>
        <v>2278511.0814878345</v>
      </c>
      <c r="G42" s="12">
        <f t="shared" si="7"/>
        <v>5.9368906084856093E-3</v>
      </c>
    </row>
    <row r="43" spans="1:7" x14ac:dyDescent="0.25">
      <c r="A43" s="25">
        <f>A42+1</f>
        <v>2</v>
      </c>
      <c r="B43" s="10" t="s">
        <v>12</v>
      </c>
      <c r="C43" s="19">
        <f t="shared" si="7"/>
        <v>-804.32290119212121</v>
      </c>
      <c r="D43" s="16">
        <f t="shared" si="7"/>
        <v>-65360.693527375464</v>
      </c>
      <c r="E43" s="13">
        <f t="shared" si="7"/>
        <v>-2.3079885649730347E-2</v>
      </c>
      <c r="F43" s="16">
        <f t="shared" si="7"/>
        <v>-67794.639167693909</v>
      </c>
      <c r="G43" s="13">
        <f t="shared" si="7"/>
        <v>-2.3937105376887979E-2</v>
      </c>
    </row>
    <row r="44" spans="1:7" x14ac:dyDescent="0.25">
      <c r="A44" s="25">
        <f t="shared" ref="A44:A50" si="8">A43+1</f>
        <v>3</v>
      </c>
      <c r="B44" s="10" t="s">
        <v>13</v>
      </c>
      <c r="C44" s="19">
        <f t="shared" si="7"/>
        <v>-263.32973914063768</v>
      </c>
      <c r="D44" s="16">
        <f t="shared" si="7"/>
        <v>-21398.637725101711</v>
      </c>
      <c r="E44" s="13">
        <f t="shared" si="7"/>
        <v>-8.1014249059720989E-2</v>
      </c>
      <c r="F44" s="16">
        <f t="shared" si="7"/>
        <v>-21942.865838606376</v>
      </c>
      <c r="G44" s="13">
        <f t="shared" si="7"/>
        <v>-8.3061159341239602E-2</v>
      </c>
    </row>
    <row r="45" spans="1:7" x14ac:dyDescent="0.25">
      <c r="A45" s="25">
        <f t="shared" si="8"/>
        <v>4</v>
      </c>
      <c r="B45" s="10" t="s">
        <v>17</v>
      </c>
      <c r="C45" s="19">
        <f t="shared" si="7"/>
        <v>-413.83963772840798</v>
      </c>
      <c r="D45" s="16">
        <f t="shared" si="7"/>
        <v>-33629.336788779125</v>
      </c>
      <c r="E45" s="13">
        <f t="shared" si="7"/>
        <v>-2.3785295341380297E-3</v>
      </c>
      <c r="F45" s="16">
        <f t="shared" si="7"/>
        <v>-37687.605916772038</v>
      </c>
      <c r="G45" s="13">
        <f t="shared" si="7"/>
        <v>-2.6645297476807772E-3</v>
      </c>
    </row>
    <row r="46" spans="1:7" x14ac:dyDescent="0.25">
      <c r="A46" s="25">
        <f t="shared" si="8"/>
        <v>5</v>
      </c>
      <c r="B46" s="10" t="s">
        <v>18</v>
      </c>
      <c r="C46" s="19">
        <f t="shared" si="7"/>
        <v>-7278.3193383291364</v>
      </c>
      <c r="D46" s="16">
        <f t="shared" si="7"/>
        <v>-591449.02993789595</v>
      </c>
      <c r="E46" s="13">
        <f t="shared" si="7"/>
        <v>-4.5826589770801202E-2</v>
      </c>
      <c r="F46" s="16">
        <f t="shared" si="7"/>
        <v>-609925.83149130456</v>
      </c>
      <c r="G46" s="13">
        <f t="shared" si="7"/>
        <v>-4.7249992134042518E-2</v>
      </c>
    </row>
    <row r="47" spans="1:7" x14ac:dyDescent="0.25">
      <c r="A47" s="25">
        <f t="shared" si="8"/>
        <v>6</v>
      </c>
      <c r="B47" s="10" t="s">
        <v>19</v>
      </c>
      <c r="C47" s="19">
        <f t="shared" si="7"/>
        <v>-17105.796973744407</v>
      </c>
      <c r="D47" s="16">
        <f t="shared" si="7"/>
        <v>-1390047.1463455921</v>
      </c>
      <c r="E47" s="13">
        <f t="shared" si="7"/>
        <v>-0.12916153749850368</v>
      </c>
      <c r="F47" s="16">
        <f t="shared" si="7"/>
        <v>-1428595.8104934338</v>
      </c>
      <c r="G47" s="13">
        <f t="shared" si="7"/>
        <v>-0.13271576840507582</v>
      </c>
    </row>
    <row r="48" spans="1:7" x14ac:dyDescent="0.25">
      <c r="A48" s="25">
        <f t="shared" si="8"/>
        <v>7</v>
      </c>
      <c r="B48" s="10" t="s">
        <v>14</v>
      </c>
      <c r="C48" s="19">
        <f t="shared" si="7"/>
        <v>-2049.6190202618018</v>
      </c>
      <c r="D48" s="16">
        <f t="shared" si="7"/>
        <v>-166555.64628665708</v>
      </c>
      <c r="E48" s="13">
        <f t="shared" si="7"/>
        <v>-2.5552386135833882E-2</v>
      </c>
      <c r="F48" s="16">
        <f t="shared" si="7"/>
        <v>-98393.050251803361</v>
      </c>
      <c r="G48" s="13">
        <f t="shared" si="7"/>
        <v>-1.5222850021740508E-2</v>
      </c>
    </row>
    <row r="49" spans="1:7" x14ac:dyDescent="0.25">
      <c r="A49" s="25">
        <f t="shared" si="8"/>
        <v>8</v>
      </c>
      <c r="B49" s="22" t="s">
        <v>15</v>
      </c>
      <c r="C49" s="20">
        <f t="shared" si="7"/>
        <v>-169.4587041400373</v>
      </c>
      <c r="D49" s="17">
        <f t="shared" si="7"/>
        <v>-13770.512328378798</v>
      </c>
      <c r="E49" s="14">
        <f t="shared" si="7"/>
        <v>-5.2742567655016948E-3</v>
      </c>
      <c r="F49" s="17">
        <f t="shared" si="7"/>
        <v>-14171.278328199405</v>
      </c>
      <c r="G49" s="14">
        <f t="shared" si="7"/>
        <v>-5.4279531946143933E-3</v>
      </c>
    </row>
    <row r="50" spans="1:7" x14ac:dyDescent="0.25">
      <c r="A50" s="25">
        <f t="shared" si="8"/>
        <v>9</v>
      </c>
      <c r="B50" s="11" t="s">
        <v>20</v>
      </c>
      <c r="C50" s="20">
        <f t="shared" si="7"/>
        <v>0</v>
      </c>
      <c r="D50" s="17">
        <f t="shared" si="7"/>
        <v>-4.8428773880004883E-8</v>
      </c>
      <c r="E50" s="14">
        <f t="shared" si="7"/>
        <v>-1.2490009027033011E-16</v>
      </c>
      <c r="F50" s="17">
        <f t="shared" si="7"/>
        <v>0</v>
      </c>
      <c r="G50" s="14">
        <f t="shared" si="7"/>
        <v>0</v>
      </c>
    </row>
    <row r="52" spans="1:7" x14ac:dyDescent="0.25">
      <c r="A52" s="26" t="s">
        <v>50</v>
      </c>
      <c r="B52" s="27"/>
      <c r="C52" s="27"/>
    </row>
    <row r="53" spans="1:7" x14ac:dyDescent="0.25">
      <c r="A53" s="21" t="s">
        <v>51</v>
      </c>
      <c r="C53" s="21"/>
      <c r="D53" s="21"/>
      <c r="E53" s="21"/>
      <c r="F53" s="21"/>
      <c r="G53" s="21"/>
    </row>
    <row r="54" spans="1:7" x14ac:dyDescent="0.25">
      <c r="A54" s="32" t="s">
        <v>66</v>
      </c>
      <c r="B54" s="32"/>
      <c r="C54" s="32"/>
      <c r="D54" s="32"/>
      <c r="E54" s="32"/>
      <c r="F54" s="32"/>
      <c r="G54" s="32"/>
    </row>
    <row r="55" spans="1:7" x14ac:dyDescent="0.25">
      <c r="A55" s="32" t="s">
        <v>67</v>
      </c>
      <c r="B55" s="32"/>
      <c r="C55" s="32"/>
      <c r="D55" s="32"/>
      <c r="E55" s="32"/>
      <c r="F55" s="32"/>
      <c r="G55" s="32"/>
    </row>
    <row r="56" spans="1:7" x14ac:dyDescent="0.25">
      <c r="A56" s="32" t="s">
        <v>69</v>
      </c>
      <c r="B56" s="32"/>
      <c r="C56" s="32"/>
      <c r="D56" s="32"/>
      <c r="E56" s="32"/>
      <c r="F56" s="32"/>
      <c r="G56" s="32"/>
    </row>
    <row r="57" spans="1:7" x14ac:dyDescent="0.25">
      <c r="A57" s="32" t="s">
        <v>68</v>
      </c>
      <c r="B57" s="32"/>
      <c r="C57" s="32"/>
      <c r="D57" s="32"/>
      <c r="E57" s="32"/>
      <c r="F57" s="32"/>
      <c r="G57" s="32"/>
    </row>
    <row r="58" spans="1:7" x14ac:dyDescent="0.25">
      <c r="A58" s="32" t="s">
        <v>87</v>
      </c>
      <c r="B58" s="32"/>
      <c r="C58" s="32"/>
      <c r="D58" s="32"/>
      <c r="E58" s="32"/>
      <c r="F58" s="32"/>
      <c r="G58" s="32"/>
    </row>
  </sheetData>
  <mergeCells count="21">
    <mergeCell ref="B38:B40"/>
    <mergeCell ref="C38:C40"/>
    <mergeCell ref="D38:E38"/>
    <mergeCell ref="F38:G38"/>
    <mergeCell ref="B36:G36"/>
    <mergeCell ref="B1:G1"/>
    <mergeCell ref="B18:G18"/>
    <mergeCell ref="B35:G35"/>
    <mergeCell ref="B37:G37"/>
    <mergeCell ref="B20:G20"/>
    <mergeCell ref="B2:G2"/>
    <mergeCell ref="B3:G3"/>
    <mergeCell ref="B4:B6"/>
    <mergeCell ref="C4:C6"/>
    <mergeCell ref="D4:E4"/>
    <mergeCell ref="F4:G4"/>
    <mergeCell ref="B19:G19"/>
    <mergeCell ref="B21:B23"/>
    <mergeCell ref="C21:C23"/>
    <mergeCell ref="D21:E21"/>
    <mergeCell ref="F21:G21"/>
  </mergeCells>
  <pageMargins left="0.8" right="0.75" top="1.35" bottom="0.75" header="0.7" footer="0.3"/>
  <pageSetup scale="75" orientation="portrait" r:id="rId1"/>
  <headerFooter scaleWithDoc="0">
    <oddHeader>&amp;R&amp;"Times New Roman,Bold"&amp;8Docket No. 22-057-03
UAE Exhibit COS 2.2
Page 2 of 6</oddHeader>
  </headerFooter>
  <ignoredErrors>
    <ignoredError sqref="E16 E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D40" sqref="D40"/>
    </sheetView>
  </sheetViews>
  <sheetFormatPr defaultRowHeight="15" x14ac:dyDescent="0.25"/>
  <cols>
    <col min="1" max="1" width="5.28515625" customWidth="1"/>
    <col min="2" max="2" width="10.7109375" customWidth="1"/>
    <col min="3" max="7" width="20" customWidth="1"/>
  </cols>
  <sheetData>
    <row r="1" spans="1:8" x14ac:dyDescent="0.25">
      <c r="B1" s="120" t="s">
        <v>36</v>
      </c>
      <c r="C1" s="121"/>
      <c r="D1" s="121"/>
      <c r="E1" s="121"/>
      <c r="F1" s="121"/>
      <c r="G1" s="122"/>
    </row>
    <row r="2" spans="1:8" ht="15.75" x14ac:dyDescent="0.25">
      <c r="B2" s="117" t="s">
        <v>89</v>
      </c>
      <c r="C2" s="118"/>
      <c r="D2" s="118"/>
      <c r="E2" s="118"/>
      <c r="F2" s="118"/>
      <c r="G2" s="119"/>
    </row>
    <row r="3" spans="1:8" ht="15.75" x14ac:dyDescent="0.25">
      <c r="B3" s="126" t="s">
        <v>25</v>
      </c>
      <c r="C3" s="127"/>
      <c r="D3" s="127"/>
      <c r="E3" s="127"/>
      <c r="F3" s="127"/>
      <c r="G3" s="128"/>
    </row>
    <row r="4" spans="1:8" ht="31.5" customHeight="1" x14ac:dyDescent="0.25">
      <c r="B4" s="143" t="s">
        <v>0</v>
      </c>
      <c r="C4" s="137" t="s">
        <v>1</v>
      </c>
      <c r="D4" s="144" t="s">
        <v>151</v>
      </c>
      <c r="E4" s="139"/>
      <c r="F4" s="138" t="s">
        <v>54</v>
      </c>
      <c r="G4" s="139"/>
    </row>
    <row r="5" spans="1:8" x14ac:dyDescent="0.25">
      <c r="B5" s="129"/>
      <c r="C5" s="131"/>
      <c r="D5" s="7" t="s">
        <v>2</v>
      </c>
      <c r="E5" s="7" t="s">
        <v>4</v>
      </c>
      <c r="F5" s="7" t="s">
        <v>2</v>
      </c>
      <c r="G5" s="2" t="s">
        <v>4</v>
      </c>
    </row>
    <row r="6" spans="1:8" x14ac:dyDescent="0.25">
      <c r="A6" s="29" t="s">
        <v>52</v>
      </c>
      <c r="B6" s="129"/>
      <c r="C6" s="131"/>
      <c r="D6" s="8" t="s">
        <v>3</v>
      </c>
      <c r="E6" s="8" t="s">
        <v>5</v>
      </c>
      <c r="F6" s="8" t="s">
        <v>3</v>
      </c>
      <c r="G6" s="6" t="s">
        <v>5</v>
      </c>
    </row>
    <row r="7" spans="1:8" ht="18" x14ac:dyDescent="0.25">
      <c r="A7" s="31" t="s">
        <v>53</v>
      </c>
      <c r="B7" s="4" t="s">
        <v>6</v>
      </c>
      <c r="C7" s="5" t="s">
        <v>21</v>
      </c>
      <c r="D7" s="5" t="s">
        <v>7</v>
      </c>
      <c r="E7" s="5" t="s">
        <v>8</v>
      </c>
      <c r="F7" s="5" t="s">
        <v>9</v>
      </c>
      <c r="G7" s="3" t="s">
        <v>10</v>
      </c>
    </row>
    <row r="8" spans="1:8" x14ac:dyDescent="0.25">
      <c r="A8" s="25">
        <v>1</v>
      </c>
      <c r="B8" s="9" t="s">
        <v>11</v>
      </c>
      <c r="C8" s="18">
        <v>383506940.58075047</v>
      </c>
      <c r="D8" s="15">
        <v>57789372.642183967</v>
      </c>
      <c r="E8" s="12">
        <f>D8/C8</f>
        <v>0.15068664091104225</v>
      </c>
      <c r="F8" s="15">
        <v>61300156.102855563</v>
      </c>
      <c r="G8" s="12">
        <f>F8/C8</f>
        <v>0.15984106052951166</v>
      </c>
      <c r="H8" s="1"/>
    </row>
    <row r="9" spans="1:8" x14ac:dyDescent="0.25">
      <c r="A9" s="25">
        <f>A8+1</f>
        <v>2</v>
      </c>
      <c r="B9" s="10" t="s">
        <v>12</v>
      </c>
      <c r="C9" s="19">
        <v>2822045.2258150135</v>
      </c>
      <c r="D9" s="16">
        <v>959607.42878100055</v>
      </c>
      <c r="E9" s="13">
        <f t="shared" ref="E9:E16" si="0">D9/C9</f>
        <v>0.34003970595611682</v>
      </c>
      <c r="F9" s="16">
        <v>1013796.5152165042</v>
      </c>
      <c r="G9" s="13">
        <f t="shared" ref="G9:G16" si="1">F9/C9</f>
        <v>0.35924176761685928</v>
      </c>
      <c r="H9" s="1"/>
    </row>
    <row r="10" spans="1:8" x14ac:dyDescent="0.25">
      <c r="A10" s="25">
        <f t="shared" ref="A10:A16" si="2">A9+1</f>
        <v>3</v>
      </c>
      <c r="B10" s="10" t="s">
        <v>13</v>
      </c>
      <c r="C10" s="19">
        <v>264567.84105622111</v>
      </c>
      <c r="D10" s="16">
        <v>-61705.085388927757</v>
      </c>
      <c r="E10" s="13">
        <f t="shared" si="0"/>
        <v>-0.23322972717540272</v>
      </c>
      <c r="F10" s="16">
        <v>-59354.488109570812</v>
      </c>
      <c r="G10" s="13">
        <f t="shared" si="1"/>
        <v>-0.22434505974956301</v>
      </c>
      <c r="H10" s="1"/>
    </row>
    <row r="11" spans="1:8" x14ac:dyDescent="0.25">
      <c r="A11" s="25">
        <f t="shared" si="2"/>
        <v>4</v>
      </c>
      <c r="B11" s="10" t="s">
        <v>17</v>
      </c>
      <c r="C11" s="19">
        <v>14170736.177908467</v>
      </c>
      <c r="D11" s="16">
        <v>-1791533.6992660565</v>
      </c>
      <c r="E11" s="13">
        <f t="shared" si="0"/>
        <v>-0.12642488553692616</v>
      </c>
      <c r="F11" s="16">
        <v>-1592709.1621191632</v>
      </c>
      <c r="G11" s="13">
        <f t="shared" si="1"/>
        <v>-0.1123942427636275</v>
      </c>
      <c r="H11" s="1"/>
    </row>
    <row r="12" spans="1:8" x14ac:dyDescent="0.25">
      <c r="A12" s="25">
        <f t="shared" si="2"/>
        <v>5</v>
      </c>
      <c r="B12" s="10" t="s">
        <v>18</v>
      </c>
      <c r="C12" s="19">
        <v>12873715.005827911</v>
      </c>
      <c r="D12" s="16">
        <v>2812145.507803964</v>
      </c>
      <c r="E12" s="13">
        <f t="shared" si="0"/>
        <v>0.21844087013973124</v>
      </c>
      <c r="F12" s="16">
        <v>3086354.4665382355</v>
      </c>
      <c r="G12" s="13">
        <f t="shared" si="1"/>
        <v>0.23974077918775175</v>
      </c>
      <c r="H12" s="1"/>
    </row>
    <row r="13" spans="1:8" x14ac:dyDescent="0.25">
      <c r="A13" s="25">
        <f t="shared" si="2"/>
        <v>6</v>
      </c>
      <c r="B13" s="10" t="s">
        <v>19</v>
      </c>
      <c r="C13" s="19">
        <v>10685464.507969717</v>
      </c>
      <c r="D13" s="16">
        <v>5919606.5289825434</v>
      </c>
      <c r="E13" s="13">
        <f t="shared" si="0"/>
        <v>0.55398682243223263</v>
      </c>
      <c r="F13" s="16">
        <v>6266994.5674514491</v>
      </c>
      <c r="G13" s="13">
        <f t="shared" si="1"/>
        <v>0.58649715815135905</v>
      </c>
      <c r="H13" s="1"/>
    </row>
    <row r="14" spans="1:8" x14ac:dyDescent="0.25">
      <c r="A14" s="25">
        <f t="shared" si="2"/>
        <v>7</v>
      </c>
      <c r="B14" s="10" t="s">
        <v>14</v>
      </c>
      <c r="C14" s="19">
        <v>6473466.5891400669</v>
      </c>
      <c r="D14" s="16">
        <v>4369557.6775954114</v>
      </c>
      <c r="E14" s="13">
        <f t="shared" si="0"/>
        <v>0.67499501502422399</v>
      </c>
      <c r="F14" s="16">
        <v>-22778.807341519743</v>
      </c>
      <c r="G14" s="13">
        <f t="shared" si="1"/>
        <v>-3.518795845758072E-3</v>
      </c>
      <c r="H14" s="1"/>
    </row>
    <row r="15" spans="1:8" x14ac:dyDescent="0.25">
      <c r="A15" s="25">
        <f t="shared" si="2"/>
        <v>8</v>
      </c>
      <c r="B15" s="22" t="s">
        <v>15</v>
      </c>
      <c r="C15" s="20">
        <v>2605567.8822520752</v>
      </c>
      <c r="D15" s="17">
        <v>514638.2114267986</v>
      </c>
      <c r="E15" s="14">
        <f t="shared" si="0"/>
        <v>0.19751479703609964</v>
      </c>
      <c r="F15" s="17">
        <v>519230.01762721641</v>
      </c>
      <c r="G15" s="14">
        <f t="shared" si="1"/>
        <v>0.19927710237909035</v>
      </c>
      <c r="H15" s="1"/>
    </row>
    <row r="16" spans="1:8" x14ac:dyDescent="0.25">
      <c r="A16" s="25">
        <f t="shared" si="2"/>
        <v>9</v>
      </c>
      <c r="B16" s="11" t="s">
        <v>20</v>
      </c>
      <c r="C16" s="20">
        <f>SUM(C8:C15)</f>
        <v>433402503.81071997</v>
      </c>
      <c r="D16" s="17">
        <f>SUM(D8:D15)</f>
        <v>70511689.2121187</v>
      </c>
      <c r="E16" s="14">
        <f t="shared" si="0"/>
        <v>0.16269331301074647</v>
      </c>
      <c r="F16" s="17">
        <f>SUM(F8:F15)</f>
        <v>70511689.212118715</v>
      </c>
      <c r="G16" s="14">
        <f t="shared" si="1"/>
        <v>0.16269331301074649</v>
      </c>
      <c r="H16" s="1"/>
    </row>
    <row r="18" spans="1:7" x14ac:dyDescent="0.25">
      <c r="B18" s="123" t="s">
        <v>37</v>
      </c>
      <c r="C18" s="124"/>
      <c r="D18" s="124"/>
      <c r="E18" s="124"/>
      <c r="F18" s="124"/>
      <c r="G18" s="125"/>
    </row>
    <row r="19" spans="1:7" ht="15.75" x14ac:dyDescent="0.25">
      <c r="B19" s="117" t="s">
        <v>88</v>
      </c>
      <c r="C19" s="118"/>
      <c r="D19" s="118"/>
      <c r="E19" s="118"/>
      <c r="F19" s="118"/>
      <c r="G19" s="119"/>
    </row>
    <row r="20" spans="1:7" ht="18.75" x14ac:dyDescent="0.25">
      <c r="B20" s="126" t="s">
        <v>71</v>
      </c>
      <c r="C20" s="127"/>
      <c r="D20" s="127"/>
      <c r="E20" s="127"/>
      <c r="F20" s="127"/>
      <c r="G20" s="128"/>
    </row>
    <row r="21" spans="1:7" ht="31.5" customHeight="1" x14ac:dyDescent="0.25">
      <c r="B21" s="129" t="s">
        <v>0</v>
      </c>
      <c r="C21" s="130" t="s">
        <v>1</v>
      </c>
      <c r="D21" s="145" t="s">
        <v>150</v>
      </c>
      <c r="E21" s="134"/>
      <c r="F21" s="131" t="s">
        <v>28</v>
      </c>
      <c r="G21" s="134"/>
    </row>
    <row r="22" spans="1:7" x14ac:dyDescent="0.25">
      <c r="B22" s="129"/>
      <c r="C22" s="131"/>
      <c r="D22" s="7" t="s">
        <v>2</v>
      </c>
      <c r="E22" s="7" t="s">
        <v>4</v>
      </c>
      <c r="F22" s="7" t="s">
        <v>2</v>
      </c>
      <c r="G22" s="2" t="s">
        <v>4</v>
      </c>
    </row>
    <row r="23" spans="1:7" x14ac:dyDescent="0.25">
      <c r="A23" s="29" t="s">
        <v>52</v>
      </c>
      <c r="B23" s="129"/>
      <c r="C23" s="131"/>
      <c r="D23" s="8" t="s">
        <v>3</v>
      </c>
      <c r="E23" s="8" t="s">
        <v>5</v>
      </c>
      <c r="F23" s="8" t="s">
        <v>3</v>
      </c>
      <c r="G23" s="6" t="s">
        <v>5</v>
      </c>
    </row>
    <row r="24" spans="1:7" x14ac:dyDescent="0.25">
      <c r="A24" s="31" t="s">
        <v>53</v>
      </c>
      <c r="B24" s="4" t="s">
        <v>6</v>
      </c>
      <c r="C24" s="5" t="s">
        <v>29</v>
      </c>
      <c r="D24" s="5" t="s">
        <v>7</v>
      </c>
      <c r="E24" s="5" t="s">
        <v>8</v>
      </c>
      <c r="F24" s="5" t="s">
        <v>9</v>
      </c>
      <c r="G24" s="3" t="s">
        <v>10</v>
      </c>
    </row>
    <row r="25" spans="1:7" x14ac:dyDescent="0.25">
      <c r="A25" s="25">
        <v>1</v>
      </c>
      <c r="B25" s="9" t="s">
        <v>11</v>
      </c>
      <c r="C25" s="18">
        <f>C8-'UAE COS 2.2, p. 1'!C8</f>
        <v>0</v>
      </c>
      <c r="D25" s="15">
        <f>D8-'UAE COS 2.2, p. 1'!D8</f>
        <v>884810.59074469656</v>
      </c>
      <c r="E25" s="12">
        <f>E8-'UAE COS 2.2, p. 1'!E8</f>
        <v>2.3071566564214219E-3</v>
      </c>
      <c r="F25" s="15">
        <f>F8-'UAE COS 2.2, p. 1'!F8</f>
        <v>907087.12554490566</v>
      </c>
      <c r="G25" s="12">
        <f>G8-'UAE COS 2.2, p. 1'!G8</f>
        <v>2.3652430492425991E-3</v>
      </c>
    </row>
    <row r="26" spans="1:7" x14ac:dyDescent="0.25">
      <c r="A26" s="25">
        <f>A25+1</f>
        <v>2</v>
      </c>
      <c r="B26" s="10" t="s">
        <v>12</v>
      </c>
      <c r="C26" s="19">
        <f>C9-'UAE COS 2.2, p. 1'!C9</f>
        <v>0</v>
      </c>
      <c r="D26" s="16">
        <f>D9-'UAE COS 2.2, p. 1'!D9</f>
        <v>-86325.210271760705</v>
      </c>
      <c r="E26" s="13">
        <f>E9-'UAE COS 2.2, p. 1'!E9</f>
        <v>-3.0589591365187907E-2</v>
      </c>
      <c r="F26" s="16">
        <f>F9-'UAE COS 2.2, p. 1'!F9</f>
        <v>-85981.371045190841</v>
      </c>
      <c r="G26" s="13">
        <f>G9-'UAE COS 2.2, p. 1'!G9</f>
        <v>-3.0467750927116788E-2</v>
      </c>
    </row>
    <row r="27" spans="1:7" x14ac:dyDescent="0.25">
      <c r="A27" s="25">
        <f t="shared" ref="A27:A33" si="3">A26+1</f>
        <v>3</v>
      </c>
      <c r="B27" s="10" t="s">
        <v>13</v>
      </c>
      <c r="C27" s="19">
        <f>C10-'UAE COS 2.2, p. 1'!C10</f>
        <v>0</v>
      </c>
      <c r="D27" s="16">
        <f>D10-'UAE COS 2.2, p. 1'!D10</f>
        <v>-21052.603897218774</v>
      </c>
      <c r="E27" s="13">
        <f>E10-'UAE COS 2.2, p. 1'!E10</f>
        <v>-7.9573555928685452E-2</v>
      </c>
      <c r="F27" s="16">
        <f>F10-'UAE COS 2.2, p. 1'!F10</f>
        <v>-21037.688946558541</v>
      </c>
      <c r="G27" s="13">
        <f>G10-'UAE COS 2.2, p. 1'!G10</f>
        <v>-7.9517181160683847E-2</v>
      </c>
    </row>
    <row r="28" spans="1:7" x14ac:dyDescent="0.25">
      <c r="A28" s="25">
        <f t="shared" si="3"/>
        <v>4</v>
      </c>
      <c r="B28" s="10" t="s">
        <v>17</v>
      </c>
      <c r="C28" s="19">
        <f>C11-'UAE COS 2.2, p. 1'!C11</f>
        <v>0</v>
      </c>
      <c r="D28" s="16">
        <f>D11-'UAE COS 2.2, p. 1'!D11</f>
        <v>-106023.19222858525</v>
      </c>
      <c r="E28" s="13">
        <f>E11-'UAE COS 2.2, p. 1'!E11</f>
        <v>-7.4818408089390859E-3</v>
      </c>
      <c r="F28" s="16">
        <f>F11-'UAE COS 2.2, p. 1'!F11</f>
        <v>-104761.61578261293</v>
      </c>
      <c r="G28" s="13">
        <f>G11-'UAE COS 2.2, p. 1'!G11</f>
        <v>-7.3928139277570776E-3</v>
      </c>
    </row>
    <row r="29" spans="1:7" x14ac:dyDescent="0.25">
      <c r="A29" s="25">
        <f t="shared" si="3"/>
        <v>5</v>
      </c>
      <c r="B29" s="10" t="s">
        <v>18</v>
      </c>
      <c r="C29" s="19">
        <f>C12-'UAE COS 2.2, p. 1'!C12</f>
        <v>0</v>
      </c>
      <c r="D29" s="16">
        <f>D12-'UAE COS 2.2, p. 1'!D12</f>
        <v>-516136.91155819921</v>
      </c>
      <c r="E29" s="13">
        <f>E12-'UAE COS 2.2, p. 1'!E12</f>
        <v>-4.0092305237807768E-2</v>
      </c>
      <c r="F29" s="16">
        <f>F12-'UAE COS 2.2, p. 1'!F12</f>
        <v>-514397.00777882896</v>
      </c>
      <c r="G29" s="13">
        <f>G12-'UAE COS 2.2, p. 1'!G12</f>
        <v>-3.9957153591326372E-2</v>
      </c>
    </row>
    <row r="30" spans="1:7" x14ac:dyDescent="0.25">
      <c r="A30" s="25">
        <f t="shared" si="3"/>
        <v>6</v>
      </c>
      <c r="B30" s="10" t="s">
        <v>19</v>
      </c>
      <c r="C30" s="19">
        <f>C13-'UAE COS 2.2, p. 1'!C13</f>
        <v>0</v>
      </c>
      <c r="D30" s="16">
        <f>D13-'UAE COS 2.2, p. 1'!D13</f>
        <v>-209228.6351002492</v>
      </c>
      <c r="E30" s="13">
        <f>E13-'UAE COS 2.2, p. 1'!E13</f>
        <v>-1.9580677559145609E-2</v>
      </c>
      <c r="F30" s="16">
        <f>F13-'UAE COS 2.2, p. 1'!F13</f>
        <v>-207024.39726706967</v>
      </c>
      <c r="G30" s="13">
        <f>G13-'UAE COS 2.2, p. 1'!G13</f>
        <v>-1.9374393795670852E-2</v>
      </c>
    </row>
    <row r="31" spans="1:7" x14ac:dyDescent="0.25">
      <c r="A31" s="25">
        <f t="shared" si="3"/>
        <v>7</v>
      </c>
      <c r="B31" s="10" t="s">
        <v>14</v>
      </c>
      <c r="C31" s="19">
        <f>C14-'UAE COS 2.2, p. 1'!C14</f>
        <v>0</v>
      </c>
      <c r="D31" s="16">
        <f>D14-'UAE COS 2.2, p. 1'!D14</f>
        <v>68992.033002486452</v>
      </c>
      <c r="E31" s="13">
        <f>E14-'UAE COS 2.2, p. 1'!E14</f>
        <v>1.0657664182314286E-2</v>
      </c>
      <c r="F31" s="16">
        <f>F14-'UAE COS 2.2, p. 1'!F14</f>
        <v>41121.890153478831</v>
      </c>
      <c r="G31" s="13">
        <f>G14-'UAE COS 2.2, p. 1'!G14</f>
        <v>6.35237543705952E-3</v>
      </c>
    </row>
    <row r="32" spans="1:7" x14ac:dyDescent="0.25">
      <c r="A32" s="25">
        <f t="shared" si="3"/>
        <v>8</v>
      </c>
      <c r="B32" s="22" t="s">
        <v>15</v>
      </c>
      <c r="C32" s="20">
        <f>C15-'UAE COS 2.2, p. 1'!C15</f>
        <v>0</v>
      </c>
      <c r="D32" s="17">
        <f>D15-'UAE COS 2.2, p. 1'!D15</f>
        <v>-15036.070691192755</v>
      </c>
      <c r="E32" s="14">
        <f>E15-'UAE COS 2.2, p. 1'!E15</f>
        <v>-5.7707460986188563E-3</v>
      </c>
      <c r="F32" s="17">
        <f>F15-'UAE COS 2.2, p. 1'!F15</f>
        <v>-15006.934878128115</v>
      </c>
      <c r="G32" s="14">
        <f>G15-'UAE COS 2.2, p. 1'!G15</f>
        <v>-5.7595639631377038E-3</v>
      </c>
    </row>
    <row r="33" spans="1:7" x14ac:dyDescent="0.25">
      <c r="A33" s="25">
        <f t="shared" si="3"/>
        <v>9</v>
      </c>
      <c r="B33" s="11" t="s">
        <v>20</v>
      </c>
      <c r="C33" s="20">
        <f>C16-'UAE COS 2.2, p. 1'!C16</f>
        <v>0</v>
      </c>
      <c r="D33" s="17">
        <f>D16-'UAE COS 2.2, p. 1'!D16</f>
        <v>0</v>
      </c>
      <c r="E33" s="14">
        <f>E16-'UAE COS 2.2, p. 1'!E16</f>
        <v>0</v>
      </c>
      <c r="F33" s="17">
        <f>F16-'UAE COS 2.2, p. 1'!F16</f>
        <v>0</v>
      </c>
      <c r="G33" s="14">
        <f>G16-'UAE COS 2.2, p. 1'!G16</f>
        <v>0</v>
      </c>
    </row>
    <row r="35" spans="1:7" x14ac:dyDescent="0.25">
      <c r="A35" s="26" t="s">
        <v>50</v>
      </c>
      <c r="B35" s="26"/>
      <c r="C35" s="28"/>
      <c r="D35" s="21"/>
      <c r="E35" s="21"/>
      <c r="F35" s="21"/>
      <c r="G35" s="21"/>
    </row>
    <row r="36" spans="1:7" x14ac:dyDescent="0.25">
      <c r="A36" s="21" t="s">
        <v>51</v>
      </c>
      <c r="C36" s="21"/>
      <c r="D36" s="21"/>
      <c r="E36" s="21"/>
      <c r="F36" s="21"/>
      <c r="G36" s="21"/>
    </row>
    <row r="37" spans="1:7" x14ac:dyDescent="0.25">
      <c r="A37" s="32" t="s">
        <v>73</v>
      </c>
      <c r="B37" s="32"/>
      <c r="C37" s="32"/>
      <c r="D37" s="32"/>
      <c r="E37" s="32"/>
      <c r="F37" s="32"/>
      <c r="G37" s="32"/>
    </row>
    <row r="38" spans="1:7" x14ac:dyDescent="0.25">
      <c r="A38" s="32" t="s">
        <v>74</v>
      </c>
      <c r="B38" s="32"/>
      <c r="C38" s="32"/>
      <c r="D38" s="32"/>
      <c r="E38" s="32"/>
      <c r="F38" s="32"/>
      <c r="G38" s="32"/>
    </row>
    <row r="39" spans="1:7" x14ac:dyDescent="0.25">
      <c r="A39" s="32" t="s">
        <v>153</v>
      </c>
      <c r="B39" s="32"/>
      <c r="C39" s="32"/>
      <c r="D39" s="32"/>
      <c r="E39" s="32"/>
      <c r="F39" s="32"/>
      <c r="G39" s="32"/>
    </row>
    <row r="40" spans="1:7" x14ac:dyDescent="0.25">
      <c r="A40" s="32"/>
      <c r="B40" s="32"/>
      <c r="C40" s="32"/>
      <c r="D40" s="32"/>
      <c r="E40" s="32"/>
      <c r="F40" s="32"/>
      <c r="G40" s="32"/>
    </row>
    <row r="41" spans="1:7" x14ac:dyDescent="0.25">
      <c r="A41" s="32"/>
      <c r="B41" s="32"/>
      <c r="C41" s="32"/>
      <c r="D41" s="32"/>
      <c r="E41" s="32"/>
      <c r="F41" s="32"/>
      <c r="G41" s="32"/>
    </row>
  </sheetData>
  <mergeCells count="14">
    <mergeCell ref="B1:G1"/>
    <mergeCell ref="B18:G18"/>
    <mergeCell ref="B2:G2"/>
    <mergeCell ref="B3:G3"/>
    <mergeCell ref="B21:B23"/>
    <mergeCell ref="C21:C23"/>
    <mergeCell ref="D21:E21"/>
    <mergeCell ref="F21:G21"/>
    <mergeCell ref="B19:G19"/>
    <mergeCell ref="B4:B6"/>
    <mergeCell ref="C4:C6"/>
    <mergeCell ref="D4:E4"/>
    <mergeCell ref="F4:G4"/>
    <mergeCell ref="B20:G20"/>
  </mergeCells>
  <pageMargins left="0.8" right="0.75" top="1.35" bottom="0.75" header="0.7" footer="0.3"/>
  <pageSetup scale="79" orientation="portrait" r:id="rId1"/>
  <headerFooter scaleWithDoc="0">
    <oddHeader>&amp;R&amp;"Times New Roman,Bold"&amp;8Docket No. 22-057-03
UAE Exhibit COS 2.2
Page 3 of 6</oddHeader>
  </headerFooter>
  <ignoredErrors>
    <ignoredError sqref="E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F43" sqref="F43"/>
    </sheetView>
  </sheetViews>
  <sheetFormatPr defaultRowHeight="15" x14ac:dyDescent="0.25"/>
  <cols>
    <col min="1" max="1" width="5.28515625" customWidth="1"/>
    <col min="2" max="2" width="10.7109375" customWidth="1"/>
    <col min="3" max="7" width="20" customWidth="1"/>
  </cols>
  <sheetData>
    <row r="1" spans="1:8" x14ac:dyDescent="0.25">
      <c r="B1" s="120" t="s">
        <v>38</v>
      </c>
      <c r="C1" s="121"/>
      <c r="D1" s="121"/>
      <c r="E1" s="121"/>
      <c r="F1" s="121"/>
      <c r="G1" s="122"/>
    </row>
    <row r="2" spans="1:8" ht="15.75" x14ac:dyDescent="0.25">
      <c r="B2" s="117" t="s">
        <v>89</v>
      </c>
      <c r="C2" s="118"/>
      <c r="D2" s="118"/>
      <c r="E2" s="118"/>
      <c r="F2" s="118"/>
      <c r="G2" s="119"/>
    </row>
    <row r="3" spans="1:8" ht="15.75" x14ac:dyDescent="0.25">
      <c r="B3" s="126" t="s">
        <v>143</v>
      </c>
      <c r="C3" s="127"/>
      <c r="D3" s="127"/>
      <c r="E3" s="127"/>
      <c r="F3" s="127"/>
      <c r="G3" s="128"/>
    </row>
    <row r="4" spans="1:8" ht="31.5" customHeight="1" x14ac:dyDescent="0.25">
      <c r="B4" s="143" t="s">
        <v>0</v>
      </c>
      <c r="C4" s="137" t="s">
        <v>1</v>
      </c>
      <c r="D4" s="144" t="s">
        <v>151</v>
      </c>
      <c r="E4" s="139"/>
      <c r="F4" s="138" t="s">
        <v>54</v>
      </c>
      <c r="G4" s="139"/>
    </row>
    <row r="5" spans="1:8" x14ac:dyDescent="0.25">
      <c r="B5" s="129"/>
      <c r="C5" s="131"/>
      <c r="D5" s="7" t="s">
        <v>2</v>
      </c>
      <c r="E5" s="7" t="s">
        <v>4</v>
      </c>
      <c r="F5" s="7" t="s">
        <v>2</v>
      </c>
      <c r="G5" s="2" t="s">
        <v>4</v>
      </c>
    </row>
    <row r="6" spans="1:8" x14ac:dyDescent="0.25">
      <c r="A6" s="29" t="s">
        <v>52</v>
      </c>
      <c r="B6" s="129"/>
      <c r="C6" s="131"/>
      <c r="D6" s="8" t="s">
        <v>3</v>
      </c>
      <c r="E6" s="8" t="s">
        <v>5</v>
      </c>
      <c r="F6" s="8" t="s">
        <v>3</v>
      </c>
      <c r="G6" s="6" t="s">
        <v>5</v>
      </c>
    </row>
    <row r="7" spans="1:8" ht="18" x14ac:dyDescent="0.25">
      <c r="A7" s="31" t="s">
        <v>53</v>
      </c>
      <c r="B7" s="4" t="s">
        <v>6</v>
      </c>
      <c r="C7" s="5" t="s">
        <v>21</v>
      </c>
      <c r="D7" s="5" t="s">
        <v>7</v>
      </c>
      <c r="E7" s="5" t="s">
        <v>8</v>
      </c>
      <c r="F7" s="5" t="s">
        <v>9</v>
      </c>
      <c r="G7" s="3" t="s">
        <v>10</v>
      </c>
    </row>
    <row r="8" spans="1:8" x14ac:dyDescent="0.25">
      <c r="A8" s="25">
        <v>1</v>
      </c>
      <c r="B8" s="9" t="s">
        <v>11</v>
      </c>
      <c r="C8" s="18">
        <v>383506940.58075047</v>
      </c>
      <c r="D8" s="15">
        <v>22711713.701116782</v>
      </c>
      <c r="E8" s="12">
        <f>D8/C8</f>
        <v>5.9221128219280945E-2</v>
      </c>
      <c r="F8" s="15">
        <v>25947186.084911346</v>
      </c>
      <c r="G8" s="12">
        <f>F8/C8</f>
        <v>6.7657670147035998E-2</v>
      </c>
      <c r="H8" s="1"/>
    </row>
    <row r="9" spans="1:8" x14ac:dyDescent="0.25">
      <c r="A9" s="25">
        <f>A8+1</f>
        <v>2</v>
      </c>
      <c r="B9" s="10" t="s">
        <v>12</v>
      </c>
      <c r="C9" s="19">
        <v>2822045.2258150135</v>
      </c>
      <c r="D9" s="16">
        <v>656196.90908584616</v>
      </c>
      <c r="E9" s="13">
        <f t="shared" ref="E9:E16" si="0">D9/C9</f>
        <v>0.23252529870294156</v>
      </c>
      <c r="F9" s="16">
        <v>706136.55777941411</v>
      </c>
      <c r="G9" s="13">
        <f t="shared" ref="G9:G16" si="1">F9/C9</f>
        <v>0.25022155964048387</v>
      </c>
      <c r="H9" s="1"/>
    </row>
    <row r="10" spans="1:8" x14ac:dyDescent="0.25">
      <c r="A10" s="25">
        <f t="shared" ref="A10:A16" si="2">A9+1</f>
        <v>3</v>
      </c>
      <c r="B10" s="10" t="s">
        <v>13</v>
      </c>
      <c r="C10" s="19">
        <v>264567.84105622111</v>
      </c>
      <c r="D10" s="16">
        <v>-76084.052758268779</v>
      </c>
      <c r="E10" s="13">
        <f t="shared" si="0"/>
        <v>-0.28757861293542775</v>
      </c>
      <c r="F10" s="16">
        <v>-73917.786263061134</v>
      </c>
      <c r="G10" s="13">
        <f t="shared" si="1"/>
        <v>-0.27939066958388747</v>
      </c>
      <c r="H10" s="1"/>
    </row>
    <row r="11" spans="1:8" x14ac:dyDescent="0.25">
      <c r="A11" s="25">
        <f t="shared" si="2"/>
        <v>4</v>
      </c>
      <c r="B11" s="10" t="s">
        <v>17</v>
      </c>
      <c r="C11" s="19">
        <v>14170736.177908467</v>
      </c>
      <c r="D11" s="16">
        <v>-2739679.0186211704</v>
      </c>
      <c r="E11" s="13">
        <f t="shared" si="0"/>
        <v>-0.19333357026942646</v>
      </c>
      <c r="F11" s="16">
        <v>-2556446.0433135889</v>
      </c>
      <c r="G11" s="13">
        <f t="shared" si="1"/>
        <v>-0.18040319227020626</v>
      </c>
      <c r="H11" s="1"/>
    </row>
    <row r="12" spans="1:8" x14ac:dyDescent="0.25">
      <c r="A12" s="25">
        <f t="shared" si="2"/>
        <v>5</v>
      </c>
      <c r="B12" s="10" t="s">
        <v>18</v>
      </c>
      <c r="C12" s="19">
        <v>12873715.005827911</v>
      </c>
      <c r="D12" s="16">
        <v>1571943.6268899122</v>
      </c>
      <c r="E12" s="13">
        <f t="shared" si="0"/>
        <v>0.12210489560925465</v>
      </c>
      <c r="F12" s="16">
        <v>1824649.4754027333</v>
      </c>
      <c r="G12" s="13">
        <f t="shared" si="1"/>
        <v>0.14173449346802514</v>
      </c>
      <c r="H12" s="1"/>
    </row>
    <row r="13" spans="1:8" x14ac:dyDescent="0.25">
      <c r="A13" s="25">
        <f t="shared" si="2"/>
        <v>6</v>
      </c>
      <c r="B13" s="10" t="s">
        <v>19</v>
      </c>
      <c r="C13" s="19">
        <v>10685464.507969717</v>
      </c>
      <c r="D13" s="16">
        <v>4609265.4468650678</v>
      </c>
      <c r="E13" s="13">
        <f t="shared" si="0"/>
        <v>0.4313584536664048</v>
      </c>
      <c r="F13" s="16">
        <v>4929411.7667727321</v>
      </c>
      <c r="G13" s="13">
        <f t="shared" si="1"/>
        <v>0.46131937110418997</v>
      </c>
      <c r="H13" s="1"/>
    </row>
    <row r="14" spans="1:8" x14ac:dyDescent="0.25">
      <c r="A14" s="25">
        <f t="shared" si="2"/>
        <v>7</v>
      </c>
      <c r="B14" s="10" t="s">
        <v>14</v>
      </c>
      <c r="C14" s="19">
        <v>6473466.5891400669</v>
      </c>
      <c r="D14" s="16">
        <v>3508454.3788441308</v>
      </c>
      <c r="E14" s="13">
        <f t="shared" si="0"/>
        <v>0.54197458665036424</v>
      </c>
      <c r="F14" s="16">
        <v>-539440.78659228794</v>
      </c>
      <c r="G14" s="13">
        <f t="shared" si="1"/>
        <v>-8.3331052870073904E-2</v>
      </c>
      <c r="H14" s="1"/>
    </row>
    <row r="15" spans="1:8" x14ac:dyDescent="0.25">
      <c r="A15" s="25">
        <f t="shared" si="2"/>
        <v>8</v>
      </c>
      <c r="B15" s="22" t="s">
        <v>15</v>
      </c>
      <c r="C15" s="20">
        <v>2605567.8822520752</v>
      </c>
      <c r="D15" s="17">
        <v>404158.95799659874</v>
      </c>
      <c r="E15" s="14">
        <f t="shared" si="0"/>
        <v>0.15511357840628251</v>
      </c>
      <c r="F15" s="17">
        <v>408390.68072163034</v>
      </c>
      <c r="G15" s="14">
        <f t="shared" si="1"/>
        <v>0.15673768605431429</v>
      </c>
      <c r="H15" s="1"/>
    </row>
    <row r="16" spans="1:8" x14ac:dyDescent="0.25">
      <c r="A16" s="25">
        <f t="shared" si="2"/>
        <v>9</v>
      </c>
      <c r="B16" s="11" t="s">
        <v>20</v>
      </c>
      <c r="C16" s="20">
        <f>SUM(C8:C15)</f>
        <v>433402503.81071997</v>
      </c>
      <c r="D16" s="17">
        <f>SUM(D8:D15)</f>
        <v>30645969.949418899</v>
      </c>
      <c r="E16" s="14">
        <f t="shared" si="0"/>
        <v>7.0710182059314827E-2</v>
      </c>
      <c r="F16" s="17">
        <f>SUM(F8:F15)</f>
        <v>30645969.949418914</v>
      </c>
      <c r="G16" s="14">
        <f t="shared" si="1"/>
        <v>7.0710182059314869E-2</v>
      </c>
      <c r="H16" s="1"/>
    </row>
    <row r="18" spans="1:7" x14ac:dyDescent="0.25">
      <c r="B18" s="123" t="s">
        <v>39</v>
      </c>
      <c r="C18" s="124"/>
      <c r="D18" s="124"/>
      <c r="E18" s="124"/>
      <c r="F18" s="124"/>
      <c r="G18" s="125"/>
    </row>
    <row r="19" spans="1:7" ht="15.75" x14ac:dyDescent="0.25">
      <c r="B19" s="117" t="s">
        <v>88</v>
      </c>
      <c r="C19" s="118"/>
      <c r="D19" s="118"/>
      <c r="E19" s="118"/>
      <c r="F19" s="118"/>
      <c r="G19" s="119"/>
    </row>
    <row r="20" spans="1:7" ht="18.75" x14ac:dyDescent="0.25">
      <c r="B20" s="126" t="s">
        <v>72</v>
      </c>
      <c r="C20" s="127"/>
      <c r="D20" s="127"/>
      <c r="E20" s="127"/>
      <c r="F20" s="127"/>
      <c r="G20" s="128"/>
    </row>
    <row r="21" spans="1:7" ht="31.5" customHeight="1" x14ac:dyDescent="0.25">
      <c r="B21" s="129" t="s">
        <v>0</v>
      </c>
      <c r="C21" s="130" t="s">
        <v>1</v>
      </c>
      <c r="D21" s="145" t="s">
        <v>150</v>
      </c>
      <c r="E21" s="134"/>
      <c r="F21" s="131" t="s">
        <v>28</v>
      </c>
      <c r="G21" s="134"/>
    </row>
    <row r="22" spans="1:7" x14ac:dyDescent="0.25">
      <c r="B22" s="129"/>
      <c r="C22" s="131"/>
      <c r="D22" s="7" t="s">
        <v>2</v>
      </c>
      <c r="E22" s="7" t="s">
        <v>4</v>
      </c>
      <c r="F22" s="7" t="s">
        <v>2</v>
      </c>
      <c r="G22" s="2" t="s">
        <v>4</v>
      </c>
    </row>
    <row r="23" spans="1:7" x14ac:dyDescent="0.25">
      <c r="A23" s="29" t="s">
        <v>52</v>
      </c>
      <c r="B23" s="129"/>
      <c r="C23" s="131"/>
      <c r="D23" s="8" t="s">
        <v>3</v>
      </c>
      <c r="E23" s="8" t="s">
        <v>5</v>
      </c>
      <c r="F23" s="8" t="s">
        <v>3</v>
      </c>
      <c r="G23" s="6" t="s">
        <v>5</v>
      </c>
    </row>
    <row r="24" spans="1:7" x14ac:dyDescent="0.25">
      <c r="A24" s="31" t="s">
        <v>53</v>
      </c>
      <c r="B24" s="4" t="s">
        <v>6</v>
      </c>
      <c r="C24" s="5" t="s">
        <v>29</v>
      </c>
      <c r="D24" s="5" t="s">
        <v>7</v>
      </c>
      <c r="E24" s="5" t="s">
        <v>8</v>
      </c>
      <c r="F24" s="5" t="s">
        <v>9</v>
      </c>
      <c r="G24" s="3" t="s">
        <v>10</v>
      </c>
    </row>
    <row r="25" spans="1:7" x14ac:dyDescent="0.25">
      <c r="A25" s="25">
        <v>1</v>
      </c>
      <c r="B25" s="9" t="s">
        <v>11</v>
      </c>
      <c r="C25" s="18">
        <f>C8-'UAE COS 2.2, p. 2'!C8</f>
        <v>0</v>
      </c>
      <c r="D25" s="15">
        <f>D8-'UAE COS 2.2, p. 2'!D8</f>
        <v>813584.04126267135</v>
      </c>
      <c r="E25" s="12">
        <f>E8-'UAE COS 2.2, p. 2'!E8</f>
        <v>2.1214323788525183E-3</v>
      </c>
      <c r="F25" s="15">
        <f>F8-'UAE COS 2.2, p. 2'!F8</f>
        <v>834084.91951048374</v>
      </c>
      <c r="G25" s="12">
        <f>G8-'UAE COS 2.2, p. 2'!G8</f>
        <v>2.1748887210422257E-3</v>
      </c>
    </row>
    <row r="26" spans="1:7" x14ac:dyDescent="0.25">
      <c r="A26" s="25">
        <f>A25+1</f>
        <v>2</v>
      </c>
      <c r="B26" s="10" t="s">
        <v>12</v>
      </c>
      <c r="C26" s="19">
        <f>C9-'UAE COS 2.2, p. 2'!C9</f>
        <v>0</v>
      </c>
      <c r="D26" s="16">
        <f>D9-'UAE COS 2.2, p. 2'!D9</f>
        <v>-79376.099439118057</v>
      </c>
      <c r="E26" s="13">
        <f>E9-'UAE COS 2.2, p. 2'!E9</f>
        <v>-2.8127153566858271E-2</v>
      </c>
      <c r="F26" s="16">
        <f>F9-'UAE COS 2.2, p. 2'!F9</f>
        <v>-79059.667544123717</v>
      </c>
      <c r="G26" s="13">
        <f>G9-'UAE COS 2.2, p. 2'!G9</f>
        <v>-2.8015024997089133E-2</v>
      </c>
    </row>
    <row r="27" spans="1:7" x14ac:dyDescent="0.25">
      <c r="A27" s="25">
        <f t="shared" ref="A27:A33" si="3">A26+1</f>
        <v>3</v>
      </c>
      <c r="B27" s="10" t="s">
        <v>13</v>
      </c>
      <c r="C27" s="19">
        <f>C10-'UAE COS 2.2, p. 2'!C10</f>
        <v>0</v>
      </c>
      <c r="D27" s="16">
        <f>D10-'UAE COS 2.2, p. 2'!D10</f>
        <v>-19357.886011945593</v>
      </c>
      <c r="E27" s="13">
        <f>E10-'UAE COS 2.2, p. 2'!E10</f>
        <v>-7.3167947905777436E-2</v>
      </c>
      <c r="F27" s="16">
        <f>F10-'UAE COS 2.2, p. 2'!F10</f>
        <v>-19344.159927960805</v>
      </c>
      <c r="G27" s="13">
        <f>G10-'UAE COS 2.2, p. 2'!G10</f>
        <v>-7.311606675525667E-2</v>
      </c>
    </row>
    <row r="28" spans="1:7" x14ac:dyDescent="0.25">
      <c r="A28" s="25">
        <f t="shared" si="3"/>
        <v>4</v>
      </c>
      <c r="B28" s="10" t="s">
        <v>17</v>
      </c>
      <c r="C28" s="19">
        <f>C11-'UAE COS 2.2, p. 2'!C11</f>
        <v>0</v>
      </c>
      <c r="D28" s="16">
        <f>D11-'UAE COS 2.2, p. 2'!D11</f>
        <v>-97488.409500478767</v>
      </c>
      <c r="E28" s="13">
        <f>E11-'UAE COS 2.2, p. 2'!E11</f>
        <v>-6.8795585689089833E-3</v>
      </c>
      <c r="F28" s="16">
        <f>F11-'UAE COS 2.2, p. 2'!F11</f>
        <v>-96327.39297115244</v>
      </c>
      <c r="G28" s="13">
        <f>G11-'UAE COS 2.2, p. 2'!G11</f>
        <v>-6.7976279963014585E-3</v>
      </c>
    </row>
    <row r="29" spans="1:7" x14ac:dyDescent="0.25">
      <c r="A29" s="25">
        <f t="shared" si="3"/>
        <v>5</v>
      </c>
      <c r="B29" s="10" t="s">
        <v>18</v>
      </c>
      <c r="C29" s="19">
        <f>C12-'UAE COS 2.2, p. 2'!C12</f>
        <v>0</v>
      </c>
      <c r="D29" s="16">
        <f>D12-'UAE COS 2.2, p. 2'!D12</f>
        <v>-474588.30030147382</v>
      </c>
      <c r="E29" s="13">
        <f>E12-'UAE COS 2.2, p. 2'!E12</f>
        <v>-3.6864906523612531E-2</v>
      </c>
      <c r="F29" s="16">
        <f>F12-'UAE COS 2.2, p. 2'!F12</f>
        <v>-472987.08378087543</v>
      </c>
      <c r="G29" s="13">
        <f>G12-'UAE COS 2.2, p. 2'!G12</f>
        <v>-3.6740527778248544E-2</v>
      </c>
    </row>
    <row r="30" spans="1:7" x14ac:dyDescent="0.25">
      <c r="A30" s="25">
        <f t="shared" si="3"/>
        <v>6</v>
      </c>
      <c r="B30" s="10" t="s">
        <v>19</v>
      </c>
      <c r="C30" s="19">
        <f>C13-'UAE COS 2.2, p. 2'!C13</f>
        <v>0</v>
      </c>
      <c r="D30" s="16">
        <f>D13-'UAE COS 2.2, p. 2'!D13</f>
        <v>-192385.89622828644</v>
      </c>
      <c r="E30" s="13">
        <f>E13-'UAE COS 2.2, p. 2'!E13</f>
        <v>-1.8004448574490683E-2</v>
      </c>
      <c r="F30" s="16">
        <f>F13-'UAE COS 2.2, p. 2'!F13</f>
        <v>-190357.35759547912</v>
      </c>
      <c r="G30" s="13">
        <f>G13-'UAE COS 2.2, p. 2'!G13</f>
        <v>-1.781460763390319E-2</v>
      </c>
    </row>
    <row r="31" spans="1:7" x14ac:dyDescent="0.25">
      <c r="A31" s="25">
        <f t="shared" si="3"/>
        <v>7</v>
      </c>
      <c r="B31" s="10" t="s">
        <v>14</v>
      </c>
      <c r="C31" s="19">
        <f>C14-'UAE COS 2.2, p. 2'!C14</f>
        <v>0</v>
      </c>
      <c r="D31" s="16">
        <f>D14-'UAE COS 2.2, p. 2'!D14</f>
        <v>63438.229167032987</v>
      </c>
      <c r="E31" s="13">
        <f>E14-'UAE COS 2.2, p. 2'!E14</f>
        <v>9.7997306842453336E-3</v>
      </c>
      <c r="F31" s="16">
        <f>F14-'UAE COS 2.2, p. 2'!F14</f>
        <v>37789.607852206565</v>
      </c>
      <c r="G31" s="13">
        <f>G14-'UAE COS 2.2, p. 2'!G14</f>
        <v>5.8376153382181245E-3</v>
      </c>
    </row>
    <row r="32" spans="1:7" x14ac:dyDescent="0.25">
      <c r="A32" s="25">
        <f t="shared" si="3"/>
        <v>8</v>
      </c>
      <c r="B32" s="22" t="s">
        <v>15</v>
      </c>
      <c r="C32" s="20">
        <f>C15-'UAE COS 2.2, p. 2'!C15</f>
        <v>0</v>
      </c>
      <c r="D32" s="17">
        <f>D15-'UAE COS 2.2, p. 2'!D15</f>
        <v>-13825.678948252229</v>
      </c>
      <c r="E32" s="14">
        <f>E15-'UAE COS 2.2, p. 2'!E15</f>
        <v>-5.3062056231297505E-3</v>
      </c>
      <c r="F32" s="17">
        <f>F15-'UAE COS 2.2, p. 2'!F15</f>
        <v>-13798.865542951506</v>
      </c>
      <c r="G32" s="14">
        <f>G15-'UAE COS 2.2, p. 2'!G15</f>
        <v>-5.2959148126376088E-3</v>
      </c>
    </row>
    <row r="33" spans="1:7" x14ac:dyDescent="0.25">
      <c r="A33" s="25">
        <f t="shared" si="3"/>
        <v>9</v>
      </c>
      <c r="B33" s="11" t="s">
        <v>20</v>
      </c>
      <c r="C33" s="20">
        <f>C16-'UAE COS 2.2, p. 2'!C16</f>
        <v>0</v>
      </c>
      <c r="D33" s="17">
        <f>D16-'UAE COS 2.2, p. 2'!D16</f>
        <v>1.4901161193847656E-7</v>
      </c>
      <c r="E33" s="14">
        <f>E16-'UAE COS 2.2, p. 2'!E16</f>
        <v>3.4694469519536142E-16</v>
      </c>
      <c r="F33" s="17">
        <f>F16-'UAE COS 2.2, p. 2'!F16</f>
        <v>1.4528632164001465E-7</v>
      </c>
      <c r="G33" s="14">
        <f>G16-'UAE COS 2.2, p. 2'!G16</f>
        <v>3.3306690738754696E-16</v>
      </c>
    </row>
    <row r="35" spans="1:7" x14ac:dyDescent="0.25">
      <c r="A35" s="26" t="s">
        <v>50</v>
      </c>
      <c r="B35" s="26"/>
      <c r="C35" s="28"/>
      <c r="D35" s="21"/>
      <c r="E35" s="21"/>
      <c r="F35" s="21"/>
      <c r="G35" s="21"/>
    </row>
    <row r="36" spans="1:7" x14ac:dyDescent="0.25">
      <c r="A36" s="21" t="s">
        <v>51</v>
      </c>
      <c r="C36" s="21"/>
      <c r="D36" s="21"/>
      <c r="E36" s="21"/>
      <c r="F36" s="21"/>
      <c r="G36" s="21"/>
    </row>
    <row r="37" spans="1:7" x14ac:dyDescent="0.25">
      <c r="A37" s="32" t="s">
        <v>66</v>
      </c>
      <c r="B37" s="32"/>
      <c r="C37" s="32"/>
      <c r="D37" s="32"/>
      <c r="E37" s="32"/>
      <c r="F37" s="32"/>
      <c r="G37" s="32"/>
    </row>
    <row r="38" spans="1:7" x14ac:dyDescent="0.25">
      <c r="A38" s="32" t="s">
        <v>70</v>
      </c>
      <c r="B38" s="32"/>
      <c r="C38" s="32"/>
      <c r="D38" s="32"/>
      <c r="E38" s="32"/>
      <c r="F38" s="32"/>
      <c r="G38" s="32"/>
    </row>
    <row r="39" spans="1:7" x14ac:dyDescent="0.25">
      <c r="A39" s="32" t="s">
        <v>152</v>
      </c>
      <c r="B39" s="32"/>
      <c r="C39" s="32"/>
      <c r="D39" s="32"/>
      <c r="E39" s="32"/>
      <c r="F39" s="32"/>
      <c r="G39" s="32"/>
    </row>
    <row r="40" spans="1:7" x14ac:dyDescent="0.25">
      <c r="A40" s="32"/>
      <c r="B40" s="32"/>
      <c r="C40" s="32"/>
      <c r="D40" s="32"/>
      <c r="E40" s="32"/>
      <c r="F40" s="32"/>
      <c r="G40" s="32"/>
    </row>
  </sheetData>
  <mergeCells count="14">
    <mergeCell ref="B1:G1"/>
    <mergeCell ref="B18:G18"/>
    <mergeCell ref="B20:G20"/>
    <mergeCell ref="B19:G19"/>
    <mergeCell ref="B21:B23"/>
    <mergeCell ref="C21:C23"/>
    <mergeCell ref="D21:E21"/>
    <mergeCell ref="F21:G21"/>
    <mergeCell ref="B2:G2"/>
    <mergeCell ref="B3:G3"/>
    <mergeCell ref="B4:B6"/>
    <mergeCell ref="C4:C6"/>
    <mergeCell ref="D4:E4"/>
    <mergeCell ref="F4:G4"/>
  </mergeCells>
  <pageMargins left="0.8" right="0.75" top="1.35" bottom="0.75" header="0.7" footer="0.3"/>
  <pageSetup scale="79" orientation="portrait" r:id="rId1"/>
  <headerFooter scaleWithDoc="0">
    <oddHeader>&amp;R&amp;"Times New Roman,Bold"&amp;8Docket No. 22-057-03
UAE Exhibit COS 2.2
Page 4 of 6</oddHeader>
  </headerFooter>
  <ignoredErrors>
    <ignoredError sqref="E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34" zoomScaleNormal="100" workbookViewId="0">
      <selection activeCell="C59" sqref="C59"/>
    </sheetView>
  </sheetViews>
  <sheetFormatPr defaultRowHeight="15" x14ac:dyDescent="0.25"/>
  <cols>
    <col min="1" max="1" width="5.28515625" customWidth="1"/>
    <col min="2" max="2" width="10.7109375" customWidth="1"/>
    <col min="3" max="7" width="20" customWidth="1"/>
    <col min="9" max="9" width="10.5703125" bestFit="1" customWidth="1"/>
    <col min="10" max="10" width="11.5703125" customWidth="1"/>
    <col min="11" max="11" width="12.42578125" customWidth="1"/>
  </cols>
  <sheetData>
    <row r="1" spans="1:11" x14ac:dyDescent="0.25">
      <c r="B1" s="120" t="s">
        <v>40</v>
      </c>
      <c r="C1" s="121"/>
      <c r="D1" s="121"/>
      <c r="E1" s="121"/>
      <c r="F1" s="121"/>
      <c r="G1" s="122"/>
    </row>
    <row r="2" spans="1:11" ht="15.75" x14ac:dyDescent="0.25">
      <c r="B2" s="117" t="s">
        <v>24</v>
      </c>
      <c r="C2" s="118"/>
      <c r="D2" s="118"/>
      <c r="E2" s="118"/>
      <c r="F2" s="118"/>
      <c r="G2" s="119"/>
    </row>
    <row r="3" spans="1:11" ht="15.75" x14ac:dyDescent="0.25">
      <c r="B3" s="126" t="s">
        <v>25</v>
      </c>
      <c r="C3" s="127"/>
      <c r="D3" s="127"/>
      <c r="E3" s="127"/>
      <c r="F3" s="127"/>
      <c r="G3" s="128"/>
    </row>
    <row r="4" spans="1:11" ht="31.5" customHeight="1" x14ac:dyDescent="0.25">
      <c r="B4" s="129" t="s">
        <v>0</v>
      </c>
      <c r="C4" s="130" t="s">
        <v>1</v>
      </c>
      <c r="D4" s="144" t="s">
        <v>151</v>
      </c>
      <c r="E4" s="139"/>
      <c r="F4" s="138" t="s">
        <v>54</v>
      </c>
      <c r="G4" s="139"/>
    </row>
    <row r="5" spans="1:11" x14ac:dyDescent="0.25">
      <c r="B5" s="129"/>
      <c r="C5" s="131"/>
      <c r="D5" s="7" t="s">
        <v>2</v>
      </c>
      <c r="E5" s="7" t="s">
        <v>4</v>
      </c>
      <c r="F5" s="7" t="s">
        <v>2</v>
      </c>
      <c r="G5" s="2" t="s">
        <v>4</v>
      </c>
    </row>
    <row r="6" spans="1:11" x14ac:dyDescent="0.25">
      <c r="A6" s="29" t="s">
        <v>52</v>
      </c>
      <c r="B6" s="129"/>
      <c r="C6" s="131"/>
      <c r="D6" s="8" t="s">
        <v>3</v>
      </c>
      <c r="E6" s="8" t="s">
        <v>5</v>
      </c>
      <c r="F6" s="8" t="s">
        <v>3</v>
      </c>
      <c r="G6" s="6" t="s">
        <v>5</v>
      </c>
    </row>
    <row r="7" spans="1:11" ht="18" x14ac:dyDescent="0.25">
      <c r="A7" s="31" t="s">
        <v>53</v>
      </c>
      <c r="B7" s="4" t="s">
        <v>6</v>
      </c>
      <c r="C7" s="5" t="s">
        <v>21</v>
      </c>
      <c r="D7" s="5" t="s">
        <v>7</v>
      </c>
      <c r="E7" s="5" t="s">
        <v>8</v>
      </c>
      <c r="F7" s="5" t="s">
        <v>9</v>
      </c>
      <c r="G7" s="3" t="s">
        <v>10</v>
      </c>
    </row>
    <row r="8" spans="1:11" x14ac:dyDescent="0.25">
      <c r="A8" s="25">
        <v>1</v>
      </c>
      <c r="B8" s="9" t="s">
        <v>11</v>
      </c>
      <c r="C8" s="18">
        <v>383506940.58075047</v>
      </c>
      <c r="D8" s="36">
        <v>58720759.555700608</v>
      </c>
      <c r="E8" s="12">
        <f>D8/C8</f>
        <v>0.15311524601557108</v>
      </c>
      <c r="F8" s="36">
        <v>62164189.707926035</v>
      </c>
      <c r="G8" s="12">
        <f>F8/C8</f>
        <v>0.1620940408895595</v>
      </c>
      <c r="H8" s="1"/>
      <c r="J8" s="24"/>
      <c r="K8" s="24"/>
    </row>
    <row r="9" spans="1:11" x14ac:dyDescent="0.25">
      <c r="A9" s="25">
        <f>A8+1</f>
        <v>2</v>
      </c>
      <c r="B9" s="10" t="s">
        <v>12</v>
      </c>
      <c r="C9" s="19">
        <v>2822045.2258150135</v>
      </c>
      <c r="D9" s="36">
        <v>1067136.2047223262</v>
      </c>
      <c r="E9" s="13">
        <f t="shared" ref="E9:E16" si="0">D9/C9</f>
        <v>0.37814284298513845</v>
      </c>
      <c r="F9" s="36">
        <v>1120285.6900847387</v>
      </c>
      <c r="G9" s="13">
        <f t="shared" ref="G9:G16" si="1">F9/C9</f>
        <v>0.39697651895752217</v>
      </c>
      <c r="H9" s="1"/>
      <c r="J9" s="24"/>
      <c r="K9" s="24"/>
    </row>
    <row r="10" spans="1:11" x14ac:dyDescent="0.25">
      <c r="A10" s="25">
        <f t="shared" ref="A10:A16" si="2">A9+1</f>
        <v>3</v>
      </c>
      <c r="B10" s="10" t="s">
        <v>13</v>
      </c>
      <c r="C10" s="19">
        <v>264567.84105622111</v>
      </c>
      <c r="D10" s="36">
        <v>-64683.214213269057</v>
      </c>
      <c r="E10" s="13">
        <f t="shared" si="0"/>
        <v>-0.24448630625338838</v>
      </c>
      <c r="F10" s="36">
        <v>-62377.71242480824</v>
      </c>
      <c r="G10" s="13">
        <f t="shared" si="1"/>
        <v>-0.2357720884586002</v>
      </c>
      <c r="H10" s="1"/>
      <c r="J10" s="24"/>
      <c r="K10" s="24"/>
    </row>
    <row r="11" spans="1:11" x14ac:dyDescent="0.25">
      <c r="A11" s="25">
        <f t="shared" si="2"/>
        <v>4</v>
      </c>
      <c r="B11" s="10" t="s">
        <v>17</v>
      </c>
      <c r="C11" s="19">
        <v>14170736.177908467</v>
      </c>
      <c r="D11" s="36">
        <v>-2005260.5255134646</v>
      </c>
      <c r="E11" s="13">
        <f t="shared" si="0"/>
        <v>-0.14150715251050786</v>
      </c>
      <c r="F11" s="36">
        <v>-1810250.3763876874</v>
      </c>
      <c r="G11" s="13">
        <f t="shared" si="1"/>
        <v>-0.12774568333364256</v>
      </c>
      <c r="H11" s="1"/>
      <c r="J11" s="24"/>
      <c r="K11" s="24"/>
    </row>
    <row r="12" spans="1:11" x14ac:dyDescent="0.25">
      <c r="A12" s="25">
        <f t="shared" si="2"/>
        <v>5</v>
      </c>
      <c r="B12" s="10" t="s">
        <v>18</v>
      </c>
      <c r="C12" s="19">
        <v>12873715.005827911</v>
      </c>
      <c r="D12" s="36">
        <v>2526733.0680451263</v>
      </c>
      <c r="E12" s="13">
        <f t="shared" si="0"/>
        <v>0.19627070095161173</v>
      </c>
      <c r="F12" s="36">
        <v>2795681.4116536807</v>
      </c>
      <c r="G12" s="13">
        <f t="shared" si="1"/>
        <v>0.21716197774986318</v>
      </c>
      <c r="H12" s="1"/>
      <c r="J12" s="24"/>
      <c r="K12" s="24"/>
    </row>
    <row r="13" spans="1:11" x14ac:dyDescent="0.25">
      <c r="A13" s="25">
        <f t="shared" si="2"/>
        <v>6</v>
      </c>
      <c r="B13" s="10" t="s">
        <v>19</v>
      </c>
      <c r="C13" s="19">
        <v>10685464.507969717</v>
      </c>
      <c r="D13" s="36">
        <v>5597143.7130186548</v>
      </c>
      <c r="E13" s="13">
        <f t="shared" si="0"/>
        <v>0.52380911553672227</v>
      </c>
      <c r="F13" s="36">
        <v>5937867.2180671431</v>
      </c>
      <c r="G13" s="13">
        <f t="shared" si="1"/>
        <v>0.55569575039423003</v>
      </c>
      <c r="H13" s="1"/>
      <c r="K13" s="24"/>
    </row>
    <row r="14" spans="1:11" x14ac:dyDescent="0.25">
      <c r="A14" s="25">
        <f t="shared" si="2"/>
        <v>7</v>
      </c>
      <c r="B14" s="10" t="s">
        <v>14</v>
      </c>
      <c r="C14" s="19">
        <v>6473466.5891400669</v>
      </c>
      <c r="D14" s="36">
        <v>4159770.9445011257</v>
      </c>
      <c r="E14" s="13">
        <f t="shared" si="0"/>
        <v>0.64258784489281007</v>
      </c>
      <c r="F14" s="36">
        <v>-148299.90645886492</v>
      </c>
      <c r="G14" s="13">
        <f t="shared" si="1"/>
        <v>-2.2908885744100986E-2</v>
      </c>
      <c r="H14" s="1"/>
      <c r="K14" s="24"/>
    </row>
    <row r="15" spans="1:11" x14ac:dyDescent="0.25">
      <c r="A15" s="25">
        <f t="shared" si="2"/>
        <v>8</v>
      </c>
      <c r="B15" s="22" t="s">
        <v>15</v>
      </c>
      <c r="C15" s="20">
        <v>2605567.8822520752</v>
      </c>
      <c r="D15" s="36">
        <v>510089.46585756994</v>
      </c>
      <c r="E15" s="14">
        <f t="shared" si="0"/>
        <v>0.195769018083184</v>
      </c>
      <c r="F15" s="36">
        <v>514593.17965844041</v>
      </c>
      <c r="G15" s="14">
        <f t="shared" si="1"/>
        <v>0.19749751413640437</v>
      </c>
      <c r="H15" s="1"/>
      <c r="K15" s="24"/>
    </row>
    <row r="16" spans="1:11" x14ac:dyDescent="0.25">
      <c r="A16" s="25">
        <f t="shared" si="2"/>
        <v>9</v>
      </c>
      <c r="B16" s="11" t="s">
        <v>20</v>
      </c>
      <c r="C16" s="20">
        <f>SUM(C8:C15)</f>
        <v>433402503.81071997</v>
      </c>
      <c r="D16" s="110">
        <f>SUM(D8:D15)</f>
        <v>70511689.21211867</v>
      </c>
      <c r="E16" s="14">
        <f t="shared" si="0"/>
        <v>0.16269331301074638</v>
      </c>
      <c r="F16" s="110">
        <f>SUM(F8:F15)</f>
        <v>70511689.212118685</v>
      </c>
      <c r="G16" s="14">
        <f t="shared" si="1"/>
        <v>0.16269331301074644</v>
      </c>
      <c r="H16" s="1"/>
    </row>
    <row r="18" spans="1:7" x14ac:dyDescent="0.25">
      <c r="B18" s="123" t="s">
        <v>41</v>
      </c>
      <c r="C18" s="124"/>
      <c r="D18" s="124"/>
      <c r="E18" s="124"/>
      <c r="F18" s="124"/>
      <c r="G18" s="125"/>
    </row>
    <row r="19" spans="1:7" ht="15.75" x14ac:dyDescent="0.25">
      <c r="B19" s="117" t="s">
        <v>23</v>
      </c>
      <c r="C19" s="118"/>
      <c r="D19" s="118"/>
      <c r="E19" s="118"/>
      <c r="F19" s="118"/>
      <c r="G19" s="119"/>
    </row>
    <row r="20" spans="1:7" ht="18.75" x14ac:dyDescent="0.25">
      <c r="B20" s="126" t="s">
        <v>71</v>
      </c>
      <c r="C20" s="127"/>
      <c r="D20" s="127"/>
      <c r="E20" s="127"/>
      <c r="F20" s="127"/>
      <c r="G20" s="128"/>
    </row>
    <row r="21" spans="1:7" ht="31.5" customHeight="1" x14ac:dyDescent="0.25">
      <c r="B21" s="129" t="s">
        <v>0</v>
      </c>
      <c r="C21" s="130" t="s">
        <v>1</v>
      </c>
      <c r="D21" s="145" t="s">
        <v>150</v>
      </c>
      <c r="E21" s="134"/>
      <c r="F21" s="131" t="s">
        <v>28</v>
      </c>
      <c r="G21" s="134"/>
    </row>
    <row r="22" spans="1:7" x14ac:dyDescent="0.25">
      <c r="B22" s="129"/>
      <c r="C22" s="131"/>
      <c r="D22" s="7" t="s">
        <v>2</v>
      </c>
      <c r="E22" s="7" t="s">
        <v>4</v>
      </c>
      <c r="F22" s="7" t="s">
        <v>2</v>
      </c>
      <c r="G22" s="2" t="s">
        <v>4</v>
      </c>
    </row>
    <row r="23" spans="1:7" x14ac:dyDescent="0.25">
      <c r="A23" s="29" t="s">
        <v>52</v>
      </c>
      <c r="B23" s="129"/>
      <c r="C23" s="131"/>
      <c r="D23" s="8" t="s">
        <v>3</v>
      </c>
      <c r="E23" s="8" t="s">
        <v>5</v>
      </c>
      <c r="F23" s="8" t="s">
        <v>3</v>
      </c>
      <c r="G23" s="6" t="s">
        <v>5</v>
      </c>
    </row>
    <row r="24" spans="1:7" ht="15" customHeight="1" x14ac:dyDescent="0.25">
      <c r="A24" s="31" t="s">
        <v>53</v>
      </c>
      <c r="B24" s="4" t="s">
        <v>6</v>
      </c>
      <c r="C24" s="5" t="s">
        <v>21</v>
      </c>
      <c r="D24" s="5" t="s">
        <v>7</v>
      </c>
      <c r="E24" s="5" t="s">
        <v>8</v>
      </c>
      <c r="F24" s="5" t="s">
        <v>9</v>
      </c>
      <c r="G24" s="3" t="s">
        <v>10</v>
      </c>
    </row>
    <row r="25" spans="1:7" x14ac:dyDescent="0.25">
      <c r="A25" s="25">
        <v>1</v>
      </c>
      <c r="B25" s="9" t="s">
        <v>11</v>
      </c>
      <c r="C25" s="18">
        <f>C8-'UAE COS 2.2, p. 3'!C8</f>
        <v>0</v>
      </c>
      <c r="D25" s="15">
        <f>D8-'UAE COS 2.2, p. 3'!D8</f>
        <v>931386.91351664066</v>
      </c>
      <c r="E25" s="12">
        <f>E8-'UAE COS 2.2, p. 3'!E8</f>
        <v>2.4286051045288304E-3</v>
      </c>
      <c r="F25" s="15">
        <f>F8-'UAE COS 2.2, p. 3'!F8</f>
        <v>864033.60507047176</v>
      </c>
      <c r="G25" s="12">
        <f>G8-'UAE COS 2.2, p. 3'!G8</f>
        <v>2.2529803600478404E-3</v>
      </c>
    </row>
    <row r="26" spans="1:7" x14ac:dyDescent="0.25">
      <c r="A26" s="25">
        <f>A25+1</f>
        <v>2</v>
      </c>
      <c r="B26" s="10" t="s">
        <v>12</v>
      </c>
      <c r="C26" s="19">
        <f>C9-'UAE COS 2.2, p. 3'!C9</f>
        <v>0</v>
      </c>
      <c r="D26" s="16">
        <f>D9-'UAE COS 2.2, p. 3'!D9</f>
        <v>107528.7759413257</v>
      </c>
      <c r="E26" s="13">
        <f>E9-'UAE COS 2.2, p. 3'!E9</f>
        <v>3.8103137029021628E-2</v>
      </c>
      <c r="F26" s="16">
        <f>F9-'UAE COS 2.2, p. 3'!F9</f>
        <v>106489.17486823443</v>
      </c>
      <c r="G26" s="13">
        <f>G9-'UAE COS 2.2, p. 3'!G9</f>
        <v>3.7734751340662898E-2</v>
      </c>
    </row>
    <row r="27" spans="1:7" x14ac:dyDescent="0.25">
      <c r="A27" s="25">
        <f t="shared" ref="A27:A33" si="3">A26+1</f>
        <v>3</v>
      </c>
      <c r="B27" s="10" t="s">
        <v>13</v>
      </c>
      <c r="C27" s="19">
        <f>C10-'UAE COS 2.2, p. 3'!C10</f>
        <v>0</v>
      </c>
      <c r="D27" s="16">
        <f>D10-'UAE COS 2.2, p. 3'!D10</f>
        <v>-2978.1288243413001</v>
      </c>
      <c r="E27" s="13">
        <f>E10-'UAE COS 2.2, p. 3'!E10</f>
        <v>-1.1256579077985662E-2</v>
      </c>
      <c r="F27" s="16">
        <f>F10-'UAE COS 2.2, p. 3'!F10</f>
        <v>-3023.2243152374285</v>
      </c>
      <c r="G27" s="13">
        <f>G10-'UAE COS 2.2, p. 3'!G10</f>
        <v>-1.1427028709037196E-2</v>
      </c>
    </row>
    <row r="28" spans="1:7" x14ac:dyDescent="0.25">
      <c r="A28" s="25">
        <f t="shared" si="3"/>
        <v>4</v>
      </c>
      <c r="B28" s="10" t="s">
        <v>17</v>
      </c>
      <c r="C28" s="19">
        <f>C11-'UAE COS 2.2, p. 3'!C11</f>
        <v>0</v>
      </c>
      <c r="D28" s="16">
        <f>D11-'UAE COS 2.2, p. 3'!D11</f>
        <v>-213726.82624740805</v>
      </c>
      <c r="E28" s="13">
        <f>E11-'UAE COS 2.2, p. 3'!E11</f>
        <v>-1.5082266973581698E-2</v>
      </c>
      <c r="F28" s="16">
        <f>F11-'UAE COS 2.2, p. 3'!F11</f>
        <v>-217541.2142685242</v>
      </c>
      <c r="G28" s="13">
        <f>G11-'UAE COS 2.2, p. 3'!G11</f>
        <v>-1.5351440570015057E-2</v>
      </c>
    </row>
    <row r="29" spans="1:7" x14ac:dyDescent="0.25">
      <c r="A29" s="25">
        <f t="shared" si="3"/>
        <v>5</v>
      </c>
      <c r="B29" s="10" t="s">
        <v>18</v>
      </c>
      <c r="C29" s="19">
        <f>C12-'UAE COS 2.2, p. 3'!C12</f>
        <v>0</v>
      </c>
      <c r="D29" s="16">
        <f>D12-'UAE COS 2.2, p. 3'!D12</f>
        <v>-285412.43975883769</v>
      </c>
      <c r="E29" s="13">
        <f>E12-'UAE COS 2.2, p. 3'!E12</f>
        <v>-2.217016918811951E-2</v>
      </c>
      <c r="F29" s="16">
        <f>F12-'UAE COS 2.2, p. 3'!F12</f>
        <v>-290673.05488455482</v>
      </c>
      <c r="G29" s="13">
        <f>G12-'UAE COS 2.2, p. 3'!G12</f>
        <v>-2.2578801437888568E-2</v>
      </c>
    </row>
    <row r="30" spans="1:7" x14ac:dyDescent="0.25">
      <c r="A30" s="25">
        <f t="shared" si="3"/>
        <v>6</v>
      </c>
      <c r="B30" s="10" t="s">
        <v>19</v>
      </c>
      <c r="C30" s="19">
        <f>C13-'UAE COS 2.2, p. 3'!C13</f>
        <v>0</v>
      </c>
      <c r="D30" s="16">
        <f>D13-'UAE COS 2.2, p. 3'!D13</f>
        <v>-322462.81596388854</v>
      </c>
      <c r="E30" s="13">
        <f>E13-'UAE COS 2.2, p. 3'!E13</f>
        <v>-3.0177706895510359E-2</v>
      </c>
      <c r="F30" s="16">
        <f>F13-'UAE COS 2.2, p. 3'!F13</f>
        <v>-329127.349384306</v>
      </c>
      <c r="G30" s="13">
        <f>G13-'UAE COS 2.2, p. 3'!G13</f>
        <v>-3.0801407757129029E-2</v>
      </c>
    </row>
    <row r="31" spans="1:7" x14ac:dyDescent="0.25">
      <c r="A31" s="25">
        <f t="shared" si="3"/>
        <v>7</v>
      </c>
      <c r="B31" s="10" t="s">
        <v>14</v>
      </c>
      <c r="C31" s="19">
        <f>C14-'UAE COS 2.2, p. 3'!C14</f>
        <v>0</v>
      </c>
      <c r="D31" s="16">
        <f>D14-'UAE COS 2.2, p. 3'!D14</f>
        <v>-209786.73309428571</v>
      </c>
      <c r="E31" s="13">
        <f>E14-'UAE COS 2.2, p. 3'!E14</f>
        <v>-3.240717013141392E-2</v>
      </c>
      <c r="F31" s="16">
        <f>F14-'UAE COS 2.2, p. 3'!F14</f>
        <v>-125521.09911734518</v>
      </c>
      <c r="G31" s="13">
        <f>G14-'UAE COS 2.2, p. 3'!G14</f>
        <v>-1.9390089898342913E-2</v>
      </c>
    </row>
    <row r="32" spans="1:7" x14ac:dyDescent="0.25">
      <c r="A32" s="25">
        <f t="shared" si="3"/>
        <v>8</v>
      </c>
      <c r="B32" s="22" t="s">
        <v>15</v>
      </c>
      <c r="C32" s="20">
        <f>C15-'UAE COS 2.2, p. 3'!C15</f>
        <v>0</v>
      </c>
      <c r="D32" s="17">
        <f>D15-'UAE COS 2.2, p. 3'!D15</f>
        <v>-4548.7455692286603</v>
      </c>
      <c r="E32" s="14">
        <f>E15-'UAE COS 2.2, p. 3'!E15</f>
        <v>-1.7457789529156387E-3</v>
      </c>
      <c r="F32" s="17">
        <f>F15-'UAE COS 2.2, p. 3'!F15</f>
        <v>-4636.8379687760025</v>
      </c>
      <c r="G32" s="14">
        <f>G15-'UAE COS 2.2, p. 3'!G15</f>
        <v>-1.779588242685981E-3</v>
      </c>
    </row>
    <row r="33" spans="1:7" x14ac:dyDescent="0.25">
      <c r="A33" s="25">
        <f t="shared" si="3"/>
        <v>9</v>
      </c>
      <c r="B33" s="11" t="s">
        <v>20</v>
      </c>
      <c r="C33" s="20">
        <f>C16-'UAE COS 2.2, p. 3'!C16</f>
        <v>0</v>
      </c>
      <c r="D33" s="17">
        <f>D16-'UAE COS 2.2, p. 3'!D16</f>
        <v>0</v>
      </c>
      <c r="E33" s="14">
        <f>E16-'UAE COS 2.2, p. 3'!E16</f>
        <v>0</v>
      </c>
      <c r="F33" s="17">
        <f>F16-'UAE COS 2.2, p. 3'!F16</f>
        <v>0</v>
      </c>
      <c r="G33" s="14">
        <f>G16-'UAE COS 2.2, p. 3'!G16</f>
        <v>0</v>
      </c>
    </row>
    <row r="35" spans="1:7" x14ac:dyDescent="0.25">
      <c r="B35" s="123" t="s">
        <v>42</v>
      </c>
      <c r="C35" s="124"/>
      <c r="D35" s="124"/>
      <c r="E35" s="124"/>
      <c r="F35" s="124"/>
      <c r="G35" s="125"/>
    </row>
    <row r="36" spans="1:7" ht="15.75" x14ac:dyDescent="0.25">
      <c r="B36" s="117" t="s">
        <v>22</v>
      </c>
      <c r="C36" s="118"/>
      <c r="D36" s="118"/>
      <c r="E36" s="118"/>
      <c r="F36" s="118"/>
      <c r="G36" s="119"/>
    </row>
    <row r="37" spans="1:7" ht="18.75" x14ac:dyDescent="0.25">
      <c r="B37" s="126" t="s">
        <v>77</v>
      </c>
      <c r="C37" s="127"/>
      <c r="D37" s="127"/>
      <c r="E37" s="127"/>
      <c r="F37" s="127"/>
      <c r="G37" s="128"/>
    </row>
    <row r="38" spans="1:7" ht="31.5" customHeight="1" x14ac:dyDescent="0.25">
      <c r="B38" s="129" t="s">
        <v>0</v>
      </c>
      <c r="C38" s="130" t="s">
        <v>1</v>
      </c>
      <c r="D38" s="145" t="s">
        <v>150</v>
      </c>
      <c r="E38" s="134"/>
      <c r="F38" s="131" t="s">
        <v>28</v>
      </c>
      <c r="G38" s="134"/>
    </row>
    <row r="39" spans="1:7" x14ac:dyDescent="0.25">
      <c r="B39" s="129"/>
      <c r="C39" s="131"/>
      <c r="D39" s="7" t="s">
        <v>2</v>
      </c>
      <c r="E39" s="7" t="s">
        <v>4</v>
      </c>
      <c r="F39" s="7" t="s">
        <v>2</v>
      </c>
      <c r="G39" s="2" t="s">
        <v>4</v>
      </c>
    </row>
    <row r="40" spans="1:7" x14ac:dyDescent="0.25">
      <c r="A40" s="29" t="s">
        <v>52</v>
      </c>
      <c r="B40" s="129"/>
      <c r="C40" s="131"/>
      <c r="D40" s="8" t="s">
        <v>3</v>
      </c>
      <c r="E40" s="8" t="s">
        <v>5</v>
      </c>
      <c r="F40" s="8" t="s">
        <v>3</v>
      </c>
      <c r="G40" s="6" t="s">
        <v>5</v>
      </c>
    </row>
    <row r="41" spans="1:7" x14ac:dyDescent="0.25">
      <c r="A41" s="31" t="s">
        <v>53</v>
      </c>
      <c r="B41" s="4" t="s">
        <v>6</v>
      </c>
      <c r="C41" s="5" t="s">
        <v>29</v>
      </c>
      <c r="D41" s="5" t="s">
        <v>7</v>
      </c>
      <c r="E41" s="5" t="s">
        <v>8</v>
      </c>
      <c r="F41" s="5" t="s">
        <v>9</v>
      </c>
      <c r="G41" s="3" t="s">
        <v>10</v>
      </c>
    </row>
    <row r="42" spans="1:7" x14ac:dyDescent="0.25">
      <c r="A42" s="25">
        <v>1</v>
      </c>
      <c r="B42" s="9" t="s">
        <v>11</v>
      </c>
      <c r="C42" s="18">
        <f>C8-'UAE COS 2.2, p. 1'!C25</f>
        <v>28084.68631452322</v>
      </c>
      <c r="D42" s="15">
        <f>D8-'UAE COS 2.2, p. 1'!D25</f>
        <v>4299194.4026733562</v>
      </c>
      <c r="E42" s="12">
        <f>E8-'UAE COS 2.2, p. 1'!E25</f>
        <v>1.1199820128287158E-2</v>
      </c>
      <c r="F42" s="15">
        <f>F8-'UAE COS 2.2, p. 1'!F25</f>
        <v>4250054.1686803699</v>
      </c>
      <c r="G42" s="12">
        <f>G8-'UAE COS 2.2, p. 1'!G25</f>
        <v>1.1071019283413197E-2</v>
      </c>
    </row>
    <row r="43" spans="1:7" x14ac:dyDescent="0.25">
      <c r="A43" s="25">
        <f>A42+1</f>
        <v>2</v>
      </c>
      <c r="B43" s="10" t="s">
        <v>12</v>
      </c>
      <c r="C43" s="19">
        <f>C9-'UAE COS 2.2, p. 1'!C26</f>
        <v>-804.32290119212121</v>
      </c>
      <c r="D43" s="16">
        <f>D9-'UAE COS 2.2, p. 1'!D26</f>
        <v>-49907.474938635714</v>
      </c>
      <c r="E43" s="13">
        <f>E9-'UAE COS 2.2, p. 1'!E26</f>
        <v>-1.7572075710751145E-2</v>
      </c>
      <c r="F43" s="16">
        <f>F9-'UAE COS 2.2, p. 1'!F26</f>
        <v>-53245.0551398471</v>
      </c>
      <c r="G43" s="13">
        <f>G9-'UAE COS 2.2, p. 1'!G26</f>
        <v>-1.8749053720728381E-2</v>
      </c>
    </row>
    <row r="44" spans="1:7" x14ac:dyDescent="0.25">
      <c r="A44" s="25">
        <f t="shared" ref="A44:A50" si="4">A43+1</f>
        <v>3</v>
      </c>
      <c r="B44" s="10" t="s">
        <v>13</v>
      </c>
      <c r="C44" s="19">
        <f>C10-'UAE COS 2.2, p. 1'!C27</f>
        <v>-263.32973914063768</v>
      </c>
      <c r="D44" s="16">
        <f>D10-'UAE COS 2.2, p. 1'!D27</f>
        <v>-47311.994197045147</v>
      </c>
      <c r="E44" s="13">
        <f>E10-'UAE COS 2.2, p. 1'!E27</f>
        <v>-0.17889274351659537</v>
      </c>
      <c r="F44" s="16">
        <f>F10-'UAE COS 2.2, p. 1'!F27</f>
        <v>-47932.747573664034</v>
      </c>
      <c r="G44" s="13">
        <f>G10-'UAE COS 2.2, p. 1'!G27</f>
        <v>-0.1812280375911666</v>
      </c>
    </row>
    <row r="45" spans="1:7" x14ac:dyDescent="0.25">
      <c r="A45" s="25">
        <f t="shared" si="4"/>
        <v>4</v>
      </c>
      <c r="B45" s="10" t="s">
        <v>17</v>
      </c>
      <c r="C45" s="19">
        <f>C11-'UAE COS 2.2, p. 1'!C28</f>
        <v>-413.83963772840798</v>
      </c>
      <c r="D45" s="16">
        <f>D11-'UAE COS 2.2, p. 1'!D28</f>
        <v>-356338.01968824957</v>
      </c>
      <c r="E45" s="13">
        <f>E11-'UAE COS 2.2, p. 1'!E28</f>
        <v>-2.5149446623294755E-2</v>
      </c>
      <c r="F45" s="16">
        <f>F11-'UAE COS 2.2, p. 1'!F28</f>
        <v>-363297.20378255099</v>
      </c>
      <c r="G45" s="13">
        <f>G11-'UAE COS 2.2, p. 1'!G28</f>
        <v>-2.5640125858520754E-2</v>
      </c>
    </row>
    <row r="46" spans="1:7" x14ac:dyDescent="0.25">
      <c r="A46" s="25">
        <f t="shared" si="4"/>
        <v>5</v>
      </c>
      <c r="B46" s="10" t="s">
        <v>18</v>
      </c>
      <c r="C46" s="19">
        <f>C12-'UAE COS 2.2, p. 1'!C29</f>
        <v>-7278.3193383291364</v>
      </c>
      <c r="D46" s="16">
        <f>D12-'UAE COS 2.2, p. 1'!D29</f>
        <v>-1445033.2820372405</v>
      </c>
      <c r="E46" s="13">
        <f>E12-'UAE COS 2.2, p. 1'!E29</f>
        <v>-0.11207247180064242</v>
      </c>
      <c r="F46" s="16">
        <f>F12-'UAE COS 2.2, p. 1'!F29</f>
        <v>-1468606.9161546733</v>
      </c>
      <c r="G46" s="13">
        <f>G12-'UAE COS 2.2, p. 1'!G29</f>
        <v>-0.11389077727928515</v>
      </c>
    </row>
    <row r="47" spans="1:7" x14ac:dyDescent="0.25">
      <c r="A47" s="25">
        <f t="shared" si="4"/>
        <v>6</v>
      </c>
      <c r="B47" s="10" t="s">
        <v>19</v>
      </c>
      <c r="C47" s="19">
        <f>C13-'UAE COS 2.2, p. 1'!C30</f>
        <v>-17105.796973744407</v>
      </c>
      <c r="D47" s="16">
        <f>D13-'UAE COS 2.2, p. 1'!D30</f>
        <v>-2044033.1007085573</v>
      </c>
      <c r="E47" s="13">
        <f>E13-'UAE COS 2.2, p. 1'!E30</f>
        <v>-0.19014805512515065</v>
      </c>
      <c r="F47" s="16">
        <f>F13-'UAE COS 2.2, p. 1'!F30</f>
        <v>-2090327.2497741692</v>
      </c>
      <c r="G47" s="13">
        <f>G13-'UAE COS 2.2, p. 1'!G30</f>
        <v>-0.19442260800918376</v>
      </c>
    </row>
    <row r="48" spans="1:7" x14ac:dyDescent="0.25">
      <c r="A48" s="25">
        <f t="shared" si="4"/>
        <v>7</v>
      </c>
      <c r="B48" s="10" t="s">
        <v>14</v>
      </c>
      <c r="C48" s="19">
        <f>C14-'UAE COS 2.2, p. 1'!C31</f>
        <v>-2049.6190202618018</v>
      </c>
      <c r="D48" s="16">
        <f>D14-'UAE COS 2.2, p. 1'!D31</f>
        <v>-322003.69111412903</v>
      </c>
      <c r="E48" s="13">
        <f>E14-'UAE COS 2.2, p. 1'!E31</f>
        <v>-4.9522944663612178E-2</v>
      </c>
      <c r="F48" s="16">
        <f>F14-'UAE COS 2.2, p. 1'!F31</f>
        <v>-191584.26605707407</v>
      </c>
      <c r="G48" s="13">
        <f>G14-'UAE COS 2.2, p. 1'!G31</f>
        <v>-2.9593196030231222E-2</v>
      </c>
    </row>
    <row r="49" spans="1:7" x14ac:dyDescent="0.25">
      <c r="A49" s="25">
        <f t="shared" si="4"/>
        <v>8</v>
      </c>
      <c r="B49" s="22" t="s">
        <v>15</v>
      </c>
      <c r="C49" s="20">
        <f>C15-'UAE COS 2.2, p. 1'!C32</f>
        <v>-169.4587041400373</v>
      </c>
      <c r="D49" s="17">
        <f>D15-'UAE COS 2.2, p. 1'!D32</f>
        <v>-34566.839989545522</v>
      </c>
      <c r="E49" s="14">
        <f>E15-'UAE COS 2.2, p. 1'!E32</f>
        <v>-1.3252934086118467E-2</v>
      </c>
      <c r="F49" s="17">
        <f>F15-'UAE COS 2.2, p. 1'!F32</f>
        <v>-35060.730198414531</v>
      </c>
      <c r="G49" s="14">
        <f>G15-'UAE COS 2.2, p. 1'!G32</f>
        <v>-1.3442361198517522E-2</v>
      </c>
    </row>
    <row r="50" spans="1:7" x14ac:dyDescent="0.25">
      <c r="A50" s="25">
        <f t="shared" si="4"/>
        <v>9</v>
      </c>
      <c r="B50" s="11" t="s">
        <v>20</v>
      </c>
      <c r="C50" s="20">
        <f>C16-'UAE COS 2.2, p. 1'!C33</f>
        <v>0</v>
      </c>
      <c r="D50" s="17">
        <f>D16-'UAE COS 2.2, p. 1'!D33</f>
        <v>0</v>
      </c>
      <c r="E50" s="14">
        <f>E16-'UAE COS 2.2, p. 1'!E33</f>
        <v>0</v>
      </c>
      <c r="F50" s="17">
        <f>F16-'UAE COS 2.2, p. 1'!F33</f>
        <v>0</v>
      </c>
      <c r="G50" s="14">
        <f>G16-'UAE COS 2.2, p. 1'!G33</f>
        <v>0</v>
      </c>
    </row>
    <row r="52" spans="1:7" x14ac:dyDescent="0.25">
      <c r="A52" s="26" t="s">
        <v>50</v>
      </c>
      <c r="B52" s="26"/>
      <c r="C52" s="28"/>
      <c r="D52" s="21"/>
      <c r="E52" s="21"/>
      <c r="F52" s="21"/>
      <c r="G52" s="21"/>
    </row>
    <row r="53" spans="1:7" x14ac:dyDescent="0.25">
      <c r="A53" s="21" t="s">
        <v>51</v>
      </c>
      <c r="C53" s="21"/>
      <c r="D53" s="21"/>
      <c r="E53" s="21"/>
      <c r="F53" s="21"/>
      <c r="G53" s="21"/>
    </row>
    <row r="54" spans="1:7" x14ac:dyDescent="0.25">
      <c r="A54" s="32" t="s">
        <v>82</v>
      </c>
      <c r="B54" s="32"/>
      <c r="C54" s="32"/>
      <c r="D54" s="32"/>
      <c r="E54" s="32"/>
      <c r="F54" s="32"/>
      <c r="G54" s="32"/>
    </row>
    <row r="55" spans="1:7" x14ac:dyDescent="0.25">
      <c r="A55" s="32" t="s">
        <v>83</v>
      </c>
      <c r="B55" s="32"/>
      <c r="C55" s="32"/>
      <c r="D55" s="32"/>
      <c r="E55" s="32"/>
      <c r="F55" s="32"/>
      <c r="G55" s="32"/>
    </row>
    <row r="56" spans="1:7" x14ac:dyDescent="0.25">
      <c r="A56" s="32" t="s">
        <v>84</v>
      </c>
      <c r="B56" s="32"/>
      <c r="C56" s="32"/>
      <c r="D56" s="32"/>
      <c r="E56" s="32"/>
      <c r="F56" s="32"/>
      <c r="G56" s="32"/>
    </row>
    <row r="57" spans="1:7" x14ac:dyDescent="0.25">
      <c r="A57" s="32" t="s">
        <v>85</v>
      </c>
    </row>
  </sheetData>
  <mergeCells count="21">
    <mergeCell ref="B4:B6"/>
    <mergeCell ref="C4:C6"/>
    <mergeCell ref="D4:E4"/>
    <mergeCell ref="F4:G4"/>
    <mergeCell ref="B20:G20"/>
    <mergeCell ref="B1:G1"/>
    <mergeCell ref="B18:G18"/>
    <mergeCell ref="B35:G35"/>
    <mergeCell ref="B37:G37"/>
    <mergeCell ref="B38:B40"/>
    <mergeCell ref="C38:C40"/>
    <mergeCell ref="D38:E38"/>
    <mergeCell ref="F38:G38"/>
    <mergeCell ref="B2:G2"/>
    <mergeCell ref="B3:G3"/>
    <mergeCell ref="B19:G19"/>
    <mergeCell ref="B21:B23"/>
    <mergeCell ref="C21:C23"/>
    <mergeCell ref="D21:E21"/>
    <mergeCell ref="F21:G21"/>
    <mergeCell ref="B36:G36"/>
  </mergeCells>
  <pageMargins left="0.8" right="0.75" top="1.35" bottom="0.75" header="0.7" footer="0.3"/>
  <pageSetup scale="75" orientation="portrait" r:id="rId1"/>
  <headerFooter scaleWithDoc="0">
    <oddHeader>&amp;R&amp;"Times New Roman,Bold"&amp;8Docket No. 22-057-03
UAE Exhibit COS 2.2
Page 5 of 6</oddHeader>
  </headerFooter>
  <ignoredErrors>
    <ignoredError sqref="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28" zoomScaleNormal="100" workbookViewId="0">
      <selection activeCell="E55" sqref="E55"/>
    </sheetView>
  </sheetViews>
  <sheetFormatPr defaultRowHeight="15" x14ac:dyDescent="0.25"/>
  <cols>
    <col min="1" max="1" width="5.28515625" customWidth="1"/>
    <col min="2" max="2" width="10.7109375" customWidth="1"/>
    <col min="3" max="7" width="20" customWidth="1"/>
    <col min="9" max="9" width="10.5703125" bestFit="1" customWidth="1"/>
    <col min="10" max="10" width="12" customWidth="1"/>
    <col min="11" max="11" width="12.5703125" customWidth="1"/>
  </cols>
  <sheetData>
    <row r="1" spans="1:11" x14ac:dyDescent="0.25">
      <c r="B1" s="120" t="s">
        <v>43</v>
      </c>
      <c r="C1" s="121"/>
      <c r="D1" s="121"/>
      <c r="E1" s="121"/>
      <c r="F1" s="121"/>
      <c r="G1" s="122"/>
    </row>
    <row r="2" spans="1:11" ht="15.75" x14ac:dyDescent="0.25">
      <c r="B2" s="117" t="s">
        <v>24</v>
      </c>
      <c r="C2" s="118"/>
      <c r="D2" s="118"/>
      <c r="E2" s="118"/>
      <c r="F2" s="118"/>
      <c r="G2" s="119"/>
    </row>
    <row r="3" spans="1:11" ht="15.75" x14ac:dyDescent="0.25">
      <c r="B3" s="126" t="s">
        <v>143</v>
      </c>
      <c r="C3" s="127"/>
      <c r="D3" s="127"/>
      <c r="E3" s="127"/>
      <c r="F3" s="127"/>
      <c r="G3" s="128"/>
    </row>
    <row r="4" spans="1:11" ht="31.5" customHeight="1" x14ac:dyDescent="0.25">
      <c r="B4" s="129" t="s">
        <v>0</v>
      </c>
      <c r="C4" s="130" t="s">
        <v>1</v>
      </c>
      <c r="D4" s="144" t="s">
        <v>151</v>
      </c>
      <c r="E4" s="139"/>
      <c r="F4" s="138" t="s">
        <v>54</v>
      </c>
      <c r="G4" s="139"/>
    </row>
    <row r="5" spans="1:11" x14ac:dyDescent="0.25">
      <c r="B5" s="129"/>
      <c r="C5" s="131"/>
      <c r="D5" s="7" t="s">
        <v>2</v>
      </c>
      <c r="E5" s="7" t="s">
        <v>4</v>
      </c>
      <c r="F5" s="7" t="s">
        <v>2</v>
      </c>
      <c r="G5" s="2" t="s">
        <v>4</v>
      </c>
    </row>
    <row r="6" spans="1:11" x14ac:dyDescent="0.25">
      <c r="A6" s="29" t="s">
        <v>52</v>
      </c>
      <c r="B6" s="129"/>
      <c r="C6" s="131"/>
      <c r="D6" s="8" t="s">
        <v>3</v>
      </c>
      <c r="E6" s="8" t="s">
        <v>5</v>
      </c>
      <c r="F6" s="8" t="s">
        <v>3</v>
      </c>
      <c r="G6" s="6" t="s">
        <v>5</v>
      </c>
    </row>
    <row r="7" spans="1:11" ht="18" x14ac:dyDescent="0.25">
      <c r="A7" s="31" t="s">
        <v>53</v>
      </c>
      <c r="B7" s="4" t="s">
        <v>6</v>
      </c>
      <c r="C7" s="5" t="s">
        <v>21</v>
      </c>
      <c r="D7" s="5" t="s">
        <v>7</v>
      </c>
      <c r="E7" s="5" t="s">
        <v>8</v>
      </c>
      <c r="F7" s="5" t="s">
        <v>9</v>
      </c>
      <c r="G7" s="3" t="s">
        <v>10</v>
      </c>
    </row>
    <row r="8" spans="1:11" x14ac:dyDescent="0.25">
      <c r="A8" s="25">
        <v>1</v>
      </c>
      <c r="B8" s="9" t="s">
        <v>11</v>
      </c>
      <c r="C8" s="18">
        <v>383506940.58075047</v>
      </c>
      <c r="D8" s="15">
        <v>23575338.490142118</v>
      </c>
      <c r="E8" s="12">
        <f>D8/C8</f>
        <v>6.1473042585465654E-2</v>
      </c>
      <c r="F8" s="15">
        <v>26748328.577267826</v>
      </c>
      <c r="G8" s="12">
        <f>F8/C8</f>
        <v>6.9746661003741994E-2</v>
      </c>
      <c r="H8" s="1"/>
      <c r="J8" s="24"/>
      <c r="K8" s="24"/>
    </row>
    <row r="9" spans="1:11" x14ac:dyDescent="0.25">
      <c r="A9" s="25">
        <f>A8+1</f>
        <v>2</v>
      </c>
      <c r="B9" s="10" t="s">
        <v>12</v>
      </c>
      <c r="C9" s="19">
        <v>2822045.2258150135</v>
      </c>
      <c r="D9" s="16">
        <v>756516.31099976518</v>
      </c>
      <c r="E9" s="13">
        <f t="shared" ref="E9:E16" si="0">D9/C9</f>
        <v>0.26807377290747758</v>
      </c>
      <c r="F9" s="16">
        <v>805491.54288642807</v>
      </c>
      <c r="G9" s="13">
        <f t="shared" ref="G9:G16" si="1">F9/C9</f>
        <v>0.2854282899218244</v>
      </c>
      <c r="H9" s="1"/>
      <c r="J9" s="24"/>
      <c r="K9" s="24"/>
    </row>
    <row r="10" spans="1:11" x14ac:dyDescent="0.25">
      <c r="A10" s="25">
        <f t="shared" ref="A10:A16" si="2">A9+1</f>
        <v>3</v>
      </c>
      <c r="B10" s="10" t="s">
        <v>13</v>
      </c>
      <c r="C10" s="19">
        <v>264567.84105622111</v>
      </c>
      <c r="D10" s="16">
        <v>-78853.450649970997</v>
      </c>
      <c r="E10" s="13">
        <f t="shared" si="0"/>
        <v>-0.29804624150527237</v>
      </c>
      <c r="F10" s="16">
        <v>-76729.01832602534</v>
      </c>
      <c r="G10" s="13">
        <f t="shared" si="1"/>
        <v>-0.29001642081556051</v>
      </c>
      <c r="H10" s="1"/>
      <c r="J10" s="24"/>
      <c r="K10" s="24"/>
    </row>
    <row r="11" spans="1:11" x14ac:dyDescent="0.25">
      <c r="A11" s="25">
        <f t="shared" si="2"/>
        <v>4</v>
      </c>
      <c r="B11" s="10" t="s">
        <v>17</v>
      </c>
      <c r="C11" s="19">
        <v>14170736.177908467</v>
      </c>
      <c r="D11" s="16">
        <v>-2938143.1673393706</v>
      </c>
      <c r="E11" s="13">
        <f t="shared" si="0"/>
        <v>-0.2073387811650747</v>
      </c>
      <c r="F11" s="16">
        <v>-2758448.7223496567</v>
      </c>
      <c r="G11" s="13">
        <f t="shared" si="1"/>
        <v>-0.19465811004582478</v>
      </c>
      <c r="H11" s="1"/>
      <c r="J11" s="24"/>
      <c r="K11" s="24"/>
    </row>
    <row r="12" spans="1:11" x14ac:dyDescent="0.25">
      <c r="A12" s="25">
        <f t="shared" si="2"/>
        <v>5</v>
      </c>
      <c r="B12" s="10" t="s">
        <v>18</v>
      </c>
      <c r="C12" s="19">
        <v>12873715.005827911</v>
      </c>
      <c r="D12" s="16">
        <v>1306994.7659800174</v>
      </c>
      <c r="E12" s="13">
        <f t="shared" si="0"/>
        <v>0.10152428925048775</v>
      </c>
      <c r="F12" s="16">
        <v>1554820.4486549832</v>
      </c>
      <c r="G12" s="13">
        <f t="shared" si="1"/>
        <v>0.12077480726822976</v>
      </c>
      <c r="H12" s="1"/>
      <c r="J12" s="24"/>
      <c r="K12" s="24"/>
    </row>
    <row r="13" spans="1:11" x14ac:dyDescent="0.25">
      <c r="A13" s="25">
        <f t="shared" si="2"/>
        <v>6</v>
      </c>
      <c r="B13" s="10" t="s">
        <v>19</v>
      </c>
      <c r="C13" s="19">
        <v>10685464.507969717</v>
      </c>
      <c r="D13" s="16">
        <v>4310275.6327526812</v>
      </c>
      <c r="E13" s="13">
        <f t="shared" si="0"/>
        <v>0.40337746941537983</v>
      </c>
      <c r="F13" s="16">
        <v>4624239.4003263842</v>
      </c>
      <c r="G13" s="13">
        <f t="shared" si="1"/>
        <v>0.43275979222778865</v>
      </c>
      <c r="H13" s="1"/>
      <c r="K13" s="24"/>
    </row>
    <row r="14" spans="1:11" x14ac:dyDescent="0.25">
      <c r="A14" s="25">
        <f t="shared" si="2"/>
        <v>7</v>
      </c>
      <c r="B14" s="10" t="s">
        <v>14</v>
      </c>
      <c r="C14" s="19">
        <v>6473466.5891400669</v>
      </c>
      <c r="D14" s="16">
        <v>3313902.9365245486</v>
      </c>
      <c r="E14" s="13">
        <f t="shared" si="0"/>
        <v>0.51192091453503064</v>
      </c>
      <c r="F14" s="16">
        <v>-655820.7112448113</v>
      </c>
      <c r="G14" s="13">
        <f t="shared" si="1"/>
        <v>-0.10130904395876866</v>
      </c>
      <c r="H14" s="1"/>
      <c r="K14" s="24"/>
    </row>
    <row r="15" spans="1:11" x14ac:dyDescent="0.25">
      <c r="A15" s="25">
        <f t="shared" si="2"/>
        <v>8</v>
      </c>
      <c r="B15" s="22" t="s">
        <v>15</v>
      </c>
      <c r="C15" s="20">
        <v>2605567.8822520752</v>
      </c>
      <c r="D15" s="17">
        <v>399938.43100893282</v>
      </c>
      <c r="E15" s="14">
        <f t="shared" si="0"/>
        <v>0.15349376760940625</v>
      </c>
      <c r="F15" s="17">
        <v>404088.43220357783</v>
      </c>
      <c r="G15" s="14">
        <f t="shared" si="1"/>
        <v>0.15508651106579935</v>
      </c>
      <c r="H15" s="1"/>
      <c r="K15" s="24"/>
    </row>
    <row r="16" spans="1:11" x14ac:dyDescent="0.25">
      <c r="A16" s="25">
        <f t="shared" si="2"/>
        <v>9</v>
      </c>
      <c r="B16" s="11" t="s">
        <v>20</v>
      </c>
      <c r="C16" s="20">
        <f>SUM(C8:C15)</f>
        <v>433402503.81071997</v>
      </c>
      <c r="D16" s="17">
        <f>SUM(D8:D15)</f>
        <v>30645969.94941872</v>
      </c>
      <c r="E16" s="14">
        <f t="shared" si="0"/>
        <v>7.0710182059314425E-2</v>
      </c>
      <c r="F16" s="17">
        <f>SUM(F8:F15)</f>
        <v>30645969.949418709</v>
      </c>
      <c r="G16" s="14">
        <f t="shared" si="1"/>
        <v>7.0710182059314397E-2</v>
      </c>
      <c r="H16" s="1"/>
    </row>
    <row r="18" spans="1:7" x14ac:dyDescent="0.25">
      <c r="B18" s="123" t="s">
        <v>44</v>
      </c>
      <c r="C18" s="124"/>
      <c r="D18" s="124"/>
      <c r="E18" s="124"/>
      <c r="F18" s="124"/>
      <c r="G18" s="125"/>
    </row>
    <row r="19" spans="1:7" ht="15.75" x14ac:dyDescent="0.25">
      <c r="B19" s="117" t="s">
        <v>23</v>
      </c>
      <c r="C19" s="118"/>
      <c r="D19" s="118"/>
      <c r="E19" s="118"/>
      <c r="F19" s="118"/>
      <c r="G19" s="119"/>
    </row>
    <row r="20" spans="1:7" ht="18.75" x14ac:dyDescent="0.25">
      <c r="B20" s="126" t="s">
        <v>75</v>
      </c>
      <c r="C20" s="127"/>
      <c r="D20" s="127"/>
      <c r="E20" s="127"/>
      <c r="F20" s="127"/>
      <c r="G20" s="128"/>
    </row>
    <row r="21" spans="1:7" ht="31.5" customHeight="1" x14ac:dyDescent="0.25">
      <c r="B21" s="129" t="s">
        <v>0</v>
      </c>
      <c r="C21" s="130" t="s">
        <v>1</v>
      </c>
      <c r="D21" s="146" t="s">
        <v>150</v>
      </c>
      <c r="E21" s="147"/>
      <c r="F21" s="146" t="s">
        <v>28</v>
      </c>
      <c r="G21" s="147"/>
    </row>
    <row r="22" spans="1:7" x14ac:dyDescent="0.25">
      <c r="B22" s="129"/>
      <c r="C22" s="131"/>
      <c r="D22" s="7" t="s">
        <v>2</v>
      </c>
      <c r="E22" s="7" t="s">
        <v>4</v>
      </c>
      <c r="F22" s="7" t="s">
        <v>2</v>
      </c>
      <c r="G22" s="2" t="s">
        <v>4</v>
      </c>
    </row>
    <row r="23" spans="1:7" x14ac:dyDescent="0.25">
      <c r="A23" s="29" t="s">
        <v>52</v>
      </c>
      <c r="B23" s="129"/>
      <c r="C23" s="131"/>
      <c r="D23" s="8" t="s">
        <v>3</v>
      </c>
      <c r="E23" s="8" t="s">
        <v>5</v>
      </c>
      <c r="F23" s="8" t="s">
        <v>3</v>
      </c>
      <c r="G23" s="6" t="s">
        <v>5</v>
      </c>
    </row>
    <row r="24" spans="1:7" ht="18" x14ac:dyDescent="0.25">
      <c r="A24" s="31" t="s">
        <v>53</v>
      </c>
      <c r="B24" s="4" t="s">
        <v>6</v>
      </c>
      <c r="C24" s="5" t="s">
        <v>21</v>
      </c>
      <c r="D24" s="5" t="s">
        <v>7</v>
      </c>
      <c r="E24" s="5" t="s">
        <v>8</v>
      </c>
      <c r="F24" s="5" t="s">
        <v>9</v>
      </c>
      <c r="G24" s="3" t="s">
        <v>10</v>
      </c>
    </row>
    <row r="25" spans="1:7" x14ac:dyDescent="0.25">
      <c r="A25" s="25">
        <v>1</v>
      </c>
      <c r="B25" s="9" t="s">
        <v>11</v>
      </c>
      <c r="C25" s="18">
        <f>C8-'UAE COS 2.2, p. 4'!C8</f>
        <v>0</v>
      </c>
      <c r="D25" s="15">
        <f>D8-'UAE COS 2.2, p. 4'!D8</f>
        <v>863624.7890253365</v>
      </c>
      <c r="E25" s="12">
        <f>E8-'UAE COS 2.2, p. 4'!E8</f>
        <v>2.2519143661847082E-3</v>
      </c>
      <c r="F25" s="15">
        <f>F8-'UAE COS 2.2, p. 4'!F8</f>
        <v>801142.49235647917</v>
      </c>
      <c r="G25" s="12">
        <f>G8-'UAE COS 2.2, p. 4'!G8</f>
        <v>2.0889908567059967E-3</v>
      </c>
    </row>
    <row r="26" spans="1:7" x14ac:dyDescent="0.25">
      <c r="A26" s="25">
        <f>A25+1</f>
        <v>2</v>
      </c>
      <c r="B26" s="10" t="s">
        <v>12</v>
      </c>
      <c r="C26" s="19">
        <f>C9-'UAE COS 2.2, p. 4'!C9</f>
        <v>0</v>
      </c>
      <c r="D26" s="16">
        <f>D9-'UAE COS 2.2, p. 4'!D9</f>
        <v>100319.40191391902</v>
      </c>
      <c r="E26" s="13">
        <f>E9-'UAE COS 2.2, p. 4'!E9</f>
        <v>3.5548474204536024E-2</v>
      </c>
      <c r="F26" s="16">
        <f>F9-'UAE COS 2.2, p. 4'!F9</f>
        <v>99354.985107013956</v>
      </c>
      <c r="G26" s="13">
        <f>G9-'UAE COS 2.2, p. 4'!G9</f>
        <v>3.5206730281340526E-2</v>
      </c>
    </row>
    <row r="27" spans="1:7" x14ac:dyDescent="0.25">
      <c r="A27" s="25">
        <f t="shared" ref="A27:A33" si="3">A26+1</f>
        <v>3</v>
      </c>
      <c r="B27" s="10" t="s">
        <v>13</v>
      </c>
      <c r="C27" s="19">
        <f>C10-'UAE COS 2.2, p. 4'!C10</f>
        <v>0</v>
      </c>
      <c r="D27" s="16">
        <f>D10-'UAE COS 2.2, p. 4'!D10</f>
        <v>-2769.3978917022177</v>
      </c>
      <c r="E27" s="13">
        <f>E10-'UAE COS 2.2, p. 4'!E10</f>
        <v>-1.0467628569844623E-2</v>
      </c>
      <c r="F27" s="16">
        <f>F10-'UAE COS 2.2, p. 4'!F10</f>
        <v>-2811.2320629642054</v>
      </c>
      <c r="G27" s="13">
        <f>G10-'UAE COS 2.2, p. 4'!G10</f>
        <v>-1.0625751231673031E-2</v>
      </c>
    </row>
    <row r="28" spans="1:7" x14ac:dyDescent="0.25">
      <c r="A28" s="25">
        <f t="shared" si="3"/>
        <v>4</v>
      </c>
      <c r="B28" s="10" t="s">
        <v>17</v>
      </c>
      <c r="C28" s="19">
        <f>C11-'UAE COS 2.2, p. 4'!C11</f>
        <v>0</v>
      </c>
      <c r="D28" s="16">
        <f>D11-'UAE COS 2.2, p. 4'!D11</f>
        <v>-198464.14871820016</v>
      </c>
      <c r="E28" s="13">
        <f>E11-'UAE COS 2.2, p. 4'!E11</f>
        <v>-1.400521089564824E-2</v>
      </c>
      <c r="F28" s="16">
        <f>F11-'UAE COS 2.2, p. 4'!F11</f>
        <v>-202002.6790360678</v>
      </c>
      <c r="G28" s="13">
        <f>G11-'UAE COS 2.2, p. 4'!G11</f>
        <v>-1.425491777561852E-2</v>
      </c>
    </row>
    <row r="29" spans="1:7" x14ac:dyDescent="0.25">
      <c r="A29" s="25">
        <f t="shared" si="3"/>
        <v>5</v>
      </c>
      <c r="B29" s="10" t="s">
        <v>18</v>
      </c>
      <c r="C29" s="19">
        <f>C12-'UAE COS 2.2, p. 4'!C12</f>
        <v>0</v>
      </c>
      <c r="D29" s="16">
        <f>D12-'UAE COS 2.2, p. 4'!D12</f>
        <v>-264948.86090989481</v>
      </c>
      <c r="E29" s="13">
        <f>E12-'UAE COS 2.2, p. 4'!E12</f>
        <v>-2.0580606358766906E-2</v>
      </c>
      <c r="F29" s="16">
        <f>F12-'UAE COS 2.2, p. 4'!F12</f>
        <v>-269829.02674775012</v>
      </c>
      <c r="G29" s="13">
        <f>G12-'UAE COS 2.2, p. 4'!G12</f>
        <v>-2.095968619979538E-2</v>
      </c>
    </row>
    <row r="30" spans="1:7" x14ac:dyDescent="0.25">
      <c r="A30" s="25">
        <f t="shared" si="3"/>
        <v>6</v>
      </c>
      <c r="B30" s="10" t="s">
        <v>19</v>
      </c>
      <c r="C30" s="19">
        <f>C13-'UAE COS 2.2, p. 4'!C13</f>
        <v>0</v>
      </c>
      <c r="D30" s="16">
        <f>D13-'UAE COS 2.2, p. 4'!D13</f>
        <v>-298989.81411238667</v>
      </c>
      <c r="E30" s="13">
        <f>E13-'UAE COS 2.2, p. 4'!E13</f>
        <v>-2.7980984251024965E-2</v>
      </c>
      <c r="F30" s="16">
        <f>F13-'UAE COS 2.2, p. 4'!F13</f>
        <v>-305172.36644634791</v>
      </c>
      <c r="G30" s="13">
        <f>G13-'UAE COS 2.2, p. 4'!G13</f>
        <v>-2.8559578876401315E-2</v>
      </c>
    </row>
    <row r="31" spans="1:7" x14ac:dyDescent="0.25">
      <c r="A31" s="25">
        <f t="shared" si="3"/>
        <v>7</v>
      </c>
      <c r="B31" s="10" t="s">
        <v>14</v>
      </c>
      <c r="C31" s="19">
        <f>C14-'UAE COS 2.2, p. 4'!C14</f>
        <v>0</v>
      </c>
      <c r="D31" s="16">
        <f>D14-'UAE COS 2.2, p. 4'!D14</f>
        <v>-194551.44231958222</v>
      </c>
      <c r="E31" s="13">
        <f>E14-'UAE COS 2.2, p. 4'!E14</f>
        <v>-3.0053672115333607E-2</v>
      </c>
      <c r="F31" s="16">
        <f>F14-'UAE COS 2.2, p. 4'!F14</f>
        <v>-116379.92465252336</v>
      </c>
      <c r="G31" s="13">
        <f>G14-'UAE COS 2.2, p. 4'!G14</f>
        <v>-1.7977991088694759E-2</v>
      </c>
    </row>
    <row r="32" spans="1:7" x14ac:dyDescent="0.25">
      <c r="A32" s="25">
        <f t="shared" si="3"/>
        <v>8</v>
      </c>
      <c r="B32" s="22" t="s">
        <v>15</v>
      </c>
      <c r="C32" s="20">
        <f>C15-'UAE COS 2.2, p. 4'!C15</f>
        <v>0</v>
      </c>
      <c r="D32" s="17">
        <f>D15-'UAE COS 2.2, p. 4'!D15</f>
        <v>-4220.5269876659149</v>
      </c>
      <c r="E32" s="14">
        <f>E15-'UAE COS 2.2, p. 4'!E15</f>
        <v>-1.6198107968762587E-3</v>
      </c>
      <c r="F32" s="17">
        <f>F15-'UAE COS 2.2, p. 4'!F15</f>
        <v>-4302.2485180525109</v>
      </c>
      <c r="G32" s="14">
        <f>G15-'UAE COS 2.2, p. 4'!G15</f>
        <v>-1.6511749885149418E-3</v>
      </c>
    </row>
    <row r="33" spans="1:7" x14ac:dyDescent="0.25">
      <c r="A33" s="25">
        <f t="shared" si="3"/>
        <v>9</v>
      </c>
      <c r="B33" s="11" t="s">
        <v>20</v>
      </c>
      <c r="C33" s="20">
        <f>C16-'UAE COS 2.2, p. 4'!C16</f>
        <v>0</v>
      </c>
      <c r="D33" s="17">
        <f>D16-'UAE COS 2.2, p. 4'!D16</f>
        <v>-1.7881393432617188E-7</v>
      </c>
      <c r="E33" s="14">
        <f>E16-'UAE COS 2.2, p. 4'!E16</f>
        <v>-4.0245584642661925E-16</v>
      </c>
      <c r="F33" s="17">
        <f>F16-'UAE COS 2.2, p. 4'!F16</f>
        <v>-2.0489096641540527E-7</v>
      </c>
      <c r="G33" s="14">
        <f>G16-'UAE COS 2.2, p. 4'!G16</f>
        <v>-4.7184478546569153E-16</v>
      </c>
    </row>
    <row r="35" spans="1:7" x14ac:dyDescent="0.25">
      <c r="B35" s="123" t="s">
        <v>45</v>
      </c>
      <c r="C35" s="124"/>
      <c r="D35" s="124"/>
      <c r="E35" s="124"/>
      <c r="F35" s="124"/>
      <c r="G35" s="125"/>
    </row>
    <row r="36" spans="1:7" ht="15.75" x14ac:dyDescent="0.25">
      <c r="B36" s="117" t="s">
        <v>22</v>
      </c>
      <c r="C36" s="118"/>
      <c r="D36" s="118"/>
      <c r="E36" s="118"/>
      <c r="F36" s="118"/>
      <c r="G36" s="119"/>
    </row>
    <row r="37" spans="1:7" ht="18.75" x14ac:dyDescent="0.25">
      <c r="B37" s="126" t="s">
        <v>76</v>
      </c>
      <c r="C37" s="127"/>
      <c r="D37" s="127"/>
      <c r="E37" s="127"/>
      <c r="F37" s="127"/>
      <c r="G37" s="128"/>
    </row>
    <row r="38" spans="1:7" ht="31.5" customHeight="1" x14ac:dyDescent="0.25">
      <c r="B38" s="129" t="s">
        <v>0</v>
      </c>
      <c r="C38" s="130" t="s">
        <v>1</v>
      </c>
      <c r="D38" s="145" t="s">
        <v>150</v>
      </c>
      <c r="E38" s="134"/>
      <c r="F38" s="131" t="s">
        <v>28</v>
      </c>
      <c r="G38" s="134"/>
    </row>
    <row r="39" spans="1:7" x14ac:dyDescent="0.25">
      <c r="B39" s="129"/>
      <c r="C39" s="131"/>
      <c r="D39" s="7" t="s">
        <v>2</v>
      </c>
      <c r="E39" s="7" t="s">
        <v>4</v>
      </c>
      <c r="F39" s="7" t="s">
        <v>2</v>
      </c>
      <c r="G39" s="2" t="s">
        <v>4</v>
      </c>
    </row>
    <row r="40" spans="1:7" x14ac:dyDescent="0.25">
      <c r="A40" s="29" t="s">
        <v>52</v>
      </c>
      <c r="B40" s="129"/>
      <c r="C40" s="131"/>
      <c r="D40" s="8" t="s">
        <v>3</v>
      </c>
      <c r="E40" s="8" t="s">
        <v>5</v>
      </c>
      <c r="F40" s="8" t="s">
        <v>3</v>
      </c>
      <c r="G40" s="6" t="s">
        <v>5</v>
      </c>
    </row>
    <row r="41" spans="1:7" x14ac:dyDescent="0.25">
      <c r="A41" s="31" t="s">
        <v>53</v>
      </c>
      <c r="B41" s="4" t="s">
        <v>6</v>
      </c>
      <c r="C41" s="5" t="s">
        <v>29</v>
      </c>
      <c r="D41" s="5" t="s">
        <v>7</v>
      </c>
      <c r="E41" s="5" t="s">
        <v>8</v>
      </c>
      <c r="F41" s="5" t="s">
        <v>9</v>
      </c>
      <c r="G41" s="3" t="s">
        <v>10</v>
      </c>
    </row>
    <row r="42" spans="1:7" x14ac:dyDescent="0.25">
      <c r="A42" s="25">
        <v>1</v>
      </c>
      <c r="B42" s="9" t="s">
        <v>11</v>
      </c>
      <c r="C42" s="18">
        <f>C8-'UAE COS 2.2, p. 2'!C25</f>
        <v>28084.68631452322</v>
      </c>
      <c r="D42" s="15">
        <f>D8-'UAE COS 2.2, p. 2'!D25</f>
        <v>3959419.8332277425</v>
      </c>
      <c r="E42" s="12">
        <f>E8-'UAE COS 2.2, p. 2'!E25</f>
        <v>1.032049960845665E-2</v>
      </c>
      <c r="F42" s="15">
        <f>F8-'UAE COS 2.2, p. 2'!F25</f>
        <v>3913738.4933547974</v>
      </c>
      <c r="G42" s="12">
        <f>G8-'UAE COS 2.2, p. 2'!G25</f>
        <v>1.0200770186233832E-2</v>
      </c>
    </row>
    <row r="43" spans="1:7" x14ac:dyDescent="0.25">
      <c r="A43" s="25">
        <f>A42+1</f>
        <v>2</v>
      </c>
      <c r="B43" s="10" t="s">
        <v>12</v>
      </c>
      <c r="C43" s="19">
        <f>C9-'UAE COS 2.2, p. 2'!C26</f>
        <v>-804.32290119212121</v>
      </c>
      <c r="D43" s="16">
        <f>D9-'UAE COS 2.2, p. 2'!D26</f>
        <v>-44417.391052574501</v>
      </c>
      <c r="E43" s="13">
        <f>E9-'UAE COS 2.2, p. 2'!E26</f>
        <v>-1.5658565012052594E-2</v>
      </c>
      <c r="F43" s="16">
        <f>F9-'UAE COS 2.2, p. 2'!F26</f>
        <v>-47499.32160480367</v>
      </c>
      <c r="G43" s="13">
        <f>G9-'UAE COS 2.2, p. 2'!G26</f>
        <v>-1.6745400092636586E-2</v>
      </c>
    </row>
    <row r="44" spans="1:7" x14ac:dyDescent="0.25">
      <c r="A44" s="25">
        <f t="shared" ref="A44:A50" si="4">A43+1</f>
        <v>3</v>
      </c>
      <c r="B44" s="10" t="s">
        <v>13</v>
      </c>
      <c r="C44" s="19">
        <f>C10-'UAE COS 2.2, p. 2'!C27</f>
        <v>-263.32973914063768</v>
      </c>
      <c r="D44" s="16">
        <f>D10-'UAE COS 2.2, p. 2'!D27</f>
        <v>-43525.921628749522</v>
      </c>
      <c r="E44" s="13">
        <f>E10-'UAE COS 2.2, p. 2'!E27</f>
        <v>-0.16464982553534305</v>
      </c>
      <c r="F44" s="16">
        <f>F10-'UAE COS 2.2, p. 2'!F27</f>
        <v>-44098.257829531387</v>
      </c>
      <c r="G44" s="13">
        <f>G10-'UAE COS 2.2, p. 2'!G27</f>
        <v>-0.16680297732816929</v>
      </c>
    </row>
    <row r="45" spans="1:7" x14ac:dyDescent="0.25">
      <c r="A45" s="25">
        <f t="shared" si="4"/>
        <v>4</v>
      </c>
      <c r="B45" s="10" t="s">
        <v>17</v>
      </c>
      <c r="C45" s="19">
        <f>C11-'UAE COS 2.2, p. 2'!C28</f>
        <v>-413.83963772840798</v>
      </c>
      <c r="D45" s="16">
        <f>D11-'UAE COS 2.2, p. 2'!D28</f>
        <v>-329581.89500745805</v>
      </c>
      <c r="E45" s="13">
        <f>E11-'UAE COS 2.2, p. 2'!E28</f>
        <v>-2.3263298998695253E-2</v>
      </c>
      <c r="F45" s="16">
        <f>F11-'UAE COS 2.2, p. 2'!F28</f>
        <v>-336017.67792399228</v>
      </c>
      <c r="G45" s="13">
        <f>G11-'UAE COS 2.2, p. 2'!G28</f>
        <v>-2.3717075519600755E-2</v>
      </c>
    </row>
    <row r="46" spans="1:7" x14ac:dyDescent="0.25">
      <c r="A46" s="25">
        <f t="shared" si="4"/>
        <v>5</v>
      </c>
      <c r="B46" s="10" t="s">
        <v>18</v>
      </c>
      <c r="C46" s="19">
        <f>C12-'UAE COS 2.2, p. 2'!C29</f>
        <v>-7278.3193383291364</v>
      </c>
      <c r="D46" s="16">
        <f>D12-'UAE COS 2.2, p. 2'!D29</f>
        <v>-1330986.1911492646</v>
      </c>
      <c r="E46" s="13">
        <f>E12-'UAE COS 2.2, p. 2'!E29</f>
        <v>-0.10327210265318064</v>
      </c>
      <c r="F46" s="16">
        <f>F12-'UAE COS 2.2, p. 2'!F29</f>
        <v>-1352741.9420199301</v>
      </c>
      <c r="G46" s="13">
        <f>G12-'UAE COS 2.2, p. 2'!G29</f>
        <v>-0.10495020611208644</v>
      </c>
    </row>
    <row r="47" spans="1:7" x14ac:dyDescent="0.25">
      <c r="A47" s="25">
        <f t="shared" si="4"/>
        <v>6</v>
      </c>
      <c r="B47" s="10" t="s">
        <v>19</v>
      </c>
      <c r="C47" s="19">
        <f>C13-'UAE COS 2.2, p. 2'!C30</f>
        <v>-17105.796973744407</v>
      </c>
      <c r="D47" s="16">
        <f>D13-'UAE COS 2.2, p. 2'!D30</f>
        <v>-1881422.8566862652</v>
      </c>
      <c r="E47" s="13">
        <f>E13-'UAE COS 2.2, p. 2'!E30</f>
        <v>-0.17514697032401932</v>
      </c>
      <c r="F47" s="16">
        <f>F13-'UAE COS 2.2, p. 2'!F30</f>
        <v>-1924125.5345352609</v>
      </c>
      <c r="G47" s="13">
        <f>G13-'UAE COS 2.2, p. 2'!G30</f>
        <v>-0.17908995491538032</v>
      </c>
    </row>
    <row r="48" spans="1:7" x14ac:dyDescent="0.25">
      <c r="A48" s="25">
        <f t="shared" si="4"/>
        <v>7</v>
      </c>
      <c r="B48" s="10" t="s">
        <v>14</v>
      </c>
      <c r="C48" s="19">
        <f>C14-'UAE COS 2.2, p. 2'!C31</f>
        <v>-2049.6190202618018</v>
      </c>
      <c r="D48" s="16">
        <f>D14-'UAE COS 2.2, p. 2'!D31</f>
        <v>-297668.85943920631</v>
      </c>
      <c r="E48" s="13">
        <f>E14-'UAE COS 2.2, p. 2'!E31</f>
        <v>-4.5806327566922156E-2</v>
      </c>
      <c r="F48" s="16">
        <f>F14-'UAE COS 2.2, p. 2'!F31</f>
        <v>-176983.36705212016</v>
      </c>
      <c r="G48" s="13">
        <f>G14-'UAE COS 2.2, p. 2'!G31</f>
        <v>-2.7363225772217142E-2</v>
      </c>
    </row>
    <row r="49" spans="1:7" x14ac:dyDescent="0.25">
      <c r="A49" s="25">
        <f t="shared" si="4"/>
        <v>8</v>
      </c>
      <c r="B49" s="22" t="s">
        <v>15</v>
      </c>
      <c r="C49" s="20">
        <f>C15-'UAE COS 2.2, p. 2'!C32</f>
        <v>-169.4587041400373</v>
      </c>
      <c r="D49" s="17">
        <f>D15-'UAE COS 2.2, p. 2'!D32</f>
        <v>-31816.718264296942</v>
      </c>
      <c r="E49" s="14">
        <f>E15-'UAE COS 2.2, p. 2'!E32</f>
        <v>-1.2200273185507704E-2</v>
      </c>
      <c r="F49" s="17">
        <f>F15-'UAE COS 2.2, p. 2'!F32</f>
        <v>-32272.392389203422</v>
      </c>
      <c r="G49" s="14">
        <f>G15-'UAE COS 2.2, p. 2'!G32</f>
        <v>-1.2375042995766944E-2</v>
      </c>
    </row>
    <row r="50" spans="1:7" x14ac:dyDescent="0.25">
      <c r="A50" s="25">
        <f t="shared" si="4"/>
        <v>9</v>
      </c>
      <c r="B50" s="11" t="s">
        <v>20</v>
      </c>
      <c r="C50" s="20">
        <f>C16-'UAE COS 2.2, p. 2'!C33</f>
        <v>0</v>
      </c>
      <c r="D50" s="17">
        <f>D16-'UAE COS 2.2, p. 2'!D33</f>
        <v>-7.8231096267700195E-8</v>
      </c>
      <c r="E50" s="14">
        <f>E16-'UAE COS 2.2, p. 2'!E33</f>
        <v>-1.8041124150158794E-16</v>
      </c>
      <c r="F50" s="17">
        <f>F16-'UAE COS 2.2, p. 2'!F33</f>
        <v>-4.0978193283081055E-8</v>
      </c>
      <c r="G50" s="14">
        <f>G16-'UAE COS 2.2, p. 2'!G33</f>
        <v>0</v>
      </c>
    </row>
    <row r="52" spans="1:7" x14ac:dyDescent="0.25">
      <c r="A52" s="26" t="s">
        <v>50</v>
      </c>
      <c r="B52" s="26"/>
      <c r="C52" s="28"/>
      <c r="D52" s="21"/>
      <c r="E52" s="21"/>
      <c r="F52" s="21"/>
      <c r="G52" s="21"/>
    </row>
    <row r="53" spans="1:7" x14ac:dyDescent="0.25">
      <c r="A53" s="21" t="s">
        <v>51</v>
      </c>
      <c r="C53" s="21"/>
      <c r="D53" s="21"/>
      <c r="E53" s="21"/>
      <c r="F53" s="21"/>
      <c r="G53" s="21"/>
    </row>
    <row r="54" spans="1:7" x14ac:dyDescent="0.25">
      <c r="A54" s="32" t="s">
        <v>78</v>
      </c>
      <c r="B54" s="32"/>
      <c r="C54" s="32"/>
      <c r="D54" s="32"/>
      <c r="E54" s="32"/>
      <c r="F54" s="32"/>
      <c r="G54" s="32"/>
    </row>
    <row r="55" spans="1:7" x14ac:dyDescent="0.25">
      <c r="A55" s="32" t="s">
        <v>79</v>
      </c>
      <c r="B55" s="32"/>
      <c r="C55" s="32"/>
      <c r="D55" s="32"/>
      <c r="E55" s="32"/>
      <c r="F55" s="32"/>
      <c r="G55" s="32"/>
    </row>
    <row r="56" spans="1:7" x14ac:dyDescent="0.25">
      <c r="A56" s="32" t="s">
        <v>81</v>
      </c>
      <c r="B56" s="32"/>
      <c r="C56" s="32"/>
      <c r="D56" s="32"/>
      <c r="E56" s="32"/>
      <c r="F56" s="32"/>
      <c r="G56" s="32"/>
    </row>
    <row r="57" spans="1:7" x14ac:dyDescent="0.25">
      <c r="A57" s="32" t="s">
        <v>80</v>
      </c>
    </row>
  </sheetData>
  <mergeCells count="21">
    <mergeCell ref="B4:B6"/>
    <mergeCell ref="C4:C6"/>
    <mergeCell ref="D4:E4"/>
    <mergeCell ref="F4:G4"/>
    <mergeCell ref="B20:G20"/>
    <mergeCell ref="B1:G1"/>
    <mergeCell ref="B18:G18"/>
    <mergeCell ref="B35:G35"/>
    <mergeCell ref="B37:G37"/>
    <mergeCell ref="B38:B40"/>
    <mergeCell ref="C38:C40"/>
    <mergeCell ref="D38:E38"/>
    <mergeCell ref="F38:G38"/>
    <mergeCell ref="B2:G2"/>
    <mergeCell ref="B3:G3"/>
    <mergeCell ref="B19:G19"/>
    <mergeCell ref="B21:B23"/>
    <mergeCell ref="C21:C23"/>
    <mergeCell ref="D21:E21"/>
    <mergeCell ref="F21:G21"/>
    <mergeCell ref="B36:G36"/>
  </mergeCells>
  <pageMargins left="0.8" right="0.75" top="1.35" bottom="0.75" header="0.7" footer="0.3"/>
  <pageSetup scale="75" orientation="portrait" r:id="rId1"/>
  <headerFooter scaleWithDoc="0">
    <oddHeader>&amp;R&amp;"Times New Roman,Bold"&amp;8Docket No. 22-057-03
UAE Exhibit COS 2.2
Page 6 of 6</oddHeader>
  </headerFooter>
  <ignoredErrors>
    <ignoredError sqref="E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zoomScaleNormal="100" workbookViewId="0">
      <selection activeCell="E18" sqref="E18"/>
    </sheetView>
  </sheetViews>
  <sheetFormatPr defaultRowHeight="16.5" customHeight="1" x14ac:dyDescent="0.25"/>
  <cols>
    <col min="1" max="1" width="5.140625" customWidth="1"/>
    <col min="2" max="2" width="31.5703125" customWidth="1"/>
    <col min="3" max="3" width="15.7109375" customWidth="1"/>
    <col min="4" max="4" width="3.28515625" customWidth="1"/>
    <col min="5" max="5" width="27.28515625" customWidth="1"/>
    <col min="6" max="6" width="15.85546875" customWidth="1"/>
    <col min="7" max="7" width="2.7109375" customWidth="1"/>
    <col min="8" max="8" width="15.85546875" customWidth="1"/>
    <col min="9" max="9" width="14.28515625" customWidth="1"/>
  </cols>
  <sheetData>
    <row r="1" spans="1:9" ht="16.5" customHeight="1" x14ac:dyDescent="0.3">
      <c r="A1" s="37"/>
      <c r="B1" s="152" t="s">
        <v>139</v>
      </c>
      <c r="C1" s="152"/>
      <c r="D1" s="152"/>
      <c r="E1" s="152"/>
      <c r="F1" s="152"/>
      <c r="G1" s="152"/>
      <c r="H1" s="152"/>
      <c r="I1" s="152"/>
    </row>
    <row r="2" spans="1:9" ht="16.5" customHeight="1" x14ac:dyDescent="0.25">
      <c r="A2" s="38" t="s">
        <v>90</v>
      </c>
      <c r="B2" s="39"/>
      <c r="C2" s="39"/>
      <c r="D2" s="39"/>
      <c r="E2" s="39"/>
      <c r="F2" s="39"/>
      <c r="G2" s="37"/>
      <c r="H2" s="37"/>
      <c r="I2" s="37"/>
    </row>
    <row r="3" spans="1:9" ht="16.5" customHeight="1" x14ac:dyDescent="0.25">
      <c r="A3" s="40" t="s">
        <v>91</v>
      </c>
      <c r="B3" s="148" t="s">
        <v>93</v>
      </c>
      <c r="C3" s="149"/>
      <c r="D3" s="37"/>
      <c r="E3" s="37"/>
      <c r="F3" s="37"/>
      <c r="G3" s="37"/>
      <c r="H3" s="37"/>
      <c r="I3" s="37"/>
    </row>
    <row r="4" spans="1:9" ht="16.5" customHeight="1" x14ac:dyDescent="0.25">
      <c r="A4" s="45">
        <v>1</v>
      </c>
      <c r="B4" s="48">
        <v>2019</v>
      </c>
      <c r="C4" s="100">
        <v>392377.39</v>
      </c>
      <c r="D4" s="37"/>
      <c r="E4" s="37"/>
      <c r="F4" s="37"/>
      <c r="G4" s="37"/>
      <c r="H4" s="37"/>
      <c r="I4" s="37"/>
    </row>
    <row r="5" spans="1:9" ht="16.5" customHeight="1" x14ac:dyDescent="0.25">
      <c r="A5" s="45">
        <f>A4+1</f>
        <v>2</v>
      </c>
      <c r="B5" s="49">
        <f>B4+1</f>
        <v>2020</v>
      </c>
      <c r="C5" s="101">
        <v>57011138.819999985</v>
      </c>
      <c r="D5" s="37"/>
      <c r="E5" s="37"/>
      <c r="F5" s="37"/>
      <c r="G5" s="37"/>
      <c r="H5" s="37"/>
      <c r="I5" s="37"/>
    </row>
    <row r="6" spans="1:9" ht="16.5" customHeight="1" x14ac:dyDescent="0.25">
      <c r="A6" s="45">
        <f t="shared" ref="A6:A9" si="0">A5+1</f>
        <v>3</v>
      </c>
      <c r="B6" s="49">
        <f t="shared" ref="B6:B8" si="1">B5+1</f>
        <v>2021</v>
      </c>
      <c r="C6" s="101">
        <v>129412918.79000001</v>
      </c>
      <c r="D6" s="37"/>
      <c r="E6" s="37"/>
      <c r="F6" s="37"/>
      <c r="G6" s="37"/>
      <c r="H6" s="37"/>
      <c r="I6" s="37"/>
    </row>
    <row r="7" spans="1:9" ht="16.5" customHeight="1" x14ac:dyDescent="0.25">
      <c r="A7" s="45">
        <f t="shared" si="0"/>
        <v>4</v>
      </c>
      <c r="B7" s="49">
        <f t="shared" si="1"/>
        <v>2022</v>
      </c>
      <c r="C7" s="101">
        <v>30746979</v>
      </c>
      <c r="D7" s="37"/>
      <c r="E7" s="37"/>
      <c r="F7" s="37"/>
      <c r="G7" s="37"/>
      <c r="H7" s="37"/>
      <c r="I7" s="37"/>
    </row>
    <row r="8" spans="1:9" ht="16.5" customHeight="1" x14ac:dyDescent="0.25">
      <c r="A8" s="45">
        <f t="shared" si="0"/>
        <v>5</v>
      </c>
      <c r="B8" s="50">
        <f t="shared" si="1"/>
        <v>2023</v>
      </c>
      <c r="C8" s="102">
        <v>1000000</v>
      </c>
      <c r="D8" s="37"/>
      <c r="E8" s="37"/>
      <c r="F8" s="37"/>
      <c r="G8" s="37"/>
      <c r="H8" s="37"/>
      <c r="I8" s="37"/>
    </row>
    <row r="9" spans="1:9" ht="16.5" customHeight="1" x14ac:dyDescent="0.25">
      <c r="A9" s="45">
        <f t="shared" si="0"/>
        <v>6</v>
      </c>
      <c r="B9" s="50" t="s">
        <v>20</v>
      </c>
      <c r="C9" s="102">
        <f>SUM(C4:C8)</f>
        <v>218563414</v>
      </c>
      <c r="D9" s="37"/>
      <c r="E9" s="37"/>
      <c r="F9" s="37"/>
      <c r="G9" s="37"/>
      <c r="H9" s="37"/>
      <c r="I9" s="37"/>
    </row>
    <row r="10" spans="1:9" ht="16.5" customHeight="1" x14ac:dyDescent="0.25">
      <c r="A10" s="45"/>
      <c r="B10" s="46"/>
      <c r="C10" s="41"/>
      <c r="D10" s="37"/>
      <c r="E10" s="37"/>
      <c r="F10" s="37"/>
      <c r="G10" s="37"/>
      <c r="H10" s="148" t="s">
        <v>140</v>
      </c>
      <c r="I10" s="149"/>
    </row>
    <row r="11" spans="1:9" ht="16.5" customHeight="1" x14ac:dyDescent="0.25">
      <c r="A11" s="45">
        <v>7</v>
      </c>
      <c r="B11" s="148" t="s">
        <v>122</v>
      </c>
      <c r="C11" s="149"/>
      <c r="D11" s="37"/>
      <c r="E11" s="150" t="s">
        <v>131</v>
      </c>
      <c r="F11" s="151"/>
      <c r="G11" s="37"/>
      <c r="H11" s="65" t="s">
        <v>141</v>
      </c>
      <c r="I11" s="111" t="s">
        <v>142</v>
      </c>
    </row>
    <row r="12" spans="1:9" ht="16.5" customHeight="1" x14ac:dyDescent="0.25">
      <c r="A12" s="45">
        <f>A11+1</f>
        <v>8</v>
      </c>
      <c r="B12" s="51" t="s">
        <v>120</v>
      </c>
      <c r="C12" s="97">
        <f>SUM(C4:C7)+(C8/2)</f>
        <v>218063414</v>
      </c>
      <c r="D12" s="37"/>
      <c r="E12" s="103" t="s">
        <v>133</v>
      </c>
      <c r="F12" s="97">
        <v>203886326.41000006</v>
      </c>
      <c r="G12" s="37"/>
      <c r="H12" s="113">
        <f>C12-F12</f>
        <v>14177087.589999944</v>
      </c>
      <c r="I12" s="108">
        <f>-H12</f>
        <v>-14177087.589999944</v>
      </c>
    </row>
    <row r="13" spans="1:9" ht="16.5" customHeight="1" x14ac:dyDescent="0.25">
      <c r="A13" s="45">
        <f t="shared" ref="A13:A15" si="2">A12+1</f>
        <v>9</v>
      </c>
      <c r="B13" s="51" t="s">
        <v>132</v>
      </c>
      <c r="C13" s="98">
        <f>'UAE COS 2.3, p. 2'!E36</f>
        <v>-3444026.2814793913</v>
      </c>
      <c r="D13" s="37"/>
      <c r="E13" s="59" t="s">
        <v>134</v>
      </c>
      <c r="F13" s="98">
        <v>-40481825.81694112</v>
      </c>
      <c r="G13" s="37"/>
      <c r="H13" s="113">
        <f t="shared" ref="H13:H15" si="3">C13-F13</f>
        <v>37037799.535461731</v>
      </c>
      <c r="I13" s="108">
        <f t="shared" ref="I13:I15" si="4">-H13</f>
        <v>-37037799.535461731</v>
      </c>
    </row>
    <row r="14" spans="1:9" ht="16.5" customHeight="1" x14ac:dyDescent="0.25">
      <c r="A14" s="45">
        <f t="shared" si="2"/>
        <v>10</v>
      </c>
      <c r="B14" s="94" t="s">
        <v>123</v>
      </c>
      <c r="C14" s="99">
        <f>'UAE COS 2.3, p. 2'!J34+'UAE COS 2.3, p. 2'!K34</f>
        <v>-3914671.3008199101</v>
      </c>
      <c r="D14" s="37"/>
      <c r="E14" s="94" t="s">
        <v>135</v>
      </c>
      <c r="F14" s="99">
        <v>-16045090.664047284</v>
      </c>
      <c r="G14" s="37"/>
      <c r="H14" s="114">
        <f t="shared" si="3"/>
        <v>12130419.363227375</v>
      </c>
      <c r="I14" s="109">
        <f t="shared" si="4"/>
        <v>-12130419.363227375</v>
      </c>
    </row>
    <row r="15" spans="1:9" ht="16.5" customHeight="1" x14ac:dyDescent="0.25">
      <c r="A15" s="45">
        <f t="shared" si="2"/>
        <v>11</v>
      </c>
      <c r="B15" s="93" t="s">
        <v>121</v>
      </c>
      <c r="C15" s="99">
        <f>C12+C13+C14</f>
        <v>210704716.41770071</v>
      </c>
      <c r="D15" s="37"/>
      <c r="E15" s="94" t="s">
        <v>121</v>
      </c>
      <c r="F15" s="99">
        <f>SUM(F12:F14)</f>
        <v>147359409.92901167</v>
      </c>
      <c r="G15" s="37"/>
      <c r="H15" s="114">
        <f t="shared" si="3"/>
        <v>63345306.488689035</v>
      </c>
      <c r="I15" s="109">
        <f t="shared" si="4"/>
        <v>-63345306.488689035</v>
      </c>
    </row>
    <row r="16" spans="1:9" ht="16.5" customHeight="1" x14ac:dyDescent="0.25">
      <c r="A16" s="45"/>
      <c r="B16" s="37"/>
      <c r="C16" s="41"/>
      <c r="D16" s="37"/>
      <c r="E16" s="37"/>
      <c r="F16" s="37"/>
      <c r="G16" s="37"/>
      <c r="H16" s="37"/>
      <c r="I16" s="37"/>
    </row>
    <row r="17" spans="1:9" ht="16.5" customHeight="1" x14ac:dyDescent="0.25">
      <c r="A17" s="45">
        <v>12</v>
      </c>
      <c r="B17" s="95" t="s">
        <v>124</v>
      </c>
      <c r="C17" s="97">
        <v>14458145.210000001</v>
      </c>
      <c r="D17" s="37"/>
      <c r="E17" s="37"/>
      <c r="F17" s="37"/>
      <c r="G17" s="37"/>
      <c r="H17" s="37"/>
      <c r="I17" s="37"/>
    </row>
    <row r="18" spans="1:9" ht="16.5" customHeight="1" x14ac:dyDescent="0.25">
      <c r="A18" s="45">
        <v>13</v>
      </c>
      <c r="B18" s="51" t="s">
        <v>125</v>
      </c>
      <c r="C18" s="98">
        <f>C12-C17</f>
        <v>203605268.78999999</v>
      </c>
      <c r="D18" s="37"/>
      <c r="E18" s="37"/>
      <c r="F18" s="37"/>
      <c r="G18" s="37"/>
      <c r="H18" s="37"/>
      <c r="I18" s="37"/>
    </row>
    <row r="19" spans="1:9" ht="16.5" customHeight="1" x14ac:dyDescent="0.25">
      <c r="A19" s="45">
        <v>14</v>
      </c>
      <c r="B19" s="94" t="s">
        <v>126</v>
      </c>
      <c r="C19" s="96">
        <v>2.5000000000000001E-2</v>
      </c>
      <c r="D19" s="37"/>
      <c r="E19" s="37"/>
      <c r="F19" s="37"/>
      <c r="G19" s="37"/>
      <c r="H19" s="37"/>
      <c r="I19" s="37"/>
    </row>
    <row r="20" spans="1:9" ht="16.5" customHeight="1" x14ac:dyDescent="0.25">
      <c r="A20" s="45">
        <v>15</v>
      </c>
      <c r="B20" s="93" t="s">
        <v>130</v>
      </c>
      <c r="C20" s="99">
        <f>C18*C19</f>
        <v>5090131.7197500002</v>
      </c>
      <c r="D20" s="37"/>
      <c r="E20" s="37"/>
      <c r="F20" s="37"/>
      <c r="G20" s="37"/>
      <c r="H20" s="37"/>
      <c r="I20" s="37"/>
    </row>
    <row r="21" spans="1:9" ht="16.5" customHeight="1" x14ac:dyDescent="0.25">
      <c r="A21" s="45"/>
      <c r="B21" s="37"/>
      <c r="C21" s="41"/>
      <c r="D21" s="37"/>
      <c r="E21" s="37"/>
      <c r="F21" s="37"/>
      <c r="G21" s="37"/>
      <c r="H21" s="37"/>
      <c r="I21" s="37"/>
    </row>
    <row r="22" spans="1:9" ht="16.5" customHeight="1" x14ac:dyDescent="0.25">
      <c r="A22" s="105" t="s">
        <v>92</v>
      </c>
      <c r="B22" s="105"/>
      <c r="C22" s="104"/>
      <c r="D22" s="104"/>
      <c r="E22" s="104"/>
      <c r="F22" s="104"/>
      <c r="G22" s="37"/>
      <c r="H22" s="37"/>
      <c r="I22" s="37"/>
    </row>
    <row r="23" spans="1:9" ht="16.5" customHeight="1" x14ac:dyDescent="0.25">
      <c r="A23" s="106" t="s">
        <v>94</v>
      </c>
      <c r="B23" s="106"/>
      <c r="C23" s="104"/>
      <c r="D23" s="104"/>
      <c r="E23" s="104"/>
      <c r="F23" s="104"/>
      <c r="G23" s="37"/>
      <c r="H23" s="37"/>
      <c r="I23" s="37"/>
    </row>
    <row r="24" spans="1:9" ht="16.5" customHeight="1" x14ac:dyDescent="0.25">
      <c r="A24" s="112" t="s">
        <v>144</v>
      </c>
      <c r="B24" s="112"/>
      <c r="C24" s="104"/>
      <c r="D24" s="104"/>
      <c r="E24" s="104"/>
      <c r="F24" s="104"/>
      <c r="G24" s="37"/>
      <c r="H24" s="37"/>
      <c r="I24" s="37"/>
    </row>
    <row r="25" spans="1:9" ht="16.5" customHeight="1" x14ac:dyDescent="0.25">
      <c r="A25" s="104" t="s">
        <v>128</v>
      </c>
      <c r="B25" s="104"/>
      <c r="C25" s="104"/>
      <c r="D25" s="104"/>
      <c r="E25" s="104"/>
      <c r="F25" s="104"/>
      <c r="G25" s="37"/>
      <c r="H25" s="37"/>
      <c r="I25" s="37"/>
    </row>
    <row r="26" spans="1:9" ht="16.5" customHeight="1" x14ac:dyDescent="0.25">
      <c r="A26" s="104" t="s">
        <v>127</v>
      </c>
      <c r="B26" s="104"/>
      <c r="C26" s="104"/>
      <c r="D26" s="104"/>
      <c r="E26" s="104"/>
      <c r="F26" s="104"/>
      <c r="G26" s="37"/>
      <c r="H26" s="37"/>
      <c r="I26" s="37"/>
    </row>
    <row r="27" spans="1:9" ht="16.5" customHeight="1" x14ac:dyDescent="0.25">
      <c r="A27" s="104" t="s">
        <v>129</v>
      </c>
      <c r="B27" s="104"/>
      <c r="C27" s="104"/>
      <c r="D27" s="104"/>
      <c r="E27" s="104"/>
      <c r="F27" s="104"/>
      <c r="G27" s="37"/>
      <c r="H27" s="37"/>
      <c r="I27" s="37"/>
    </row>
    <row r="28" spans="1:9" ht="16.5" customHeight="1" x14ac:dyDescent="0.25">
      <c r="A28" s="104" t="s">
        <v>138</v>
      </c>
      <c r="B28" s="104"/>
      <c r="C28" s="104"/>
      <c r="D28" s="104"/>
      <c r="E28" s="104"/>
      <c r="F28" s="104"/>
      <c r="G28" s="37"/>
      <c r="H28" s="37"/>
      <c r="I28" s="37"/>
    </row>
    <row r="29" spans="1:9" ht="16.5" customHeight="1" x14ac:dyDescent="0.25">
      <c r="A29" s="104" t="s">
        <v>136</v>
      </c>
      <c r="B29" s="104"/>
      <c r="C29" s="104"/>
      <c r="D29" s="104"/>
      <c r="E29" s="104"/>
      <c r="F29" s="104"/>
      <c r="G29" s="37"/>
      <c r="H29" s="37"/>
      <c r="I29" s="37"/>
    </row>
    <row r="30" spans="1:9" ht="16.5" customHeight="1" x14ac:dyDescent="0.25">
      <c r="A30" s="104" t="s">
        <v>137</v>
      </c>
      <c r="B30" s="104"/>
      <c r="C30" s="104"/>
      <c r="D30" s="104"/>
      <c r="E30" s="104"/>
      <c r="F30" s="104"/>
      <c r="G30" s="37"/>
      <c r="H30" s="37"/>
      <c r="I30" s="37"/>
    </row>
    <row r="31" spans="1:9" ht="16.5" customHeight="1" x14ac:dyDescent="0.25">
      <c r="A31" s="107"/>
      <c r="B31" s="107"/>
      <c r="C31" s="107"/>
      <c r="D31" s="107"/>
      <c r="E31" s="107"/>
      <c r="F31" s="107"/>
    </row>
    <row r="375" spans="8:8" ht="16.5" customHeight="1" x14ac:dyDescent="0.25">
      <c r="H375" s="1"/>
    </row>
  </sheetData>
  <mergeCells count="5">
    <mergeCell ref="B3:C3"/>
    <mergeCell ref="B11:C11"/>
    <mergeCell ref="E11:F11"/>
    <mergeCell ref="H10:I10"/>
    <mergeCell ref="B1:I1"/>
  </mergeCells>
  <printOptions horizontalCentered="1"/>
  <pageMargins left="0.8" right="0.75" top="1.35" bottom="0.75" header="0.7" footer="0.3"/>
  <pageSetup scale="70" orientation="portrait" r:id="rId1"/>
  <headerFooter scaleWithDoc="0">
    <oddHeader>&amp;R&amp;"Times New Roman,Bold"&amp;8Docket No. 22-057-03
UAE Exhibit COS 2.3
Page 1 of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5"/>
  <sheetViews>
    <sheetView zoomScaleNormal="100" workbookViewId="0">
      <selection activeCell="N4" sqref="N4"/>
    </sheetView>
  </sheetViews>
  <sheetFormatPr defaultRowHeight="15" x14ac:dyDescent="0.25"/>
  <cols>
    <col min="1" max="1" width="7.7109375" customWidth="1"/>
    <col min="2" max="2" width="11.28515625" style="76" customWidth="1"/>
    <col min="3" max="3" width="13.7109375" customWidth="1"/>
    <col min="4" max="4" width="15" customWidth="1"/>
    <col min="5" max="6" width="16.5703125" customWidth="1"/>
    <col min="7" max="7" width="13.28515625" customWidth="1"/>
    <col min="8" max="9" width="13.5703125" customWidth="1"/>
    <col min="10" max="10" width="12" bestFit="1" customWidth="1"/>
    <col min="11" max="12" width="12.5703125" customWidth="1"/>
    <col min="14" max="14" width="9.42578125" customWidth="1"/>
  </cols>
  <sheetData>
    <row r="1" spans="1:17" ht="20.25" x14ac:dyDescent="0.3">
      <c r="A1" s="154" t="s">
        <v>119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x14ac:dyDescent="0.25">
      <c r="A2" s="38" t="s">
        <v>90</v>
      </c>
      <c r="B2" s="46"/>
      <c r="C2" s="42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18" x14ac:dyDescent="0.25">
      <c r="A3" s="40" t="s">
        <v>53</v>
      </c>
      <c r="B3" s="46"/>
      <c r="C3" s="42"/>
      <c r="D3" s="38"/>
      <c r="E3" s="148" t="s">
        <v>145</v>
      </c>
      <c r="F3" s="149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5">
      <c r="A4" s="38">
        <v>1</v>
      </c>
      <c r="B4" s="46"/>
      <c r="C4" s="42"/>
      <c r="D4" s="38"/>
      <c r="E4" s="51" t="s">
        <v>95</v>
      </c>
      <c r="F4" s="68">
        <v>0.05</v>
      </c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x14ac:dyDescent="0.25">
      <c r="A5" s="38">
        <v>2</v>
      </c>
      <c r="B5" s="155" t="s">
        <v>112</v>
      </c>
      <c r="C5" s="156"/>
      <c r="D5" s="157"/>
      <c r="E5" s="37" t="s">
        <v>96</v>
      </c>
      <c r="F5" s="68">
        <v>9.5000000000000001E-2</v>
      </c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8" customHeight="1" x14ac:dyDescent="0.25">
      <c r="A6" s="25">
        <v>3</v>
      </c>
      <c r="B6" s="49"/>
      <c r="C6" s="52"/>
      <c r="D6" s="53">
        <v>2.5000000000000001E-2</v>
      </c>
      <c r="E6" s="158" t="s">
        <v>97</v>
      </c>
      <c r="F6" s="158" t="s">
        <v>98</v>
      </c>
      <c r="G6" s="158" t="s">
        <v>113</v>
      </c>
      <c r="H6" s="54">
        <v>0.21</v>
      </c>
      <c r="I6" s="55">
        <v>4.6248243184999996E-2</v>
      </c>
      <c r="J6" s="158" t="s">
        <v>114</v>
      </c>
      <c r="K6" s="160" t="s">
        <v>99</v>
      </c>
      <c r="L6" s="37"/>
      <c r="M6" s="37"/>
      <c r="N6" s="37"/>
      <c r="O6" s="37"/>
      <c r="P6" s="37"/>
    </row>
    <row r="7" spans="1:17" ht="51" customHeight="1" x14ac:dyDescent="0.25">
      <c r="A7" s="38">
        <f>A6+1</f>
        <v>4</v>
      </c>
      <c r="B7" s="50" t="s">
        <v>100</v>
      </c>
      <c r="C7" s="56" t="s">
        <v>101</v>
      </c>
      <c r="D7" s="57" t="s">
        <v>102</v>
      </c>
      <c r="E7" s="159"/>
      <c r="F7" s="159"/>
      <c r="G7" s="159"/>
      <c r="H7" s="57" t="s">
        <v>103</v>
      </c>
      <c r="I7" s="57" t="s">
        <v>104</v>
      </c>
      <c r="J7" s="159"/>
      <c r="K7" s="161"/>
      <c r="L7" s="37"/>
      <c r="M7" s="37"/>
      <c r="N7" s="37"/>
      <c r="O7" s="37"/>
      <c r="P7" s="37"/>
    </row>
    <row r="8" spans="1:17" x14ac:dyDescent="0.25">
      <c r="A8" s="38">
        <f>A7+1</f>
        <v>5</v>
      </c>
      <c r="B8" s="60">
        <v>44531</v>
      </c>
      <c r="C8" s="58">
        <v>0</v>
      </c>
      <c r="D8" s="58">
        <v>0</v>
      </c>
      <c r="E8" s="61">
        <v>0</v>
      </c>
      <c r="F8" s="78"/>
      <c r="G8" s="58"/>
      <c r="H8" s="61"/>
      <c r="I8" s="61"/>
      <c r="J8" s="61">
        <v>0</v>
      </c>
      <c r="K8" s="58">
        <v>0</v>
      </c>
      <c r="L8" s="37"/>
      <c r="M8" s="37"/>
      <c r="N8" s="37"/>
      <c r="O8" s="37"/>
      <c r="P8" s="37"/>
    </row>
    <row r="9" spans="1:17" x14ac:dyDescent="0.25">
      <c r="A9" s="38">
        <f t="shared" ref="A9:A34" si="0">A8+1</f>
        <v>6</v>
      </c>
      <c r="B9" s="60">
        <v>44562</v>
      </c>
      <c r="C9" s="58">
        <v>0</v>
      </c>
      <c r="D9" s="58">
        <f t="shared" ref="D9:D20" si="1">AVERAGE(C8,C9)*($D$6/12)</f>
        <v>0</v>
      </c>
      <c r="E9" s="61">
        <f>-D9</f>
        <v>0</v>
      </c>
      <c r="F9" s="58"/>
      <c r="G9" s="58"/>
      <c r="H9" s="61">
        <f>$H$21/12</f>
        <v>-154461.89262009537</v>
      </c>
      <c r="I9" s="61">
        <f>$I$21/12</f>
        <v>-35666.619305661363</v>
      </c>
      <c r="J9" s="61">
        <f t="shared" ref="J9:K20" si="2">J8+H9</f>
        <v>-154461.89262009537</v>
      </c>
      <c r="K9" s="58">
        <f t="shared" si="2"/>
        <v>-35666.619305661363</v>
      </c>
      <c r="L9" s="37"/>
      <c r="M9" s="37"/>
      <c r="N9" s="41"/>
      <c r="O9" s="37"/>
      <c r="P9" s="37"/>
    </row>
    <row r="10" spans="1:17" x14ac:dyDescent="0.25">
      <c r="A10" s="38">
        <f t="shared" si="0"/>
        <v>7</v>
      </c>
      <c r="B10" s="60">
        <v>44593</v>
      </c>
      <c r="C10" s="58">
        <v>0</v>
      </c>
      <c r="D10" s="58">
        <f t="shared" si="1"/>
        <v>0</v>
      </c>
      <c r="E10" s="61">
        <f t="shared" ref="E10:E20" si="3">E9-D10</f>
        <v>0</v>
      </c>
      <c r="F10" s="58"/>
      <c r="G10" s="58"/>
      <c r="H10" s="61">
        <f t="shared" ref="H10:H20" si="4">$H$21/12</f>
        <v>-154461.89262009537</v>
      </c>
      <c r="I10" s="61">
        <f t="shared" ref="I10:I20" si="5">$I$21/12</f>
        <v>-35666.619305661363</v>
      </c>
      <c r="J10" s="61">
        <f t="shared" si="2"/>
        <v>-308923.78524019074</v>
      </c>
      <c r="K10" s="58">
        <f t="shared" si="2"/>
        <v>-71333.238611322726</v>
      </c>
      <c r="M10" s="37"/>
      <c r="N10" s="37"/>
      <c r="O10" s="37"/>
      <c r="P10" s="37"/>
    </row>
    <row r="11" spans="1:17" x14ac:dyDescent="0.25">
      <c r="A11" s="38">
        <f t="shared" si="0"/>
        <v>8</v>
      </c>
      <c r="B11" s="60">
        <v>44621</v>
      </c>
      <c r="C11" s="58">
        <v>0</v>
      </c>
      <c r="D11" s="58">
        <f t="shared" si="1"/>
        <v>0</v>
      </c>
      <c r="E11" s="61">
        <f t="shared" si="3"/>
        <v>0</v>
      </c>
      <c r="F11" s="58"/>
      <c r="G11" s="58"/>
      <c r="H11" s="61">
        <f t="shared" si="4"/>
        <v>-154461.89262009537</v>
      </c>
      <c r="I11" s="61">
        <f t="shared" si="5"/>
        <v>-35666.619305661363</v>
      </c>
      <c r="J11" s="61">
        <f t="shared" si="2"/>
        <v>-463385.67786028609</v>
      </c>
      <c r="K11" s="58">
        <f t="shared" si="2"/>
        <v>-106999.8579169841</v>
      </c>
      <c r="L11" s="116"/>
      <c r="M11" s="37"/>
      <c r="N11" s="37"/>
      <c r="O11" s="37"/>
      <c r="P11" s="37"/>
    </row>
    <row r="12" spans="1:17" x14ac:dyDescent="0.25">
      <c r="A12" s="38">
        <f t="shared" si="0"/>
        <v>9</v>
      </c>
      <c r="B12" s="60">
        <v>44652</v>
      </c>
      <c r="C12" s="58">
        <v>0</v>
      </c>
      <c r="D12" s="58">
        <f t="shared" si="1"/>
        <v>0</v>
      </c>
      <c r="E12" s="61">
        <f t="shared" si="3"/>
        <v>0</v>
      </c>
      <c r="F12" s="58"/>
      <c r="G12" s="58"/>
      <c r="H12" s="61">
        <f t="shared" si="4"/>
        <v>-154461.89262009537</v>
      </c>
      <c r="I12" s="61">
        <f t="shared" si="5"/>
        <v>-35666.619305661363</v>
      </c>
      <c r="J12" s="61">
        <f t="shared" si="2"/>
        <v>-617847.57048038149</v>
      </c>
      <c r="K12" s="58">
        <f t="shared" si="2"/>
        <v>-142666.47722264545</v>
      </c>
      <c r="L12" s="37"/>
      <c r="M12" s="37"/>
      <c r="N12" s="73"/>
      <c r="O12" s="37"/>
      <c r="P12" s="37"/>
    </row>
    <row r="13" spans="1:17" x14ac:dyDescent="0.25">
      <c r="A13" s="38">
        <f t="shared" si="0"/>
        <v>10</v>
      </c>
      <c r="B13" s="60">
        <v>44682</v>
      </c>
      <c r="C13" s="58">
        <v>0</v>
      </c>
      <c r="D13" s="58">
        <f t="shared" si="1"/>
        <v>0</v>
      </c>
      <c r="E13" s="61">
        <f t="shared" si="3"/>
        <v>0</v>
      </c>
      <c r="F13" s="58"/>
      <c r="G13" s="58"/>
      <c r="H13" s="61">
        <f t="shared" si="4"/>
        <v>-154461.89262009537</v>
      </c>
      <c r="I13" s="61">
        <f t="shared" si="5"/>
        <v>-35666.619305661363</v>
      </c>
      <c r="J13" s="61">
        <f t="shared" si="2"/>
        <v>-772309.46310047689</v>
      </c>
      <c r="K13" s="58">
        <f t="shared" si="2"/>
        <v>-178333.09652830681</v>
      </c>
      <c r="L13" s="37"/>
      <c r="M13" s="37"/>
      <c r="N13" s="37"/>
      <c r="O13" s="37"/>
      <c r="P13" s="37"/>
    </row>
    <row r="14" spans="1:17" x14ac:dyDescent="0.25">
      <c r="A14" s="38">
        <f t="shared" si="0"/>
        <v>11</v>
      </c>
      <c r="B14" s="60">
        <v>44713</v>
      </c>
      <c r="C14" s="58">
        <v>0</v>
      </c>
      <c r="D14" s="58">
        <f t="shared" si="1"/>
        <v>0</v>
      </c>
      <c r="E14" s="61">
        <f t="shared" si="3"/>
        <v>0</v>
      </c>
      <c r="F14" s="58"/>
      <c r="G14" s="58"/>
      <c r="H14" s="61">
        <f t="shared" si="4"/>
        <v>-154461.89262009537</v>
      </c>
      <c r="I14" s="61">
        <f t="shared" si="5"/>
        <v>-35666.619305661363</v>
      </c>
      <c r="J14" s="61">
        <f t="shared" si="2"/>
        <v>-926771.35572057229</v>
      </c>
      <c r="K14" s="58">
        <f t="shared" si="2"/>
        <v>-213999.71583396816</v>
      </c>
      <c r="L14" s="37"/>
      <c r="M14" s="37"/>
      <c r="N14" s="37"/>
      <c r="O14" s="37"/>
      <c r="P14" s="79"/>
    </row>
    <row r="15" spans="1:17" x14ac:dyDescent="0.25">
      <c r="A15" s="38">
        <f t="shared" si="0"/>
        <v>12</v>
      </c>
      <c r="B15" s="60">
        <v>44743</v>
      </c>
      <c r="C15" s="58">
        <v>0</v>
      </c>
      <c r="D15" s="58">
        <f t="shared" si="1"/>
        <v>0</v>
      </c>
      <c r="E15" s="61">
        <f t="shared" si="3"/>
        <v>0</v>
      </c>
      <c r="F15" s="58"/>
      <c r="G15" s="58"/>
      <c r="H15" s="61">
        <f t="shared" si="4"/>
        <v>-154461.89262009537</v>
      </c>
      <c r="I15" s="61">
        <f t="shared" si="5"/>
        <v>-35666.619305661363</v>
      </c>
      <c r="J15" s="61">
        <f t="shared" si="2"/>
        <v>-1081233.2483406677</v>
      </c>
      <c r="K15" s="58">
        <f t="shared" si="2"/>
        <v>-249666.33513962952</v>
      </c>
      <c r="L15" s="37"/>
      <c r="M15" s="37"/>
      <c r="N15" s="73"/>
      <c r="O15" s="37"/>
      <c r="P15" s="37"/>
    </row>
    <row r="16" spans="1:17" x14ac:dyDescent="0.25">
      <c r="A16" s="38">
        <f t="shared" si="0"/>
        <v>13</v>
      </c>
      <c r="B16" s="60">
        <v>44774</v>
      </c>
      <c r="C16" s="58">
        <v>0</v>
      </c>
      <c r="D16" s="58">
        <f t="shared" si="1"/>
        <v>0</v>
      </c>
      <c r="E16" s="61">
        <f t="shared" si="3"/>
        <v>0</v>
      </c>
      <c r="F16" s="58"/>
      <c r="G16" s="58"/>
      <c r="H16" s="61">
        <f t="shared" si="4"/>
        <v>-154461.89262009537</v>
      </c>
      <c r="I16" s="61">
        <f t="shared" si="5"/>
        <v>-35666.619305661363</v>
      </c>
      <c r="J16" s="61">
        <f t="shared" si="2"/>
        <v>-1235695.140960763</v>
      </c>
      <c r="K16" s="58">
        <f t="shared" si="2"/>
        <v>-285332.9544452909</v>
      </c>
      <c r="L16" s="37"/>
      <c r="M16" s="37"/>
      <c r="N16" s="73"/>
      <c r="O16" s="37"/>
      <c r="P16" s="37"/>
    </row>
    <row r="17" spans="1:16" x14ac:dyDescent="0.25">
      <c r="A17" s="38">
        <f t="shared" si="0"/>
        <v>14</v>
      </c>
      <c r="B17" s="60">
        <v>44805</v>
      </c>
      <c r="C17" s="58">
        <v>0</v>
      </c>
      <c r="D17" s="58">
        <f t="shared" si="1"/>
        <v>0</v>
      </c>
      <c r="E17" s="61">
        <f t="shared" si="3"/>
        <v>0</v>
      </c>
      <c r="F17" s="58"/>
      <c r="G17" s="58"/>
      <c r="H17" s="61">
        <f t="shared" si="4"/>
        <v>-154461.89262009537</v>
      </c>
      <c r="I17" s="61">
        <f t="shared" si="5"/>
        <v>-35666.619305661363</v>
      </c>
      <c r="J17" s="61">
        <f t="shared" si="2"/>
        <v>-1390157.0335808583</v>
      </c>
      <c r="K17" s="58">
        <f t="shared" si="2"/>
        <v>-320999.57375095226</v>
      </c>
      <c r="L17" s="37"/>
      <c r="M17" s="37"/>
      <c r="N17" s="73"/>
      <c r="O17" s="73"/>
      <c r="P17" s="37"/>
    </row>
    <row r="18" spans="1:16" x14ac:dyDescent="0.25">
      <c r="A18" s="38">
        <f t="shared" si="0"/>
        <v>15</v>
      </c>
      <c r="B18" s="60">
        <v>44835</v>
      </c>
      <c r="C18" s="58">
        <f>SUM('UAE COS 2.3, p. 1'!C4:C7)-'UAE COS 2.3, p. 1'!C17</f>
        <v>203105268.78999999</v>
      </c>
      <c r="D18" s="58">
        <f>C18*(D6/12)*(4/31)</f>
        <v>54598.190534946232</v>
      </c>
      <c r="E18" s="61">
        <f t="shared" si="3"/>
        <v>-54598.190534946232</v>
      </c>
      <c r="F18" s="58"/>
      <c r="G18" s="58"/>
      <c r="H18" s="61">
        <f t="shared" si="4"/>
        <v>-154461.89262009537</v>
      </c>
      <c r="I18" s="61">
        <f t="shared" si="5"/>
        <v>-35666.619305661363</v>
      </c>
      <c r="J18" s="61">
        <f t="shared" si="2"/>
        <v>-1544618.9262009535</v>
      </c>
      <c r="K18" s="58">
        <f t="shared" si="2"/>
        <v>-356666.19305661361</v>
      </c>
      <c r="L18" s="37"/>
      <c r="M18" s="37"/>
      <c r="N18" s="37"/>
      <c r="O18" s="37"/>
      <c r="P18" s="37"/>
    </row>
    <row r="19" spans="1:16" x14ac:dyDescent="0.25">
      <c r="A19" s="38">
        <f t="shared" si="0"/>
        <v>16</v>
      </c>
      <c r="B19" s="60">
        <v>44866</v>
      </c>
      <c r="C19" s="58">
        <f>C18</f>
        <v>203105268.78999999</v>
      </c>
      <c r="D19" s="58">
        <f t="shared" si="1"/>
        <v>423135.97664583329</v>
      </c>
      <c r="E19" s="61">
        <f t="shared" si="3"/>
        <v>-477734.16718077951</v>
      </c>
      <c r="F19" s="58"/>
      <c r="G19" s="58"/>
      <c r="H19" s="61">
        <f t="shared" si="4"/>
        <v>-154461.89262009537</v>
      </c>
      <c r="I19" s="61">
        <f t="shared" si="5"/>
        <v>-35666.619305661363</v>
      </c>
      <c r="J19" s="61">
        <f t="shared" si="2"/>
        <v>-1699080.8188210488</v>
      </c>
      <c r="K19" s="58">
        <f t="shared" si="2"/>
        <v>-392332.81236227497</v>
      </c>
      <c r="L19" s="37"/>
      <c r="M19" s="37"/>
      <c r="N19" s="37"/>
      <c r="O19" s="37"/>
      <c r="P19" s="37"/>
    </row>
    <row r="20" spans="1:16" x14ac:dyDescent="0.25">
      <c r="A20" s="38">
        <f t="shared" si="0"/>
        <v>17</v>
      </c>
      <c r="B20" s="60">
        <v>44896</v>
      </c>
      <c r="C20" s="58">
        <f>C18</f>
        <v>203105268.78999999</v>
      </c>
      <c r="D20" s="58">
        <f t="shared" si="1"/>
        <v>423135.97664583329</v>
      </c>
      <c r="E20" s="61">
        <f t="shared" si="3"/>
        <v>-900870.14382661274</v>
      </c>
      <c r="F20" s="58"/>
      <c r="G20" s="58"/>
      <c r="H20" s="61">
        <f t="shared" si="4"/>
        <v>-154461.89262009537</v>
      </c>
      <c r="I20" s="61">
        <f t="shared" si="5"/>
        <v>-35666.619305661363</v>
      </c>
      <c r="J20" s="61">
        <f t="shared" si="2"/>
        <v>-1853542.7114411441</v>
      </c>
      <c r="K20" s="58">
        <f t="shared" si="2"/>
        <v>-427999.43166793633</v>
      </c>
      <c r="L20" s="148" t="s">
        <v>105</v>
      </c>
      <c r="M20" s="153"/>
      <c r="N20" s="153"/>
      <c r="O20" s="153"/>
      <c r="P20" s="149"/>
    </row>
    <row r="21" spans="1:16" x14ac:dyDescent="0.25">
      <c r="A21" s="38">
        <f t="shared" si="0"/>
        <v>18</v>
      </c>
      <c r="B21" s="62" t="s">
        <v>115</v>
      </c>
      <c r="C21" s="63">
        <f>C20</f>
        <v>203105268.78999999</v>
      </c>
      <c r="D21" s="63">
        <f>SUM(D9:D20)</f>
        <v>900870.14382661274</v>
      </c>
      <c r="E21" s="64">
        <f>E20</f>
        <v>-900870.14382661274</v>
      </c>
      <c r="F21" s="63">
        <f>C21*F4</f>
        <v>10155263.4395</v>
      </c>
      <c r="G21" s="63">
        <f>D21-F21</f>
        <v>-9254393.2956733871</v>
      </c>
      <c r="H21" s="64">
        <f>(G21-I21)*$H$6</f>
        <v>-1853542.7114411446</v>
      </c>
      <c r="I21" s="64">
        <f>G21*$I$6</f>
        <v>-427999.43166793638</v>
      </c>
      <c r="J21" s="64">
        <f>J20</f>
        <v>-1853542.7114411441</v>
      </c>
      <c r="K21" s="80">
        <f>K20</f>
        <v>-427999.43166793633</v>
      </c>
      <c r="L21" s="65" t="s">
        <v>106</v>
      </c>
      <c r="M21" s="65" t="s">
        <v>107</v>
      </c>
      <c r="N21" s="81" t="s">
        <v>108</v>
      </c>
      <c r="O21" s="65">
        <v>365</v>
      </c>
      <c r="P21" s="65" t="s">
        <v>109</v>
      </c>
    </row>
    <row r="22" spans="1:16" x14ac:dyDescent="0.25">
      <c r="A22" s="38">
        <f t="shared" si="0"/>
        <v>19</v>
      </c>
      <c r="B22" s="60">
        <v>44927</v>
      </c>
      <c r="C22" s="58">
        <f>C21+('UAE COS 2.3, p. 1'!C8/12)</f>
        <v>203188602.12333333</v>
      </c>
      <c r="D22" s="58">
        <f>AVERAGE(C20,C22)*($D$6/12)</f>
        <v>423222.78220138885</v>
      </c>
      <c r="E22" s="61">
        <f>E20-D22</f>
        <v>-1324092.9260280016</v>
      </c>
      <c r="F22" s="61"/>
      <c r="G22" s="58"/>
      <c r="H22" s="66">
        <f>$H$34/12</f>
        <v>-238674.18758428734</v>
      </c>
      <c r="I22" s="66">
        <f>$I$34/12</f>
        <v>-55111.984206966066</v>
      </c>
      <c r="J22" s="61">
        <f>J20+L22</f>
        <v>-2072599.8425116544</v>
      </c>
      <c r="K22" s="82">
        <f>K20+M22</f>
        <v>-478581.66374830244</v>
      </c>
      <c r="L22" s="61">
        <f>(H22*P22)</f>
        <v>-219057.13107051031</v>
      </c>
      <c r="M22" s="58">
        <f t="shared" ref="M22:M33" si="6">I22*P22</f>
        <v>-50582.232080366113</v>
      </c>
      <c r="N22" s="38">
        <v>31</v>
      </c>
      <c r="O22" s="67">
        <f>O21-$N$22+1</f>
        <v>335</v>
      </c>
      <c r="P22" s="83">
        <f t="shared" ref="P22:P33" si="7">O22/$O$21</f>
        <v>0.9178082191780822</v>
      </c>
    </row>
    <row r="23" spans="1:16" x14ac:dyDescent="0.25">
      <c r="A23" s="38">
        <f t="shared" si="0"/>
        <v>20</v>
      </c>
      <c r="B23" s="60">
        <v>44958</v>
      </c>
      <c r="C23" s="58">
        <f>C22+('UAE COS 2.3, p. 1'!$C$8/12)</f>
        <v>203271935.45666668</v>
      </c>
      <c r="D23" s="58">
        <f t="shared" ref="D23:D32" si="8">AVERAGE(C22,C23)*($D$6/12)</f>
        <v>423396.39331250003</v>
      </c>
      <c r="E23" s="61">
        <f t="shared" ref="E23:E33" si="9">E22-D23</f>
        <v>-1747489.3193405017</v>
      </c>
      <c r="F23" s="61"/>
      <c r="G23" s="58"/>
      <c r="H23" s="61">
        <f t="shared" ref="H23:H33" si="10">$H$34/12</f>
        <v>-238674.18758428734</v>
      </c>
      <c r="I23" s="61">
        <f t="shared" ref="I23:I33" si="11">$I$34/12</f>
        <v>-55111.984206966066</v>
      </c>
      <c r="J23" s="61">
        <f t="shared" ref="J23:K33" si="12">J22+L23</f>
        <v>-2273347.7208359726</v>
      </c>
      <c r="K23" s="82">
        <f t="shared" si="12"/>
        <v>-524936.12717717525</v>
      </c>
      <c r="L23" s="61">
        <f t="shared" ref="L23:L33" si="13">H23*P23</f>
        <v>-200747.87832431839</v>
      </c>
      <c r="M23" s="58">
        <f t="shared" si="6"/>
        <v>-46354.463428872827</v>
      </c>
      <c r="N23" s="38">
        <v>28</v>
      </c>
      <c r="O23" s="67">
        <f>O22-N23</f>
        <v>307</v>
      </c>
      <c r="P23" s="83">
        <f t="shared" si="7"/>
        <v>0.84109589041095889</v>
      </c>
    </row>
    <row r="24" spans="1:16" x14ac:dyDescent="0.25">
      <c r="A24" s="38">
        <f t="shared" si="0"/>
        <v>21</v>
      </c>
      <c r="B24" s="60">
        <v>44986</v>
      </c>
      <c r="C24" s="58">
        <f>C23+('UAE COS 2.3, p. 1'!$C$8/12)</f>
        <v>203355268.79000002</v>
      </c>
      <c r="D24" s="58">
        <f t="shared" si="8"/>
        <v>423570.0044236111</v>
      </c>
      <c r="E24" s="61">
        <f t="shared" si="9"/>
        <v>-2171059.3237641128</v>
      </c>
      <c r="F24" s="61"/>
      <c r="G24" s="58"/>
      <c r="H24" s="61">
        <f t="shared" si="10"/>
        <v>-238674.18758428734</v>
      </c>
      <c r="I24" s="61">
        <f t="shared" si="11"/>
        <v>-55111.984206966066</v>
      </c>
      <c r="J24" s="61">
        <f t="shared" si="12"/>
        <v>-2453824.6407627212</v>
      </c>
      <c r="K24" s="82">
        <f t="shared" si="12"/>
        <v>-566609.84674189484</v>
      </c>
      <c r="L24" s="61">
        <f t="shared" si="13"/>
        <v>-180476.91992674879</v>
      </c>
      <c r="M24" s="58">
        <f t="shared" si="6"/>
        <v>-41673.719564719548</v>
      </c>
      <c r="N24" s="38">
        <v>31</v>
      </c>
      <c r="O24" s="67">
        <f t="shared" ref="O24:O33" si="14">O23-N24</f>
        <v>276</v>
      </c>
      <c r="P24" s="83">
        <f t="shared" si="7"/>
        <v>0.75616438356164384</v>
      </c>
    </row>
    <row r="25" spans="1:16" x14ac:dyDescent="0.25">
      <c r="A25" s="38">
        <f t="shared" si="0"/>
        <v>22</v>
      </c>
      <c r="B25" s="60">
        <v>45017</v>
      </c>
      <c r="C25" s="58">
        <f>C24+('UAE COS 2.3, p. 1'!$C$8/12)</f>
        <v>203438602.12333336</v>
      </c>
      <c r="D25" s="58">
        <f t="shared" si="8"/>
        <v>423743.61553472228</v>
      </c>
      <c r="E25" s="61">
        <f t="shared" si="9"/>
        <v>-2594802.9392988351</v>
      </c>
      <c r="F25" s="61"/>
      <c r="G25" s="58"/>
      <c r="H25" s="61">
        <f t="shared" si="10"/>
        <v>-238674.18758428734</v>
      </c>
      <c r="I25" s="61">
        <f t="shared" si="11"/>
        <v>-55111.984206966066</v>
      </c>
      <c r="J25" s="61">
        <f t="shared" si="12"/>
        <v>-2614684.5041756928</v>
      </c>
      <c r="K25" s="82">
        <f t="shared" si="12"/>
        <v>-603753.81418001442</v>
      </c>
      <c r="L25" s="61">
        <f t="shared" si="13"/>
        <v>-160859.86341297175</v>
      </c>
      <c r="M25" s="58">
        <f t="shared" si="6"/>
        <v>-37143.967438119595</v>
      </c>
      <c r="N25" s="38">
        <v>30</v>
      </c>
      <c r="O25" s="67">
        <f t="shared" si="14"/>
        <v>246</v>
      </c>
      <c r="P25" s="83">
        <f t="shared" si="7"/>
        <v>0.67397260273972603</v>
      </c>
    </row>
    <row r="26" spans="1:16" x14ac:dyDescent="0.25">
      <c r="A26" s="38">
        <f t="shared" si="0"/>
        <v>23</v>
      </c>
      <c r="B26" s="60">
        <v>45047</v>
      </c>
      <c r="C26" s="58">
        <f>C25+('UAE COS 2.3, p. 1'!$C$8/12)</f>
        <v>203521935.45666671</v>
      </c>
      <c r="D26" s="58">
        <f t="shared" si="8"/>
        <v>423917.22664583335</v>
      </c>
      <c r="E26" s="61">
        <f t="shared" si="9"/>
        <v>-3018720.1659446685</v>
      </c>
      <c r="F26" s="61"/>
      <c r="G26" s="58"/>
      <c r="H26" s="61">
        <f t="shared" si="10"/>
        <v>-238674.18758428734</v>
      </c>
      <c r="I26" s="61">
        <f t="shared" si="11"/>
        <v>-55111.984206966066</v>
      </c>
      <c r="J26" s="61">
        <f t="shared" si="12"/>
        <v>-2755273.4091910948</v>
      </c>
      <c r="K26" s="82">
        <f t="shared" si="12"/>
        <v>-636217.03775398072</v>
      </c>
      <c r="L26" s="61">
        <f t="shared" si="13"/>
        <v>-140588.90501540212</v>
      </c>
      <c r="M26" s="58">
        <f t="shared" si="6"/>
        <v>-32463.223573966316</v>
      </c>
      <c r="N26" s="38">
        <v>31</v>
      </c>
      <c r="O26" s="67">
        <f t="shared" si="14"/>
        <v>215</v>
      </c>
      <c r="P26" s="83">
        <f t="shared" si="7"/>
        <v>0.58904109589041098</v>
      </c>
    </row>
    <row r="27" spans="1:16" x14ac:dyDescent="0.25">
      <c r="A27" s="38">
        <f t="shared" si="0"/>
        <v>24</v>
      </c>
      <c r="B27" s="60">
        <v>45078</v>
      </c>
      <c r="C27" s="58">
        <f>C26+('UAE COS 2.3, p. 1'!$C$8/12)</f>
        <v>203605268.79000005</v>
      </c>
      <c r="D27" s="58">
        <f t="shared" si="8"/>
        <v>424090.83775694459</v>
      </c>
      <c r="E27" s="61">
        <f t="shared" si="9"/>
        <v>-3442811.0037016133</v>
      </c>
      <c r="F27" s="61"/>
      <c r="G27" s="58"/>
      <c r="H27" s="61">
        <f t="shared" si="10"/>
        <v>-238674.18758428734</v>
      </c>
      <c r="I27" s="61">
        <f t="shared" si="11"/>
        <v>-55111.984206966066</v>
      </c>
      <c r="J27" s="61">
        <f t="shared" si="12"/>
        <v>-2876245.2576927198</v>
      </c>
      <c r="K27" s="82">
        <f t="shared" si="12"/>
        <v>-664150.50920134713</v>
      </c>
      <c r="L27" s="61">
        <f t="shared" si="13"/>
        <v>-120971.84850162509</v>
      </c>
      <c r="M27" s="58">
        <f t="shared" si="6"/>
        <v>-27933.471447366363</v>
      </c>
      <c r="N27" s="38">
        <v>30</v>
      </c>
      <c r="O27" s="67">
        <f t="shared" si="14"/>
        <v>185</v>
      </c>
      <c r="P27" s="83">
        <f t="shared" si="7"/>
        <v>0.50684931506849318</v>
      </c>
    </row>
    <row r="28" spans="1:16" x14ac:dyDescent="0.25">
      <c r="A28" s="38">
        <f t="shared" si="0"/>
        <v>25</v>
      </c>
      <c r="B28" s="60">
        <v>45108</v>
      </c>
      <c r="C28" s="58">
        <f>C27+('UAE COS 2.3, p. 1'!$C$8/12)</f>
        <v>203688602.12333339</v>
      </c>
      <c r="D28" s="58">
        <f t="shared" si="8"/>
        <v>424264.44886805565</v>
      </c>
      <c r="E28" s="61">
        <f t="shared" si="9"/>
        <v>-3867075.4525696691</v>
      </c>
      <c r="F28" s="61"/>
      <c r="G28" s="58"/>
      <c r="H28" s="61">
        <f t="shared" si="10"/>
        <v>-238674.18758428734</v>
      </c>
      <c r="I28" s="61">
        <f t="shared" si="11"/>
        <v>-55111.984206966066</v>
      </c>
      <c r="J28" s="61">
        <f t="shared" si="12"/>
        <v>-2976946.1477967752</v>
      </c>
      <c r="K28" s="82">
        <f t="shared" si="12"/>
        <v>-687403.23678456026</v>
      </c>
      <c r="L28" s="61">
        <f t="shared" si="13"/>
        <v>-100700.89010405548</v>
      </c>
      <c r="M28" s="58">
        <f t="shared" si="6"/>
        <v>-23252.72758321308</v>
      </c>
      <c r="N28" s="38">
        <v>31</v>
      </c>
      <c r="O28" s="67">
        <f t="shared" si="14"/>
        <v>154</v>
      </c>
      <c r="P28" s="83">
        <f t="shared" si="7"/>
        <v>0.42191780821917807</v>
      </c>
    </row>
    <row r="29" spans="1:16" x14ac:dyDescent="0.25">
      <c r="A29" s="38">
        <f t="shared" si="0"/>
        <v>26</v>
      </c>
      <c r="B29" s="60">
        <v>45139</v>
      </c>
      <c r="C29" s="58">
        <f>C28+('UAE COS 2.3, p. 1'!$C$8/12)</f>
        <v>203771935.45666674</v>
      </c>
      <c r="D29" s="58">
        <f t="shared" si="8"/>
        <v>424438.05997916684</v>
      </c>
      <c r="E29" s="61">
        <f t="shared" si="9"/>
        <v>-4291513.5125488359</v>
      </c>
      <c r="F29" s="61"/>
      <c r="G29" s="58"/>
      <c r="H29" s="61">
        <f t="shared" si="10"/>
        <v>-238674.18758428734</v>
      </c>
      <c r="I29" s="61">
        <f t="shared" si="11"/>
        <v>-55111.984206966066</v>
      </c>
      <c r="J29" s="61">
        <f t="shared" si="12"/>
        <v>-3057376.079503261</v>
      </c>
      <c r="K29" s="82">
        <f t="shared" si="12"/>
        <v>-705975.2205036201</v>
      </c>
      <c r="L29" s="61">
        <f t="shared" si="13"/>
        <v>-80429.931706485877</v>
      </c>
      <c r="M29" s="58">
        <f t="shared" si="6"/>
        <v>-18571.983719059797</v>
      </c>
      <c r="N29" s="38">
        <v>31</v>
      </c>
      <c r="O29" s="67">
        <f t="shared" si="14"/>
        <v>123</v>
      </c>
      <c r="P29" s="83">
        <f t="shared" si="7"/>
        <v>0.33698630136986302</v>
      </c>
    </row>
    <row r="30" spans="1:16" x14ac:dyDescent="0.25">
      <c r="A30" s="38">
        <f t="shared" si="0"/>
        <v>27</v>
      </c>
      <c r="B30" s="60">
        <v>45170</v>
      </c>
      <c r="C30" s="58">
        <f>C29+('UAE COS 2.3, p. 1'!$C$8/12)</f>
        <v>203855268.79000008</v>
      </c>
      <c r="D30" s="58">
        <f t="shared" si="8"/>
        <v>424611.6710902779</v>
      </c>
      <c r="E30" s="61">
        <f t="shared" si="9"/>
        <v>-4716125.1836391138</v>
      </c>
      <c r="F30" s="61"/>
      <c r="G30" s="58"/>
      <c r="H30" s="61">
        <f t="shared" si="10"/>
        <v>-238674.18758428734</v>
      </c>
      <c r="I30" s="61">
        <f t="shared" si="11"/>
        <v>-55111.984206966066</v>
      </c>
      <c r="J30" s="61">
        <f t="shared" si="12"/>
        <v>-3118188.9546959698</v>
      </c>
      <c r="K30" s="82">
        <f t="shared" si="12"/>
        <v>-720017.45209607994</v>
      </c>
      <c r="L30" s="61">
        <f t="shared" si="13"/>
        <v>-60812.875192708831</v>
      </c>
      <c r="M30" s="58">
        <f t="shared" si="6"/>
        <v>-14042.231592459848</v>
      </c>
      <c r="N30" s="38">
        <v>30</v>
      </c>
      <c r="O30" s="67">
        <f t="shared" si="14"/>
        <v>93</v>
      </c>
      <c r="P30" s="83">
        <f t="shared" si="7"/>
        <v>0.25479452054794521</v>
      </c>
    </row>
    <row r="31" spans="1:16" x14ac:dyDescent="0.25">
      <c r="A31" s="38">
        <f t="shared" si="0"/>
        <v>28</v>
      </c>
      <c r="B31" s="60">
        <v>45200</v>
      </c>
      <c r="C31" s="58">
        <f>C30+('UAE COS 2.3, p. 1'!$C$8/12)</f>
        <v>203938602.12333342</v>
      </c>
      <c r="D31" s="58">
        <f t="shared" si="8"/>
        <v>424785.28220138908</v>
      </c>
      <c r="E31" s="61">
        <f t="shared" si="9"/>
        <v>-5140910.4658405026</v>
      </c>
      <c r="F31" s="61"/>
      <c r="G31" s="58"/>
      <c r="H31" s="61">
        <f t="shared" si="10"/>
        <v>-238674.18758428734</v>
      </c>
      <c r="I31" s="61">
        <f t="shared" si="11"/>
        <v>-55111.984206966066</v>
      </c>
      <c r="J31" s="61">
        <f t="shared" si="12"/>
        <v>-3158730.871491109</v>
      </c>
      <c r="K31" s="82">
        <f t="shared" si="12"/>
        <v>-729378.9398243865</v>
      </c>
      <c r="L31" s="61">
        <f t="shared" si="13"/>
        <v>-40541.916795139216</v>
      </c>
      <c r="M31" s="58">
        <f t="shared" si="6"/>
        <v>-9361.4877283065653</v>
      </c>
      <c r="N31" s="38">
        <v>31</v>
      </c>
      <c r="O31" s="67">
        <f t="shared" si="14"/>
        <v>62</v>
      </c>
      <c r="P31" s="83">
        <f t="shared" si="7"/>
        <v>0.16986301369863013</v>
      </c>
    </row>
    <row r="32" spans="1:16" x14ac:dyDescent="0.25">
      <c r="A32" s="38">
        <f t="shared" si="0"/>
        <v>29</v>
      </c>
      <c r="B32" s="60">
        <v>45231</v>
      </c>
      <c r="C32" s="58">
        <f>C31+('UAE COS 2.3, p. 1'!$C$8/12)</f>
        <v>204021935.45666677</v>
      </c>
      <c r="D32" s="58">
        <f t="shared" si="8"/>
        <v>424958.89331250015</v>
      </c>
      <c r="E32" s="61">
        <f t="shared" si="9"/>
        <v>-5565869.3591530025</v>
      </c>
      <c r="F32" s="61"/>
      <c r="G32" s="58"/>
      <c r="H32" s="61">
        <f t="shared" si="10"/>
        <v>-238674.18758428734</v>
      </c>
      <c r="I32" s="61">
        <f t="shared" si="11"/>
        <v>-55111.984206966066</v>
      </c>
      <c r="J32" s="61">
        <f t="shared" si="12"/>
        <v>-3179655.7317724712</v>
      </c>
      <c r="K32" s="82">
        <f t="shared" si="12"/>
        <v>-734210.67542609316</v>
      </c>
      <c r="L32" s="61">
        <f t="shared" si="13"/>
        <v>-20924.860281362176</v>
      </c>
      <c r="M32" s="58">
        <f t="shared" si="6"/>
        <v>-4831.735601706614</v>
      </c>
      <c r="N32" s="38">
        <v>30</v>
      </c>
      <c r="O32" s="67">
        <f t="shared" si="14"/>
        <v>32</v>
      </c>
      <c r="P32" s="83">
        <f t="shared" si="7"/>
        <v>8.7671232876712329E-2</v>
      </c>
    </row>
    <row r="33" spans="1:18" x14ac:dyDescent="0.25">
      <c r="A33" s="38">
        <f t="shared" si="0"/>
        <v>30</v>
      </c>
      <c r="B33" s="69">
        <v>45261</v>
      </c>
      <c r="C33" s="58">
        <f>C32+('UAE COS 2.3, p. 1'!$C$8/12)</f>
        <v>204105268.79000011</v>
      </c>
      <c r="D33" s="70">
        <f>AVERAGE(C32,C33)*($D$6/12)</f>
        <v>425132.50442361133</v>
      </c>
      <c r="E33" s="71">
        <f t="shared" si="9"/>
        <v>-5991001.8635766134</v>
      </c>
      <c r="F33" s="71"/>
      <c r="G33" s="70"/>
      <c r="H33" s="71">
        <f t="shared" si="10"/>
        <v>-238674.18758428734</v>
      </c>
      <c r="I33" s="71">
        <f t="shared" si="11"/>
        <v>-55111.984206966066</v>
      </c>
      <c r="J33" s="71">
        <f t="shared" si="12"/>
        <v>-3180309.6336562638</v>
      </c>
      <c r="K33" s="84">
        <f t="shared" si="12"/>
        <v>-734361.66716364655</v>
      </c>
      <c r="L33" s="71">
        <f t="shared" si="13"/>
        <v>-653.90188379256801</v>
      </c>
      <c r="M33" s="70">
        <f t="shared" si="6"/>
        <v>-150.99173755333169</v>
      </c>
      <c r="N33" s="40">
        <v>31</v>
      </c>
      <c r="O33" s="72">
        <f t="shared" si="14"/>
        <v>1</v>
      </c>
      <c r="P33" s="85">
        <f t="shared" si="7"/>
        <v>2.7397260273972603E-3</v>
      </c>
    </row>
    <row r="34" spans="1:18" x14ac:dyDescent="0.25">
      <c r="A34" s="38">
        <f t="shared" si="0"/>
        <v>31</v>
      </c>
      <c r="B34" s="86" t="s">
        <v>110</v>
      </c>
      <c r="C34" s="63">
        <f>C33</f>
        <v>204105268.79000011</v>
      </c>
      <c r="D34" s="63">
        <f>SUM(D22:D33)</f>
        <v>5090131.7197500002</v>
      </c>
      <c r="E34" s="87">
        <f>E33</f>
        <v>-5991001.8635766134</v>
      </c>
      <c r="F34" s="64">
        <f>C34*F5</f>
        <v>19390000.535050012</v>
      </c>
      <c r="G34" s="63">
        <f>D34-F34</f>
        <v>-14299868.815300012</v>
      </c>
      <c r="H34" s="87">
        <f>(G34-I34)*H6</f>
        <v>-2864090.251011448</v>
      </c>
      <c r="I34" s="64">
        <f>G34*I6</f>
        <v>-661343.8104835928</v>
      </c>
      <c r="J34" s="64">
        <f>J33</f>
        <v>-3180309.6336562638</v>
      </c>
      <c r="K34" s="87">
        <f>K33</f>
        <v>-734361.66716364655</v>
      </c>
      <c r="L34" s="64">
        <f>SUM(L22:L33)</f>
        <v>-1326766.9222151206</v>
      </c>
      <c r="M34" s="64">
        <f>SUM(M22:M33)</f>
        <v>-306362.23549570993</v>
      </c>
      <c r="N34" s="81"/>
      <c r="O34" s="65"/>
      <c r="P34" s="88"/>
    </row>
    <row r="35" spans="1:18" x14ac:dyDescent="0.25">
      <c r="A35" s="37"/>
      <c r="B35" s="46"/>
      <c r="C35" s="37"/>
      <c r="D35" s="91"/>
      <c r="E35" s="37"/>
      <c r="F35" s="37"/>
      <c r="G35" s="37"/>
      <c r="H35" s="37"/>
      <c r="I35" s="37"/>
      <c r="J35" s="73"/>
      <c r="K35" s="73"/>
      <c r="L35" s="37"/>
      <c r="M35" s="37"/>
      <c r="N35" s="37"/>
      <c r="O35" s="37"/>
      <c r="P35" s="37"/>
    </row>
    <row r="36" spans="1:18" x14ac:dyDescent="0.25">
      <c r="A36" s="38">
        <v>32</v>
      </c>
      <c r="B36" s="89" t="s">
        <v>118</v>
      </c>
      <c r="C36" s="64">
        <f>AVERAGE(C20,C22:C33)</f>
        <v>203605268.79000008</v>
      </c>
      <c r="D36" s="92"/>
      <c r="E36" s="64">
        <f>AVERAGE(E20,E22:E33)</f>
        <v>-3444026.2814793913</v>
      </c>
      <c r="F36" s="74"/>
      <c r="G36" s="74"/>
      <c r="H36" s="74"/>
      <c r="I36" s="74"/>
      <c r="J36" s="64">
        <f>J33</f>
        <v>-3180309.6336562638</v>
      </c>
      <c r="K36" s="90">
        <f>K33</f>
        <v>-734361.66716364655</v>
      </c>
      <c r="L36" s="37"/>
      <c r="M36" s="37"/>
      <c r="N36" s="37"/>
      <c r="O36" s="37"/>
      <c r="P36" s="37"/>
    </row>
    <row r="37" spans="1:18" x14ac:dyDescent="0.25">
      <c r="A37" s="38"/>
      <c r="B37" s="46"/>
      <c r="C37" s="73"/>
      <c r="D37" s="73"/>
      <c r="E37" s="73"/>
      <c r="F37" s="37"/>
      <c r="G37" s="37"/>
      <c r="H37" s="37"/>
      <c r="I37" s="37"/>
      <c r="J37" s="73"/>
      <c r="K37" s="73"/>
      <c r="L37" s="37"/>
      <c r="M37" s="37"/>
      <c r="N37" s="37"/>
      <c r="O37" s="37"/>
      <c r="P37" s="37"/>
    </row>
    <row r="38" spans="1:18" x14ac:dyDescent="0.25">
      <c r="A38" s="38"/>
      <c r="B38" s="46"/>
      <c r="C38" s="73"/>
      <c r="D38" s="73"/>
      <c r="E38" s="73"/>
      <c r="F38" s="73"/>
      <c r="G38" s="73"/>
      <c r="H38" s="73"/>
      <c r="I38" s="37"/>
      <c r="J38" s="73"/>
      <c r="K38" s="73"/>
      <c r="L38" s="37"/>
      <c r="M38" s="37"/>
      <c r="N38" s="37"/>
      <c r="O38" s="37"/>
      <c r="P38" s="37"/>
      <c r="R38" s="77"/>
    </row>
    <row r="39" spans="1:18" x14ac:dyDescent="0.25">
      <c r="A39" s="43" t="s">
        <v>92</v>
      </c>
      <c r="B39" s="47"/>
      <c r="C39" s="37"/>
      <c r="D39" s="37"/>
      <c r="E39" s="37"/>
      <c r="F39" s="37"/>
      <c r="G39" s="73"/>
      <c r="H39" s="73"/>
      <c r="I39" s="37"/>
      <c r="J39" s="37"/>
      <c r="K39" s="37"/>
      <c r="L39" s="115"/>
      <c r="M39" s="37"/>
      <c r="N39" s="37"/>
      <c r="O39" s="37"/>
      <c r="P39" s="37"/>
    </row>
    <row r="40" spans="1:18" x14ac:dyDescent="0.25">
      <c r="A40" s="37" t="s">
        <v>117</v>
      </c>
      <c r="B40" s="46"/>
      <c r="C40" s="37"/>
      <c r="D40" s="37"/>
      <c r="E40" s="37"/>
      <c r="F40" s="37"/>
      <c r="G40" s="37"/>
      <c r="H40" s="37"/>
      <c r="I40" s="37"/>
      <c r="J40" s="79"/>
      <c r="K40" s="79"/>
      <c r="L40" s="37"/>
      <c r="M40" s="37"/>
      <c r="N40" s="37"/>
      <c r="O40" s="37"/>
      <c r="P40" s="37"/>
    </row>
    <row r="41" spans="1:18" x14ac:dyDescent="0.25">
      <c r="A41" s="37" t="s">
        <v>111</v>
      </c>
      <c r="B41" s="46"/>
      <c r="C41" s="37"/>
      <c r="D41" s="37"/>
      <c r="E41" s="37"/>
      <c r="F41" s="37"/>
      <c r="G41" s="37"/>
      <c r="H41" s="37"/>
      <c r="I41" s="73"/>
      <c r="J41" s="37"/>
      <c r="K41" s="37"/>
      <c r="L41" s="37"/>
      <c r="M41" s="37"/>
      <c r="N41" s="37"/>
      <c r="O41" s="37"/>
      <c r="P41" s="37"/>
    </row>
    <row r="42" spans="1:18" x14ac:dyDescent="0.25">
      <c r="A42" s="37" t="s">
        <v>116</v>
      </c>
      <c r="B42" s="46"/>
      <c r="C42" s="37"/>
      <c r="D42" s="37"/>
      <c r="E42" s="37"/>
      <c r="F42" s="37"/>
      <c r="G42" s="37"/>
      <c r="H42" s="75"/>
      <c r="I42" s="37"/>
      <c r="J42" s="37"/>
      <c r="K42" s="37"/>
      <c r="L42" s="37"/>
      <c r="M42" s="37"/>
      <c r="N42" s="37"/>
      <c r="O42" s="37"/>
      <c r="P42" s="37"/>
    </row>
    <row r="43" spans="1:18" x14ac:dyDescent="0.25">
      <c r="H43" s="44"/>
      <c r="J43" s="77"/>
    </row>
    <row r="44" spans="1:18" x14ac:dyDescent="0.25">
      <c r="H44" s="44"/>
      <c r="J44" s="77"/>
    </row>
    <row r="45" spans="1:18" x14ac:dyDescent="0.25">
      <c r="C45" s="24"/>
      <c r="H45" s="44"/>
      <c r="J45" s="77"/>
    </row>
    <row r="46" spans="1:18" x14ac:dyDescent="0.25">
      <c r="H46" s="44"/>
      <c r="J46" s="77"/>
    </row>
    <row r="47" spans="1:18" x14ac:dyDescent="0.25">
      <c r="H47" s="44"/>
      <c r="J47" s="77"/>
    </row>
    <row r="48" spans="1:18" x14ac:dyDescent="0.25">
      <c r="H48" s="44"/>
      <c r="J48" s="77"/>
    </row>
    <row r="49" spans="8:10" x14ac:dyDescent="0.25">
      <c r="H49" s="44"/>
      <c r="J49" s="77"/>
    </row>
    <row r="50" spans="8:10" x14ac:dyDescent="0.25">
      <c r="H50" s="44"/>
      <c r="J50" s="77"/>
    </row>
    <row r="51" spans="8:10" x14ac:dyDescent="0.25">
      <c r="H51" s="44"/>
      <c r="J51" s="77"/>
    </row>
    <row r="52" spans="8:10" x14ac:dyDescent="0.25">
      <c r="H52" s="44"/>
      <c r="J52" s="77"/>
    </row>
    <row r="53" spans="8:10" x14ac:dyDescent="0.25">
      <c r="H53" s="44"/>
      <c r="J53" s="77"/>
    </row>
    <row r="54" spans="8:10" x14ac:dyDescent="0.25">
      <c r="H54" s="44"/>
      <c r="J54" s="77"/>
    </row>
    <row r="55" spans="8:10" x14ac:dyDescent="0.25">
      <c r="H55" s="44"/>
    </row>
    <row r="56" spans="8:10" x14ac:dyDescent="0.25">
      <c r="H56" s="44"/>
    </row>
    <row r="57" spans="8:10" x14ac:dyDescent="0.25">
      <c r="H57" s="44"/>
    </row>
    <row r="58" spans="8:10" x14ac:dyDescent="0.25">
      <c r="H58" s="44"/>
    </row>
    <row r="59" spans="8:10" x14ac:dyDescent="0.25">
      <c r="H59" s="44"/>
    </row>
    <row r="60" spans="8:10" x14ac:dyDescent="0.25">
      <c r="H60" s="44"/>
    </row>
    <row r="78" spans="8:8" x14ac:dyDescent="0.25">
      <c r="H78" s="44"/>
    </row>
    <row r="79" spans="8:8" x14ac:dyDescent="0.25">
      <c r="H79" s="44"/>
    </row>
    <row r="80" spans="8:8" x14ac:dyDescent="0.25">
      <c r="H80" s="44"/>
    </row>
    <row r="81" spans="8:8" x14ac:dyDescent="0.25">
      <c r="H81" s="44"/>
    </row>
    <row r="82" spans="8:8" x14ac:dyDescent="0.25">
      <c r="H82" s="44"/>
    </row>
    <row r="83" spans="8:8" x14ac:dyDescent="0.25">
      <c r="H83" s="44"/>
    </row>
    <row r="84" spans="8:8" x14ac:dyDescent="0.25">
      <c r="H84" s="44"/>
    </row>
    <row r="85" spans="8:8" x14ac:dyDescent="0.25">
      <c r="H85" s="44"/>
    </row>
    <row r="86" spans="8:8" x14ac:dyDescent="0.25">
      <c r="H86" s="44"/>
    </row>
    <row r="87" spans="8:8" x14ac:dyDescent="0.25">
      <c r="H87" s="44"/>
    </row>
    <row r="88" spans="8:8" x14ac:dyDescent="0.25">
      <c r="H88" s="44"/>
    </row>
    <row r="89" spans="8:8" x14ac:dyDescent="0.25">
      <c r="H89" s="44"/>
    </row>
    <row r="90" spans="8:8" x14ac:dyDescent="0.25">
      <c r="H90" s="44"/>
    </row>
    <row r="91" spans="8:8" x14ac:dyDescent="0.25">
      <c r="H91" s="44"/>
    </row>
    <row r="92" spans="8:8" x14ac:dyDescent="0.25">
      <c r="H92" s="44"/>
    </row>
    <row r="93" spans="8:8" x14ac:dyDescent="0.25">
      <c r="H93" s="44"/>
    </row>
    <row r="94" spans="8:8" x14ac:dyDescent="0.25">
      <c r="H94" s="44"/>
    </row>
    <row r="95" spans="8:8" x14ac:dyDescent="0.25">
      <c r="H95" s="44"/>
    </row>
    <row r="96" spans="8:8" x14ac:dyDescent="0.25">
      <c r="H96" s="44"/>
    </row>
    <row r="97" spans="8:8" x14ac:dyDescent="0.25">
      <c r="H97" s="44"/>
    </row>
    <row r="98" spans="8:8" x14ac:dyDescent="0.25">
      <c r="H98" s="44"/>
    </row>
    <row r="99" spans="8:8" x14ac:dyDescent="0.25">
      <c r="H99" s="44"/>
    </row>
    <row r="100" spans="8:8" x14ac:dyDescent="0.25">
      <c r="H100" s="44"/>
    </row>
    <row r="101" spans="8:8" x14ac:dyDescent="0.25">
      <c r="H101" s="44"/>
    </row>
    <row r="102" spans="8:8" x14ac:dyDescent="0.25">
      <c r="H102" s="44"/>
    </row>
    <row r="103" spans="8:8" x14ac:dyDescent="0.25">
      <c r="H103" s="44"/>
    </row>
    <row r="104" spans="8:8" x14ac:dyDescent="0.25">
      <c r="H104" s="44"/>
    </row>
    <row r="105" spans="8:8" x14ac:dyDescent="0.25">
      <c r="H105" s="44"/>
    </row>
    <row r="106" spans="8:8" x14ac:dyDescent="0.25">
      <c r="H106" s="44"/>
    </row>
    <row r="107" spans="8:8" x14ac:dyDescent="0.25">
      <c r="H107" s="44"/>
    </row>
    <row r="108" spans="8:8" x14ac:dyDescent="0.25">
      <c r="H108" s="44"/>
    </row>
    <row r="109" spans="8:8" x14ac:dyDescent="0.25">
      <c r="H109" s="44"/>
    </row>
    <row r="110" spans="8:8" x14ac:dyDescent="0.25">
      <c r="H110" s="44"/>
    </row>
    <row r="111" spans="8:8" x14ac:dyDescent="0.25">
      <c r="H111" s="44"/>
    </row>
    <row r="112" spans="8:8" x14ac:dyDescent="0.25">
      <c r="H112" s="44"/>
    </row>
    <row r="113" spans="8:8" x14ac:dyDescent="0.25">
      <c r="H113" s="44"/>
    </row>
    <row r="114" spans="8:8" x14ac:dyDescent="0.25">
      <c r="H114" s="44"/>
    </row>
    <row r="115" spans="8:8" x14ac:dyDescent="0.25">
      <c r="H115" s="44"/>
    </row>
    <row r="116" spans="8:8" x14ac:dyDescent="0.25">
      <c r="H116" s="44"/>
    </row>
    <row r="117" spans="8:8" x14ac:dyDescent="0.25">
      <c r="H117" s="44"/>
    </row>
    <row r="118" spans="8:8" x14ac:dyDescent="0.25">
      <c r="H118" s="44"/>
    </row>
    <row r="119" spans="8:8" x14ac:dyDescent="0.25">
      <c r="H119" s="44"/>
    </row>
    <row r="120" spans="8:8" x14ac:dyDescent="0.25">
      <c r="H120" s="44"/>
    </row>
    <row r="121" spans="8:8" x14ac:dyDescent="0.25">
      <c r="H121" s="44"/>
    </row>
    <row r="122" spans="8:8" x14ac:dyDescent="0.25">
      <c r="H122" s="44"/>
    </row>
    <row r="123" spans="8:8" x14ac:dyDescent="0.25">
      <c r="H123" s="44"/>
    </row>
    <row r="124" spans="8:8" x14ac:dyDescent="0.25">
      <c r="H124" s="44"/>
    </row>
    <row r="125" spans="8:8" x14ac:dyDescent="0.25">
      <c r="H125" s="44"/>
    </row>
    <row r="126" spans="8:8" x14ac:dyDescent="0.25">
      <c r="H126" s="44"/>
    </row>
    <row r="127" spans="8:8" x14ac:dyDescent="0.25">
      <c r="H127" s="44"/>
    </row>
    <row r="128" spans="8:8" x14ac:dyDescent="0.25">
      <c r="H128" s="44"/>
    </row>
    <row r="129" spans="8:8" x14ac:dyDescent="0.25">
      <c r="H129" s="44"/>
    </row>
    <row r="130" spans="8:8" x14ac:dyDescent="0.25">
      <c r="H130" s="44"/>
    </row>
    <row r="131" spans="8:8" x14ac:dyDescent="0.25">
      <c r="H131" s="44"/>
    </row>
    <row r="132" spans="8:8" x14ac:dyDescent="0.25">
      <c r="H132" s="44"/>
    </row>
    <row r="133" spans="8:8" x14ac:dyDescent="0.25">
      <c r="H133" s="44"/>
    </row>
    <row r="134" spans="8:8" x14ac:dyDescent="0.25">
      <c r="H134" s="44"/>
    </row>
    <row r="135" spans="8:8" x14ac:dyDescent="0.25">
      <c r="H135" s="44"/>
    </row>
    <row r="136" spans="8:8" x14ac:dyDescent="0.25">
      <c r="H136" s="44"/>
    </row>
    <row r="137" spans="8:8" x14ac:dyDescent="0.25">
      <c r="H137" s="44"/>
    </row>
    <row r="138" spans="8:8" x14ac:dyDescent="0.25">
      <c r="H138" s="44"/>
    </row>
    <row r="139" spans="8:8" x14ac:dyDescent="0.25">
      <c r="H139" s="44"/>
    </row>
    <row r="140" spans="8:8" x14ac:dyDescent="0.25">
      <c r="H140" s="44"/>
    </row>
    <row r="141" spans="8:8" x14ac:dyDescent="0.25">
      <c r="H141" s="44"/>
    </row>
    <row r="142" spans="8:8" x14ac:dyDescent="0.25">
      <c r="H142" s="44"/>
    </row>
    <row r="143" spans="8:8" x14ac:dyDescent="0.25">
      <c r="H143" s="44"/>
    </row>
    <row r="144" spans="8:8" x14ac:dyDescent="0.25">
      <c r="H144" s="44"/>
    </row>
    <row r="145" spans="8:8" x14ac:dyDescent="0.25">
      <c r="H145" s="44"/>
    </row>
    <row r="146" spans="8:8" x14ac:dyDescent="0.25">
      <c r="H146" s="44"/>
    </row>
    <row r="147" spans="8:8" x14ac:dyDescent="0.25">
      <c r="H147" s="44"/>
    </row>
    <row r="148" spans="8:8" x14ac:dyDescent="0.25">
      <c r="H148" s="44"/>
    </row>
    <row r="149" spans="8:8" x14ac:dyDescent="0.25">
      <c r="H149" s="44"/>
    </row>
    <row r="150" spans="8:8" x14ac:dyDescent="0.25">
      <c r="H150" s="44"/>
    </row>
    <row r="151" spans="8:8" x14ac:dyDescent="0.25">
      <c r="H151" s="44"/>
    </row>
    <row r="152" spans="8:8" x14ac:dyDescent="0.25">
      <c r="H152" s="44"/>
    </row>
    <row r="153" spans="8:8" x14ac:dyDescent="0.25">
      <c r="H153" s="44"/>
    </row>
    <row r="154" spans="8:8" x14ac:dyDescent="0.25">
      <c r="H154" s="44"/>
    </row>
    <row r="155" spans="8:8" x14ac:dyDescent="0.25">
      <c r="H155" s="44"/>
    </row>
    <row r="156" spans="8:8" x14ac:dyDescent="0.25">
      <c r="H156" s="44"/>
    </row>
    <row r="157" spans="8:8" x14ac:dyDescent="0.25">
      <c r="H157" s="44"/>
    </row>
    <row r="158" spans="8:8" x14ac:dyDescent="0.25">
      <c r="H158" s="44"/>
    </row>
    <row r="159" spans="8:8" x14ac:dyDescent="0.25">
      <c r="H159" s="44"/>
    </row>
    <row r="160" spans="8:8" x14ac:dyDescent="0.25">
      <c r="H160" s="44"/>
    </row>
    <row r="161" spans="8:8" x14ac:dyDescent="0.25">
      <c r="H161" s="44"/>
    </row>
    <row r="162" spans="8:8" x14ac:dyDescent="0.25">
      <c r="H162" s="44"/>
    </row>
    <row r="163" spans="8:8" x14ac:dyDescent="0.25">
      <c r="H163" s="44"/>
    </row>
    <row r="164" spans="8:8" x14ac:dyDescent="0.25">
      <c r="H164" s="44"/>
    </row>
    <row r="165" spans="8:8" x14ac:dyDescent="0.25">
      <c r="H165" s="44"/>
    </row>
    <row r="166" spans="8:8" x14ac:dyDescent="0.25">
      <c r="H166" s="44"/>
    </row>
    <row r="167" spans="8:8" x14ac:dyDescent="0.25">
      <c r="H167" s="44"/>
    </row>
    <row r="168" spans="8:8" x14ac:dyDescent="0.25">
      <c r="H168" s="44"/>
    </row>
    <row r="169" spans="8:8" x14ac:dyDescent="0.25">
      <c r="H169" s="44"/>
    </row>
    <row r="170" spans="8:8" x14ac:dyDescent="0.25">
      <c r="H170" s="44"/>
    </row>
    <row r="171" spans="8:8" x14ac:dyDescent="0.25">
      <c r="H171" s="44"/>
    </row>
    <row r="172" spans="8:8" x14ac:dyDescent="0.25">
      <c r="H172" s="44"/>
    </row>
    <row r="173" spans="8:8" x14ac:dyDescent="0.25">
      <c r="H173" s="44"/>
    </row>
    <row r="174" spans="8:8" x14ac:dyDescent="0.25">
      <c r="H174" s="44"/>
    </row>
    <row r="175" spans="8:8" x14ac:dyDescent="0.25">
      <c r="H175" s="44"/>
    </row>
    <row r="176" spans="8:8" x14ac:dyDescent="0.25">
      <c r="H176" s="44"/>
    </row>
    <row r="177" spans="8:8" x14ac:dyDescent="0.25">
      <c r="H177" s="44"/>
    </row>
    <row r="178" spans="8:8" x14ac:dyDescent="0.25">
      <c r="H178" s="44"/>
    </row>
    <row r="179" spans="8:8" x14ac:dyDescent="0.25">
      <c r="H179" s="44"/>
    </row>
    <row r="180" spans="8:8" x14ac:dyDescent="0.25">
      <c r="H180" s="44"/>
    </row>
    <row r="181" spans="8:8" x14ac:dyDescent="0.25">
      <c r="H181" s="44"/>
    </row>
    <row r="182" spans="8:8" x14ac:dyDescent="0.25">
      <c r="H182" s="44"/>
    </row>
    <row r="183" spans="8:8" x14ac:dyDescent="0.25">
      <c r="H183" s="44"/>
    </row>
    <row r="184" spans="8:8" x14ac:dyDescent="0.25">
      <c r="H184" s="44"/>
    </row>
    <row r="185" spans="8:8" x14ac:dyDescent="0.25">
      <c r="H185" s="44"/>
    </row>
    <row r="186" spans="8:8" x14ac:dyDescent="0.25">
      <c r="H186" s="44"/>
    </row>
    <row r="187" spans="8:8" x14ac:dyDescent="0.25">
      <c r="H187" s="44"/>
    </row>
    <row r="188" spans="8:8" x14ac:dyDescent="0.25">
      <c r="H188" s="44"/>
    </row>
    <row r="189" spans="8:8" x14ac:dyDescent="0.25">
      <c r="H189" s="44"/>
    </row>
    <row r="190" spans="8:8" x14ac:dyDescent="0.25">
      <c r="H190" s="44"/>
    </row>
    <row r="191" spans="8:8" x14ac:dyDescent="0.25">
      <c r="H191" s="44"/>
    </row>
    <row r="192" spans="8:8" x14ac:dyDescent="0.25">
      <c r="H192" s="44"/>
    </row>
    <row r="193" spans="8:8" x14ac:dyDescent="0.25">
      <c r="H193" s="44"/>
    </row>
    <row r="194" spans="8:8" x14ac:dyDescent="0.25">
      <c r="H194" s="44"/>
    </row>
    <row r="195" spans="8:8" x14ac:dyDescent="0.25">
      <c r="H195" s="44"/>
    </row>
    <row r="196" spans="8:8" x14ac:dyDescent="0.25">
      <c r="H196" s="44"/>
    </row>
    <row r="197" spans="8:8" x14ac:dyDescent="0.25">
      <c r="H197" s="44"/>
    </row>
    <row r="198" spans="8:8" x14ac:dyDescent="0.25">
      <c r="H198" s="44"/>
    </row>
    <row r="199" spans="8:8" x14ac:dyDescent="0.25">
      <c r="H199" s="44"/>
    </row>
    <row r="200" spans="8:8" x14ac:dyDescent="0.25">
      <c r="H200" s="44"/>
    </row>
    <row r="201" spans="8:8" x14ac:dyDescent="0.25">
      <c r="H201" s="44"/>
    </row>
    <row r="202" spans="8:8" x14ac:dyDescent="0.25">
      <c r="H202" s="44"/>
    </row>
    <row r="203" spans="8:8" x14ac:dyDescent="0.25">
      <c r="H203" s="44"/>
    </row>
    <row r="204" spans="8:8" x14ac:dyDescent="0.25">
      <c r="H204" s="44"/>
    </row>
    <row r="205" spans="8:8" x14ac:dyDescent="0.25">
      <c r="H205" s="44"/>
    </row>
    <row r="206" spans="8:8" x14ac:dyDescent="0.25">
      <c r="H206" s="44"/>
    </row>
    <row r="207" spans="8:8" x14ac:dyDescent="0.25">
      <c r="H207" s="44"/>
    </row>
    <row r="208" spans="8:8" x14ac:dyDescent="0.25">
      <c r="H208" s="44"/>
    </row>
    <row r="209" spans="8:8" x14ac:dyDescent="0.25">
      <c r="H209" s="44"/>
    </row>
    <row r="210" spans="8:8" x14ac:dyDescent="0.25">
      <c r="H210" s="44"/>
    </row>
    <row r="211" spans="8:8" x14ac:dyDescent="0.25">
      <c r="H211" s="44"/>
    </row>
    <row r="212" spans="8:8" x14ac:dyDescent="0.25">
      <c r="H212" s="44"/>
    </row>
    <row r="213" spans="8:8" x14ac:dyDescent="0.25">
      <c r="H213" s="44"/>
    </row>
    <row r="214" spans="8:8" x14ac:dyDescent="0.25">
      <c r="H214" s="44"/>
    </row>
    <row r="215" spans="8:8" x14ac:dyDescent="0.25">
      <c r="H215" s="44"/>
    </row>
    <row r="216" spans="8:8" x14ac:dyDescent="0.25">
      <c r="H216" s="44"/>
    </row>
    <row r="217" spans="8:8" x14ac:dyDescent="0.25">
      <c r="H217" s="44"/>
    </row>
    <row r="218" spans="8:8" x14ac:dyDescent="0.25">
      <c r="H218" s="44"/>
    </row>
    <row r="219" spans="8:8" x14ac:dyDescent="0.25">
      <c r="H219" s="44"/>
    </row>
    <row r="220" spans="8:8" x14ac:dyDescent="0.25">
      <c r="H220" s="44"/>
    </row>
    <row r="221" spans="8:8" x14ac:dyDescent="0.25">
      <c r="H221" s="44"/>
    </row>
    <row r="222" spans="8:8" x14ac:dyDescent="0.25">
      <c r="H222" s="44"/>
    </row>
    <row r="223" spans="8:8" x14ac:dyDescent="0.25">
      <c r="H223" s="44"/>
    </row>
    <row r="224" spans="8:8" x14ac:dyDescent="0.25">
      <c r="H224" s="44"/>
    </row>
    <row r="225" spans="8:8" x14ac:dyDescent="0.25">
      <c r="H225" s="44"/>
    </row>
    <row r="226" spans="8:8" x14ac:dyDescent="0.25">
      <c r="H226" s="44"/>
    </row>
    <row r="227" spans="8:8" x14ac:dyDescent="0.25">
      <c r="H227" s="44"/>
    </row>
    <row r="228" spans="8:8" x14ac:dyDescent="0.25">
      <c r="H228" s="44"/>
    </row>
    <row r="229" spans="8:8" x14ac:dyDescent="0.25">
      <c r="H229" s="44"/>
    </row>
    <row r="230" spans="8:8" x14ac:dyDescent="0.25">
      <c r="H230" s="44"/>
    </row>
    <row r="231" spans="8:8" x14ac:dyDescent="0.25">
      <c r="H231" s="44"/>
    </row>
    <row r="232" spans="8:8" x14ac:dyDescent="0.25">
      <c r="H232" s="44"/>
    </row>
    <row r="233" spans="8:8" x14ac:dyDescent="0.25">
      <c r="H233" s="44"/>
    </row>
    <row r="234" spans="8:8" x14ac:dyDescent="0.25">
      <c r="H234" s="44"/>
    </row>
    <row r="235" spans="8:8" x14ac:dyDescent="0.25">
      <c r="H235" s="44"/>
    </row>
    <row r="236" spans="8:8" x14ac:dyDescent="0.25">
      <c r="H236" s="44"/>
    </row>
    <row r="237" spans="8:8" x14ac:dyDescent="0.25">
      <c r="H237" s="44"/>
    </row>
    <row r="238" spans="8:8" x14ac:dyDescent="0.25">
      <c r="H238" s="44"/>
    </row>
    <row r="239" spans="8:8" x14ac:dyDescent="0.25">
      <c r="H239" s="44"/>
    </row>
    <row r="240" spans="8:8" x14ac:dyDescent="0.25">
      <c r="H240" s="44"/>
    </row>
    <row r="241" spans="8:8" x14ac:dyDescent="0.25">
      <c r="H241" s="44"/>
    </row>
    <row r="242" spans="8:8" x14ac:dyDescent="0.25">
      <c r="H242" s="44"/>
    </row>
    <row r="243" spans="8:8" x14ac:dyDescent="0.25">
      <c r="H243" s="44"/>
    </row>
    <row r="244" spans="8:8" x14ac:dyDescent="0.25">
      <c r="H244" s="44"/>
    </row>
    <row r="245" spans="8:8" x14ac:dyDescent="0.25">
      <c r="H245" s="44"/>
    </row>
    <row r="246" spans="8:8" x14ac:dyDescent="0.25">
      <c r="H246" s="44"/>
    </row>
    <row r="247" spans="8:8" x14ac:dyDescent="0.25">
      <c r="H247" s="44"/>
    </row>
    <row r="248" spans="8:8" x14ac:dyDescent="0.25">
      <c r="H248" s="44"/>
    </row>
    <row r="249" spans="8:8" x14ac:dyDescent="0.25">
      <c r="H249" s="44"/>
    </row>
    <row r="250" spans="8:8" x14ac:dyDescent="0.25">
      <c r="H250" s="44"/>
    </row>
    <row r="251" spans="8:8" x14ac:dyDescent="0.25">
      <c r="H251" s="44"/>
    </row>
    <row r="252" spans="8:8" x14ac:dyDescent="0.25">
      <c r="H252" s="44"/>
    </row>
    <row r="253" spans="8:8" x14ac:dyDescent="0.25">
      <c r="H253" s="44"/>
    </row>
    <row r="254" spans="8:8" x14ac:dyDescent="0.25">
      <c r="H254" s="44"/>
    </row>
    <row r="255" spans="8:8" x14ac:dyDescent="0.25">
      <c r="H255" s="44"/>
    </row>
    <row r="256" spans="8:8" x14ac:dyDescent="0.25">
      <c r="H256" s="44"/>
    </row>
    <row r="257" spans="8:8" x14ac:dyDescent="0.25">
      <c r="H257" s="44"/>
    </row>
    <row r="258" spans="8:8" x14ac:dyDescent="0.25">
      <c r="H258" s="44"/>
    </row>
    <row r="259" spans="8:8" x14ac:dyDescent="0.25">
      <c r="H259" s="44"/>
    </row>
    <row r="260" spans="8:8" x14ac:dyDescent="0.25">
      <c r="H260" s="44"/>
    </row>
    <row r="261" spans="8:8" x14ac:dyDescent="0.25">
      <c r="H261" s="44"/>
    </row>
    <row r="262" spans="8:8" x14ac:dyDescent="0.25">
      <c r="H262" s="44"/>
    </row>
    <row r="263" spans="8:8" x14ac:dyDescent="0.25">
      <c r="H263" s="44"/>
    </row>
    <row r="264" spans="8:8" x14ac:dyDescent="0.25">
      <c r="H264" s="44"/>
    </row>
    <row r="265" spans="8:8" x14ac:dyDescent="0.25">
      <c r="H265" s="44"/>
    </row>
    <row r="266" spans="8:8" x14ac:dyDescent="0.25">
      <c r="H266" s="44"/>
    </row>
    <row r="267" spans="8:8" x14ac:dyDescent="0.25">
      <c r="H267" s="44"/>
    </row>
    <row r="268" spans="8:8" x14ac:dyDescent="0.25">
      <c r="H268" s="44"/>
    </row>
    <row r="269" spans="8:8" x14ac:dyDescent="0.25">
      <c r="H269" s="44"/>
    </row>
    <row r="270" spans="8:8" x14ac:dyDescent="0.25">
      <c r="H270" s="44"/>
    </row>
    <row r="271" spans="8:8" x14ac:dyDescent="0.25">
      <c r="H271" s="44"/>
    </row>
    <row r="272" spans="8:8" x14ac:dyDescent="0.25">
      <c r="H272" s="44"/>
    </row>
    <row r="273" spans="8:8" x14ac:dyDescent="0.25">
      <c r="H273" s="44"/>
    </row>
    <row r="274" spans="8:8" x14ac:dyDescent="0.25">
      <c r="H274" s="44"/>
    </row>
    <row r="275" spans="8:8" x14ac:dyDescent="0.25">
      <c r="H275" s="44"/>
    </row>
    <row r="276" spans="8:8" x14ac:dyDescent="0.25">
      <c r="H276" s="44"/>
    </row>
    <row r="277" spans="8:8" x14ac:dyDescent="0.25">
      <c r="H277" s="44"/>
    </row>
    <row r="278" spans="8:8" x14ac:dyDescent="0.25">
      <c r="H278" s="44"/>
    </row>
    <row r="279" spans="8:8" x14ac:dyDescent="0.25">
      <c r="H279" s="44"/>
    </row>
    <row r="280" spans="8:8" x14ac:dyDescent="0.25">
      <c r="H280" s="44"/>
    </row>
    <row r="281" spans="8:8" x14ac:dyDescent="0.25">
      <c r="H281" s="44"/>
    </row>
    <row r="282" spans="8:8" x14ac:dyDescent="0.25">
      <c r="H282" s="44"/>
    </row>
    <row r="283" spans="8:8" x14ac:dyDescent="0.25">
      <c r="H283" s="44"/>
    </row>
    <row r="284" spans="8:8" x14ac:dyDescent="0.25">
      <c r="H284" s="44"/>
    </row>
    <row r="285" spans="8:8" x14ac:dyDescent="0.25">
      <c r="H285" s="44"/>
    </row>
    <row r="286" spans="8:8" x14ac:dyDescent="0.25">
      <c r="H286" s="44"/>
    </row>
    <row r="287" spans="8:8" x14ac:dyDescent="0.25">
      <c r="H287" s="44"/>
    </row>
    <row r="288" spans="8:8" x14ac:dyDescent="0.25">
      <c r="H288" s="44"/>
    </row>
    <row r="289" spans="8:8" x14ac:dyDescent="0.25">
      <c r="H289" s="44"/>
    </row>
    <row r="290" spans="8:8" x14ac:dyDescent="0.25">
      <c r="H290" s="44"/>
    </row>
    <row r="291" spans="8:8" x14ac:dyDescent="0.25">
      <c r="H291" s="44"/>
    </row>
    <row r="292" spans="8:8" x14ac:dyDescent="0.25">
      <c r="H292" s="44"/>
    </row>
    <row r="293" spans="8:8" x14ac:dyDescent="0.25">
      <c r="H293" s="44"/>
    </row>
    <row r="294" spans="8:8" x14ac:dyDescent="0.25">
      <c r="H294" s="44"/>
    </row>
    <row r="295" spans="8:8" x14ac:dyDescent="0.25">
      <c r="H295" s="44"/>
    </row>
    <row r="296" spans="8:8" x14ac:dyDescent="0.25">
      <c r="H296" s="44"/>
    </row>
    <row r="297" spans="8:8" x14ac:dyDescent="0.25">
      <c r="H297" s="44"/>
    </row>
    <row r="298" spans="8:8" x14ac:dyDescent="0.25">
      <c r="H298" s="44"/>
    </row>
    <row r="299" spans="8:8" x14ac:dyDescent="0.25">
      <c r="H299" s="44"/>
    </row>
    <row r="300" spans="8:8" x14ac:dyDescent="0.25">
      <c r="H300" s="44"/>
    </row>
    <row r="301" spans="8:8" x14ac:dyDescent="0.25">
      <c r="H301" s="44"/>
    </row>
    <row r="302" spans="8:8" x14ac:dyDescent="0.25">
      <c r="H302" s="44"/>
    </row>
    <row r="303" spans="8:8" x14ac:dyDescent="0.25">
      <c r="H303" s="44"/>
    </row>
    <row r="304" spans="8:8" x14ac:dyDescent="0.25">
      <c r="H304" s="44"/>
    </row>
    <row r="305" spans="8:8" x14ac:dyDescent="0.25">
      <c r="H305" s="44"/>
    </row>
    <row r="306" spans="8:8" x14ac:dyDescent="0.25">
      <c r="H306" s="44"/>
    </row>
    <row r="307" spans="8:8" x14ac:dyDescent="0.25">
      <c r="H307" s="44"/>
    </row>
    <row r="308" spans="8:8" x14ac:dyDescent="0.25">
      <c r="H308" s="44"/>
    </row>
    <row r="309" spans="8:8" x14ac:dyDescent="0.25">
      <c r="H309" s="44"/>
    </row>
    <row r="310" spans="8:8" x14ac:dyDescent="0.25">
      <c r="H310" s="44"/>
    </row>
    <row r="311" spans="8:8" x14ac:dyDescent="0.25">
      <c r="H311" s="44"/>
    </row>
    <row r="312" spans="8:8" x14ac:dyDescent="0.25">
      <c r="H312" s="44"/>
    </row>
    <row r="313" spans="8:8" x14ac:dyDescent="0.25">
      <c r="H313" s="44"/>
    </row>
    <row r="314" spans="8:8" x14ac:dyDescent="0.25">
      <c r="H314" s="44"/>
    </row>
    <row r="315" spans="8:8" x14ac:dyDescent="0.25">
      <c r="H315" s="44"/>
    </row>
    <row r="316" spans="8:8" x14ac:dyDescent="0.25">
      <c r="H316" s="44"/>
    </row>
    <row r="317" spans="8:8" x14ac:dyDescent="0.25">
      <c r="H317" s="44"/>
    </row>
    <row r="318" spans="8:8" x14ac:dyDescent="0.25">
      <c r="H318" s="44"/>
    </row>
    <row r="319" spans="8:8" x14ac:dyDescent="0.25">
      <c r="H319" s="44"/>
    </row>
    <row r="320" spans="8:8" x14ac:dyDescent="0.25">
      <c r="H320" s="44"/>
    </row>
    <row r="321" spans="8:8" x14ac:dyDescent="0.25">
      <c r="H321" s="44"/>
    </row>
    <row r="322" spans="8:8" x14ac:dyDescent="0.25">
      <c r="H322" s="44"/>
    </row>
    <row r="323" spans="8:8" x14ac:dyDescent="0.25">
      <c r="H323" s="44"/>
    </row>
    <row r="324" spans="8:8" x14ac:dyDescent="0.25">
      <c r="H324" s="44"/>
    </row>
    <row r="325" spans="8:8" x14ac:dyDescent="0.25">
      <c r="H325" s="44"/>
    </row>
    <row r="326" spans="8:8" x14ac:dyDescent="0.25">
      <c r="H326" s="44"/>
    </row>
    <row r="327" spans="8:8" x14ac:dyDescent="0.25">
      <c r="H327" s="44"/>
    </row>
    <row r="328" spans="8:8" x14ac:dyDescent="0.25">
      <c r="H328" s="44"/>
    </row>
    <row r="329" spans="8:8" x14ac:dyDescent="0.25">
      <c r="H329" s="44"/>
    </row>
    <row r="330" spans="8:8" x14ac:dyDescent="0.25">
      <c r="H330" s="44"/>
    </row>
    <row r="331" spans="8:8" x14ac:dyDescent="0.25">
      <c r="H331" s="44"/>
    </row>
    <row r="332" spans="8:8" x14ac:dyDescent="0.25">
      <c r="H332" s="44"/>
    </row>
    <row r="333" spans="8:8" x14ac:dyDescent="0.25">
      <c r="H333" s="44"/>
    </row>
    <row r="334" spans="8:8" x14ac:dyDescent="0.25">
      <c r="H334" s="44"/>
    </row>
    <row r="335" spans="8:8" x14ac:dyDescent="0.25">
      <c r="H335" s="44"/>
    </row>
    <row r="336" spans="8:8" x14ac:dyDescent="0.25">
      <c r="H336" s="44"/>
    </row>
    <row r="337" spans="8:8" x14ac:dyDescent="0.25">
      <c r="H337" s="44"/>
    </row>
    <row r="338" spans="8:8" x14ac:dyDescent="0.25">
      <c r="H338" s="44"/>
    </row>
    <row r="339" spans="8:8" x14ac:dyDescent="0.25">
      <c r="H339" s="44"/>
    </row>
    <row r="340" spans="8:8" x14ac:dyDescent="0.25">
      <c r="H340" s="44"/>
    </row>
    <row r="341" spans="8:8" x14ac:dyDescent="0.25">
      <c r="H341" s="44"/>
    </row>
    <row r="342" spans="8:8" x14ac:dyDescent="0.25">
      <c r="H342" s="44"/>
    </row>
    <row r="343" spans="8:8" x14ac:dyDescent="0.25">
      <c r="H343" s="44"/>
    </row>
    <row r="344" spans="8:8" x14ac:dyDescent="0.25">
      <c r="H344" s="44"/>
    </row>
    <row r="345" spans="8:8" x14ac:dyDescent="0.25">
      <c r="H345" s="44"/>
    </row>
    <row r="346" spans="8:8" x14ac:dyDescent="0.25">
      <c r="H346" s="44"/>
    </row>
    <row r="347" spans="8:8" x14ac:dyDescent="0.25">
      <c r="H347" s="44"/>
    </row>
    <row r="348" spans="8:8" x14ac:dyDescent="0.25">
      <c r="H348" s="44"/>
    </row>
    <row r="349" spans="8:8" x14ac:dyDescent="0.25">
      <c r="H349" s="44"/>
    </row>
    <row r="350" spans="8:8" x14ac:dyDescent="0.25">
      <c r="H350" s="44"/>
    </row>
    <row r="351" spans="8:8" x14ac:dyDescent="0.25">
      <c r="H351" s="44"/>
    </row>
    <row r="352" spans="8:8" x14ac:dyDescent="0.25">
      <c r="H352" s="44"/>
    </row>
    <row r="353" spans="8:8" x14ac:dyDescent="0.25">
      <c r="H353" s="44"/>
    </row>
    <row r="354" spans="8:8" x14ac:dyDescent="0.25">
      <c r="H354" s="44"/>
    </row>
    <row r="355" spans="8:8" x14ac:dyDescent="0.25">
      <c r="H355" s="44"/>
    </row>
    <row r="356" spans="8:8" x14ac:dyDescent="0.25">
      <c r="H356" s="44"/>
    </row>
    <row r="357" spans="8:8" x14ac:dyDescent="0.25">
      <c r="H357" s="44"/>
    </row>
    <row r="358" spans="8:8" x14ac:dyDescent="0.25">
      <c r="H358" s="44"/>
    </row>
    <row r="359" spans="8:8" x14ac:dyDescent="0.25">
      <c r="H359" s="44"/>
    </row>
    <row r="360" spans="8:8" x14ac:dyDescent="0.25">
      <c r="H360" s="44"/>
    </row>
    <row r="361" spans="8:8" x14ac:dyDescent="0.25">
      <c r="H361" s="44"/>
    </row>
    <row r="362" spans="8:8" x14ac:dyDescent="0.25">
      <c r="H362" s="44"/>
    </row>
    <row r="363" spans="8:8" x14ac:dyDescent="0.25">
      <c r="H363" s="44"/>
    </row>
    <row r="364" spans="8:8" x14ac:dyDescent="0.25">
      <c r="H364" s="44"/>
    </row>
    <row r="365" spans="8:8" x14ac:dyDescent="0.25">
      <c r="H365" s="44"/>
    </row>
    <row r="366" spans="8:8" x14ac:dyDescent="0.25">
      <c r="H366" s="44"/>
    </row>
    <row r="367" spans="8:8" x14ac:dyDescent="0.25">
      <c r="H367" s="44"/>
    </row>
    <row r="368" spans="8:8" x14ac:dyDescent="0.25">
      <c r="H368" s="44"/>
    </row>
    <row r="369" spans="8:8" x14ac:dyDescent="0.25">
      <c r="H369" s="44"/>
    </row>
    <row r="370" spans="8:8" x14ac:dyDescent="0.25">
      <c r="H370" s="44"/>
    </row>
    <row r="371" spans="8:8" x14ac:dyDescent="0.25">
      <c r="H371" s="44"/>
    </row>
    <row r="372" spans="8:8" x14ac:dyDescent="0.25">
      <c r="H372" s="44"/>
    </row>
    <row r="373" spans="8:8" x14ac:dyDescent="0.25">
      <c r="H373" s="44"/>
    </row>
    <row r="374" spans="8:8" x14ac:dyDescent="0.25">
      <c r="H374" s="44"/>
    </row>
    <row r="375" spans="8:8" x14ac:dyDescent="0.25">
      <c r="H375" s="44"/>
    </row>
    <row r="376" spans="8:8" x14ac:dyDescent="0.25">
      <c r="H376" s="44"/>
    </row>
    <row r="377" spans="8:8" x14ac:dyDescent="0.25">
      <c r="H377" s="44"/>
    </row>
    <row r="378" spans="8:8" x14ac:dyDescent="0.25">
      <c r="H378" s="44"/>
    </row>
    <row r="379" spans="8:8" x14ac:dyDescent="0.25">
      <c r="H379" s="44"/>
    </row>
    <row r="380" spans="8:8" x14ac:dyDescent="0.25">
      <c r="H380" s="44"/>
    </row>
    <row r="381" spans="8:8" x14ac:dyDescent="0.25">
      <c r="H381" s="44"/>
    </row>
    <row r="382" spans="8:8" x14ac:dyDescent="0.25">
      <c r="H382" s="44"/>
    </row>
    <row r="383" spans="8:8" x14ac:dyDescent="0.25">
      <c r="H383" s="44"/>
    </row>
    <row r="384" spans="8:8" x14ac:dyDescent="0.25">
      <c r="H384" s="44"/>
    </row>
    <row r="385" spans="8:8" x14ac:dyDescent="0.25">
      <c r="H385" s="44"/>
    </row>
    <row r="386" spans="8:8" x14ac:dyDescent="0.25">
      <c r="H386" s="44"/>
    </row>
    <row r="387" spans="8:8" x14ac:dyDescent="0.25">
      <c r="H387" s="44"/>
    </row>
    <row r="388" spans="8:8" x14ac:dyDescent="0.25">
      <c r="H388" s="44"/>
    </row>
    <row r="389" spans="8:8" x14ac:dyDescent="0.25">
      <c r="H389" s="44"/>
    </row>
    <row r="390" spans="8:8" x14ac:dyDescent="0.25">
      <c r="H390" s="44"/>
    </row>
    <row r="391" spans="8:8" x14ac:dyDescent="0.25">
      <c r="H391" s="44"/>
    </row>
    <row r="392" spans="8:8" x14ac:dyDescent="0.25">
      <c r="H392" s="44"/>
    </row>
    <row r="393" spans="8:8" x14ac:dyDescent="0.25">
      <c r="H393" s="44"/>
    </row>
    <row r="394" spans="8:8" x14ac:dyDescent="0.25">
      <c r="H394" s="44"/>
    </row>
    <row r="395" spans="8:8" x14ac:dyDescent="0.25">
      <c r="H395" s="44"/>
    </row>
    <row r="396" spans="8:8" x14ac:dyDescent="0.25">
      <c r="H396" s="44"/>
    </row>
    <row r="397" spans="8:8" x14ac:dyDescent="0.25">
      <c r="H397" s="44"/>
    </row>
    <row r="398" spans="8:8" x14ac:dyDescent="0.25">
      <c r="H398" s="44"/>
    </row>
    <row r="399" spans="8:8" x14ac:dyDescent="0.25">
      <c r="H399" s="44"/>
    </row>
    <row r="400" spans="8:8" x14ac:dyDescent="0.25">
      <c r="H400" s="44"/>
    </row>
    <row r="401" spans="8:8" x14ac:dyDescent="0.25">
      <c r="H401" s="44"/>
    </row>
    <row r="402" spans="8:8" x14ac:dyDescent="0.25">
      <c r="H402" s="44"/>
    </row>
    <row r="403" spans="8:8" x14ac:dyDescent="0.25">
      <c r="H403" s="44"/>
    </row>
    <row r="404" spans="8:8" x14ac:dyDescent="0.25">
      <c r="H404" s="44"/>
    </row>
    <row r="405" spans="8:8" x14ac:dyDescent="0.25">
      <c r="H405" s="44"/>
    </row>
  </sheetData>
  <mergeCells count="9">
    <mergeCell ref="L20:P20"/>
    <mergeCell ref="A1:Q1"/>
    <mergeCell ref="E3:F3"/>
    <mergeCell ref="B5:D5"/>
    <mergeCell ref="E6:E7"/>
    <mergeCell ref="F6:F7"/>
    <mergeCell ref="G6:G7"/>
    <mergeCell ref="J6:J7"/>
    <mergeCell ref="K6:K7"/>
  </mergeCells>
  <printOptions horizontalCentered="1"/>
  <pageMargins left="0.7" right="0.7" top="1.35" bottom="0.75" header="0.7" footer="0.3"/>
  <pageSetup scale="64" orientation="landscape" r:id="rId1"/>
  <headerFooter scaleWithDoc="0">
    <oddHeader>&amp;R&amp;"Times New Roman,Bold"&amp;8Docket No. 22-057-03
UAE Exhibit COS 2.2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UAE COS 2.2, p. 1</vt:lpstr>
      <vt:lpstr>UAE COS 2.2, p. 2</vt:lpstr>
      <vt:lpstr>UAE COS 2.2, p. 3</vt:lpstr>
      <vt:lpstr>UAE COS 2.2, p. 4</vt:lpstr>
      <vt:lpstr>UAE COS 2.2, p. 5</vt:lpstr>
      <vt:lpstr>UAE COS 2.2, p. 6</vt:lpstr>
      <vt:lpstr>UAE COS 2.3, p. 1</vt:lpstr>
      <vt:lpstr>UAE COS 2.3, p. 2</vt:lpstr>
      <vt:lpstr>'UAE COS 2.2, p. 1'!Print_Area</vt:lpstr>
      <vt:lpstr>'UAE COS 2.3, p.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Higgins</dc:creator>
  <cp:lastModifiedBy>Fred Nass</cp:lastModifiedBy>
  <cp:lastPrinted>2022-09-15T17:05:45Z</cp:lastPrinted>
  <dcterms:created xsi:type="dcterms:W3CDTF">2022-09-05T21:03:36Z</dcterms:created>
  <dcterms:modified xsi:type="dcterms:W3CDTF">2022-09-15T22:30:51Z</dcterms:modified>
</cp:coreProperties>
</file>