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0\"/>
    </mc:Choice>
  </mc:AlternateContent>
  <xr:revisionPtr revIDLastSave="0" documentId="8_{8F857DE1-1BFF-43D5-ACCE-FB3D071CFC6C}" xr6:coauthVersionLast="47" xr6:coauthVersionMax="47" xr10:uidLastSave="{00000000-0000-0000-0000-000000000000}"/>
  <bookViews>
    <workbookView xWindow="3195" yWindow="825" windowWidth="23610" windowHeight="19650" tabRatio="840" xr2:uid="{00000000-000D-0000-FFFF-FFFF00000000}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_xlnm.Print_Area" localSheetId="0">'Exhibit 1.1'!$A$1:$H$32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8" i="1"/>
  <c r="F17" i="1"/>
  <c r="G17" i="1" s="1"/>
  <c r="F21" i="1"/>
  <c r="F19" i="1" l="1"/>
  <c r="F20" i="1"/>
  <c r="F22" i="1"/>
  <c r="F23" i="1"/>
  <c r="F24" i="1"/>
  <c r="F25" i="1"/>
  <c r="F26" i="1"/>
  <c r="F27" i="1"/>
  <c r="F28" i="1"/>
  <c r="G18" i="1" l="1"/>
  <c r="G19" i="1" s="1"/>
  <c r="G20" i="1" s="1"/>
  <c r="G21" i="1" l="1"/>
  <c r="G22" i="1" s="1"/>
  <c r="G23" i="1" s="1"/>
  <c r="G24" i="1" s="1"/>
  <c r="G25" i="1" s="1"/>
  <c r="G26" i="1" s="1"/>
  <c r="G27" i="1" s="1"/>
  <c r="G28" i="1" s="1"/>
  <c r="G29" i="1" s="1"/>
</calcChain>
</file>

<file path=xl/sharedStrings.xml><?xml version="1.0" encoding="utf-8"?>
<sst xmlns="http://schemas.openxmlformats.org/spreadsheetml/2006/main" count="32" uniqueCount="32">
  <si>
    <t>Month</t>
  </si>
  <si>
    <t>(A)</t>
  </si>
  <si>
    <t>(B)</t>
  </si>
  <si>
    <t>(C)</t>
  </si>
  <si>
    <t>(D)</t>
  </si>
  <si>
    <t>(E)</t>
  </si>
  <si>
    <t>(F)</t>
  </si>
  <si>
    <t>Interest</t>
  </si>
  <si>
    <t>Total Monthly Entries</t>
  </si>
  <si>
    <t>Balance in Account 182.4</t>
  </si>
  <si>
    <t xml:space="preserve">    in Account 182.4</t>
  </si>
  <si>
    <t xml:space="preserve"> ENERGY EFFICIENCY DEFERRED EXPENSE ACCOUNTING ENTRIES</t>
  </si>
  <si>
    <t>Monthly Accrual</t>
  </si>
  <si>
    <t>Monthly Amortization</t>
  </si>
  <si>
    <t>Dominion Energy Utah</t>
  </si>
  <si>
    <t>August 31, 2022 Balance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</si>
  <si>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</si>
  <si>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</si>
  <si>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</si>
  <si>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</si>
  <si>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</si>
  <si>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</si>
  <si>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</si>
  <si>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</si>
  <si>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</si>
  <si>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</si>
  <si>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</si>
  <si>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</si>
  <si>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2022 Through September 2023</t>
  </si>
  <si>
    <t>September 2023</t>
  </si>
  <si>
    <t>Docket No. 23-057-20</t>
  </si>
  <si>
    <t>DEU Exhibit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</si>
</sst>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  <numFmt numFmtId="167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/>
    <xf numFmtId="0" fontId="8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5" fontId="1" fillId="0" borderId="0" xfId="3" applyNumberFormat="1" applyFont="1"/>
    <xf numFmtId="0" fontId="4" fillId="0" borderId="0" xfId="1" quotePrefix="1" applyNumberFormat="1" applyFont="1" applyFill="1" applyAlignment="1"/>
    <xf numFmtId="0" fontId="4" fillId="0" borderId="0" xfId="1" quotePrefix="1" applyNumberFormat="1" applyFont="1" applyFill="1" applyAlignment="1">
      <alignment vertical="center"/>
    </xf>
    <xf numFmtId="0" fontId="1" fillId="0" borderId="0" xfId="2" quotePrefix="1" applyFont="1" applyAlignment="1">
      <alignment horizontal="right"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43" fontId="4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1" fillId="0" borderId="0" xfId="3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14" fontId="6" fillId="0" borderId="0" xfId="0" applyNumberFormat="1" applyFont="1" applyAlignment="1">
      <alignment vertical="center"/>
    </xf>
    <xf numFmtId="14" fontId="6" fillId="0" borderId="0" xfId="0" applyNumberFormat="1" applyFont="1"/>
    <xf numFmtId="43" fontId="1" fillId="0" borderId="0" xfId="1" quotePrefix="1" applyFont="1"/>
    <xf numFmtId="0" fontId="1" fillId="0" borderId="0" xfId="0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quotePrefix="1" applyFont="1" applyAlignment="1">
      <alignment horizontal="right" vertical="center"/>
    </xf>
    <xf numFmtId="0" fontId="1" fillId="0" borderId="0" xfId="0" applyFont="1" applyAlignment="1">
      <alignment vertical="top"/>
    </xf>
    <xf numFmtId="166" fontId="6" fillId="0" borderId="0" xfId="0" applyNumberFormat="1" applyFont="1"/>
    <xf numFmtId="44" fontId="6" fillId="0" borderId="0" xfId="0" applyNumberFormat="1" applyFont="1"/>
    <xf numFmtId="43" fontId="2" fillId="0" borderId="0" xfId="18" quotePrefix="1" applyFont="1" applyAlignment="1">
      <alignment horizontal="left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Font="1" applyFill="1"/>
    <xf numFmtId="17" fontId="1" fillId="0" borderId="0" xfId="1" quotePrefix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wrapText="1"/>
    </xf>
    <xf numFmtId="164" fontId="1" fillId="0" borderId="0" xfId="18" applyNumberFormat="1" applyFont="1"/>
    <xf numFmtId="164" fontId="1" fillId="0" borderId="0" xfId="10" applyNumberFormat="1" applyFont="1" applyFill="1"/>
    <xf numFmtId="167" fontId="1" fillId="0" borderId="0" xfId="10" applyNumberFormat="1" applyFont="1" applyFill="1"/>
    <xf numFmtId="167" fontId="1" fillId="0" borderId="0" xfId="10" applyNumberFormat="1" applyFont="1"/>
    <xf numFmtId="167" fontId="1" fillId="0" borderId="0" xfId="10" applyNumberFormat="1" applyFont="1" applyFill="1" applyAlignment="1">
      <alignment vertical="center"/>
    </xf>
    <xf numFmtId="43" fontId="2" fillId="0" borderId="0" xfId="18" applyFont="1" applyBorder="1"/>
    <xf numFmtId="0" fontId="10" fillId="0" borderId="0" xfId="1" quotePrefix="1" applyNumberFormat="1" applyFont="1" applyFill="1" applyAlignment="1">
      <alignment horizontal="center"/>
    </xf>
    <xf numFmtId="0" fontId="10" fillId="0" borderId="0" xfId="1" quotePrefix="1" applyNumberFormat="1" applyFont="1" applyFill="1" applyAlignment="1">
      <alignment horizontal="center" vertical="center"/>
    </xf>
    <xf numFmtId="164" fontId="4" fillId="0" borderId="0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</cellXfs>
  <cellStyles count="19">
    <cellStyle name="Comma" xfId="1" builtinId="3"/>
    <cellStyle name="Comma 2" xfId="18" xr:uid="{00000000-0005-0000-0000-000001000000}"/>
    <cellStyle name="Currency" xfId="10" builtinId="4"/>
    <cellStyle name="Normal" xfId="0" builtinId="0"/>
    <cellStyle name="Normal 2" xfId="6" xr:uid="{00000000-0005-0000-0000-000004000000}"/>
    <cellStyle name="Normal 3" xfId="11" xr:uid="{00000000-0005-0000-0000-000005000000}"/>
    <cellStyle name="Normal_07-057-11 Exhibit 1.1 DSM Amort" xfId="2" xr:uid="{00000000-0005-0000-0000-000006000000}"/>
    <cellStyle name="PSChar" xfId="5" xr:uid="{00000000-0005-0000-0000-000007000000}"/>
    <cellStyle name="PSChar 2" xfId="12" xr:uid="{00000000-0005-0000-0000-000008000000}"/>
    <cellStyle name="PSDate" xfId="4" xr:uid="{00000000-0005-0000-0000-000009000000}"/>
    <cellStyle name="PSDate 2" xfId="13" xr:uid="{00000000-0005-0000-0000-00000A000000}"/>
    <cellStyle name="PSDec" xfId="3" xr:uid="{00000000-0005-0000-0000-00000B000000}"/>
    <cellStyle name="PSDec 2" xfId="14" xr:uid="{00000000-0005-0000-0000-00000C000000}"/>
    <cellStyle name="PSHeading" xfId="7" xr:uid="{00000000-0005-0000-0000-00000D000000}"/>
    <cellStyle name="PSHeading 2" xfId="15" xr:uid="{00000000-0005-0000-0000-00000E000000}"/>
    <cellStyle name="PSInt" xfId="8" xr:uid="{00000000-0005-0000-0000-00000F000000}"/>
    <cellStyle name="PSInt 2" xfId="16" xr:uid="{00000000-0005-0000-0000-000010000000}"/>
    <cellStyle name="PSSpacer" xfId="9" xr:uid="{00000000-0005-0000-0000-000011000000}"/>
    <cellStyle name="PSSpacer 2" xfId="17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Normal="100" workbookViewId="0">
      <pane ySplit="15" topLeftCell="A21" activePane="bottomLeft" state="frozen"/>
      <selection pane="bottomLeft" activeCell="H6" sqref="H6"/>
    </sheetView>
  </sheetViews>
  <sheetFormatPr defaultColWidth="9.140625" defaultRowHeight="12.75" customHeight="1" x14ac:dyDescent="0.2"/>
  <cols>
    <col min="1" max="1" width="6.140625" style="20" bestFit="1" customWidth="1"/>
    <col min="2" max="2" width="25.5703125" style="21" bestFit="1" customWidth="1"/>
    <col min="3" max="3" width="17" style="21" customWidth="1"/>
    <col min="4" max="6" width="18.140625" style="21" customWidth="1"/>
    <col min="7" max="7" width="17.7109375" style="21" customWidth="1"/>
    <col min="8" max="8" width="6.140625" style="14" customWidth="1"/>
    <col min="9" max="9" width="15.7109375" style="14" bestFit="1" customWidth="1"/>
    <col min="10" max="10" width="15.140625" style="14" customWidth="1"/>
    <col min="11" max="11" width="12.28515625" style="14" bestFit="1" customWidth="1"/>
    <col min="12" max="12" width="11.42578125" style="14" bestFit="1" customWidth="1"/>
    <col min="13" max="13" width="41.140625" style="14" customWidth="1"/>
    <col min="14" max="14" width="11.5703125" style="14" bestFit="1" customWidth="1"/>
    <col min="15" max="16384" width="9.140625" style="14"/>
  </cols>
  <sheetData>
    <row r="1" spans="1:14" s="12" customFormat="1" ht="16.5" customHeight="1" x14ac:dyDescent="0.2">
      <c r="A1" s="11"/>
      <c r="B1" s="10"/>
      <c r="C1" s="10"/>
      <c r="D1" s="10"/>
      <c r="E1" s="10"/>
      <c r="F1" s="10"/>
      <c r="G1" s="10"/>
      <c r="H1" s="26" t="s">
        <v>14</v>
      </c>
    </row>
    <row r="2" spans="1:14" s="12" customFormat="1" ht="12.75" customHeight="1" x14ac:dyDescent="0.2">
      <c r="A2" s="11"/>
      <c r="B2" s="10"/>
      <c r="C2" s="10"/>
      <c r="D2" s="10"/>
      <c r="E2" s="10"/>
      <c r="F2" s="10"/>
      <c r="G2" s="10"/>
      <c r="H2" s="27" t="s">
        <v>30</v>
      </c>
    </row>
    <row r="3" spans="1:14" s="12" customFormat="1" ht="12.75" customHeight="1" x14ac:dyDescent="0.2">
      <c r="A3" s="11"/>
      <c r="B3" s="10"/>
      <c r="C3" s="10"/>
      <c r="D3" s="10"/>
      <c r="E3" s="10"/>
      <c r="F3" s="10"/>
      <c r="G3" s="10"/>
      <c r="H3" s="27" t="s">
        <v>31</v>
      </c>
    </row>
    <row r="4" spans="1:14" s="12" customFormat="1" ht="12.75" customHeight="1" x14ac:dyDescent="0.2">
      <c r="A4" s="11"/>
      <c r="B4" s="10"/>
      <c r="C4" s="10"/>
      <c r="D4" s="10"/>
      <c r="E4" s="10"/>
      <c r="F4" s="10"/>
      <c r="G4" s="10"/>
      <c r="H4" s="9"/>
    </row>
    <row r="5" spans="1:14" s="12" customFormat="1" ht="12.75" customHeight="1" x14ac:dyDescent="0.2">
      <c r="A5" s="11"/>
      <c r="B5" s="10"/>
      <c r="C5" s="10"/>
      <c r="D5" s="10"/>
      <c r="E5" s="10"/>
      <c r="F5" s="10"/>
      <c r="G5" s="10"/>
      <c r="H5" s="13"/>
    </row>
    <row r="6" spans="1:14" s="12" customFormat="1" ht="12.75" customHeight="1" x14ac:dyDescent="0.2">
      <c r="A6" s="11"/>
      <c r="B6" s="10"/>
      <c r="C6" s="10"/>
      <c r="D6" s="10"/>
      <c r="E6" s="10"/>
      <c r="F6" s="10"/>
      <c r="G6" s="10"/>
      <c r="H6" s="13"/>
    </row>
    <row r="7" spans="1:14" ht="15.75" customHeight="1" x14ac:dyDescent="0.25">
      <c r="A7" s="42" t="s">
        <v>11</v>
      </c>
      <c r="B7" s="42"/>
      <c r="C7" s="42"/>
      <c r="D7" s="42"/>
      <c r="E7" s="42"/>
      <c r="F7" s="42"/>
      <c r="G7" s="42"/>
      <c r="H7" s="7"/>
      <c r="L7" s="12"/>
      <c r="M7" s="12"/>
      <c r="N7" s="12"/>
    </row>
    <row r="8" spans="1:14" s="15" customFormat="1" ht="15.75" x14ac:dyDescent="0.2">
      <c r="A8" s="43" t="s">
        <v>10</v>
      </c>
      <c r="B8" s="43"/>
      <c r="C8" s="43"/>
      <c r="D8" s="43"/>
      <c r="E8" s="43"/>
      <c r="F8" s="43"/>
      <c r="G8" s="43"/>
      <c r="H8" s="8"/>
      <c r="L8" s="12"/>
      <c r="M8" s="12"/>
      <c r="N8" s="12"/>
    </row>
    <row r="9" spans="1:14" s="12" customFormat="1" ht="15.75" x14ac:dyDescent="0.2">
      <c r="A9" s="43" t="s">
        <v>28</v>
      </c>
      <c r="B9" s="43"/>
      <c r="C9" s="43"/>
      <c r="D9" s="43"/>
      <c r="E9" s="43"/>
      <c r="F9" s="43"/>
      <c r="G9" s="43"/>
      <c r="H9" s="8"/>
    </row>
    <row r="10" spans="1:14" s="12" customFormat="1" ht="12.75" customHeight="1" x14ac:dyDescent="0.2">
      <c r="A10" s="1"/>
      <c r="B10" s="2"/>
      <c r="C10" s="2"/>
      <c r="D10" s="2"/>
      <c r="E10" s="2"/>
      <c r="F10" s="2"/>
      <c r="G10" s="2"/>
    </row>
    <row r="11" spans="1:14" s="12" customFormat="1" ht="12.75" customHeight="1" x14ac:dyDescent="0.2">
      <c r="A11" s="1"/>
      <c r="B11" s="2"/>
      <c r="C11" s="2"/>
      <c r="D11" s="2"/>
      <c r="E11" s="2"/>
      <c r="F11" s="2"/>
      <c r="G11" s="2"/>
      <c r="L11" s="16"/>
      <c r="M11" s="16"/>
      <c r="N11" s="16"/>
    </row>
    <row r="12" spans="1:14" s="12" customFormat="1" ht="12.75" customHeight="1" x14ac:dyDescent="0.2">
      <c r="A12" s="1"/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25"/>
    </row>
    <row r="13" spans="1:14" s="12" customFormat="1" ht="12.75" customHeight="1" x14ac:dyDescent="0.2">
      <c r="A13" s="1"/>
      <c r="B13" s="2"/>
      <c r="C13" s="2"/>
      <c r="D13" s="2"/>
      <c r="E13" s="2"/>
      <c r="F13" s="2"/>
      <c r="G13" s="2"/>
      <c r="H13" s="25"/>
    </row>
    <row r="14" spans="1:14" s="12" customFormat="1" ht="12.75" customHeight="1" x14ac:dyDescent="0.2">
      <c r="A14" s="1"/>
      <c r="B14" s="2"/>
      <c r="C14" s="44" t="s">
        <v>12</v>
      </c>
      <c r="D14" s="44" t="s">
        <v>13</v>
      </c>
      <c r="E14" s="44" t="s">
        <v>7</v>
      </c>
      <c r="F14" s="44" t="s">
        <v>8</v>
      </c>
      <c r="G14" s="44" t="s">
        <v>9</v>
      </c>
      <c r="H14" s="25"/>
    </row>
    <row r="15" spans="1:14" s="18" customFormat="1" ht="16.5" customHeight="1" thickBot="1" x14ac:dyDescent="0.25">
      <c r="A15" s="17"/>
      <c r="B15" s="3" t="s">
        <v>0</v>
      </c>
      <c r="C15" s="45"/>
      <c r="D15" s="45"/>
      <c r="E15" s="45"/>
      <c r="F15" s="45"/>
      <c r="G15" s="45"/>
      <c r="H15" s="28"/>
    </row>
    <row r="16" spans="1:14" s="18" customFormat="1" ht="16.5" customHeight="1" x14ac:dyDescent="0.2">
      <c r="A16" s="1">
        <v>1</v>
      </c>
      <c r="B16" s="4" t="s">
        <v>15</v>
      </c>
      <c r="C16" s="35"/>
      <c r="D16" s="35"/>
      <c r="E16" s="35"/>
      <c r="F16" s="35"/>
      <c r="G16" s="38">
        <v>-1356477.6700000013</v>
      </c>
      <c r="H16" s="28"/>
    </row>
    <row r="17" spans="1:13" s="12" customFormat="1" ht="15" customHeight="1" x14ac:dyDescent="0.2">
      <c r="A17" s="1">
        <v>2</v>
      </c>
      <c r="B17" s="4" t="s">
        <v>16</v>
      </c>
      <c r="C17" s="39">
        <v>2257694.41</v>
      </c>
      <c r="D17" s="41">
        <v>-749485.75</v>
      </c>
      <c r="E17" s="38">
        <v>-587.48</v>
      </c>
      <c r="F17" s="38">
        <f>SUM(C17:E17)</f>
        <v>1507621.1800000002</v>
      </c>
      <c r="G17" s="38">
        <f>F17+G16</f>
        <v>151143.50999999885</v>
      </c>
      <c r="H17" s="25"/>
      <c r="J17" s="24"/>
      <c r="K17" s="19"/>
    </row>
    <row r="18" spans="1:13" s="12" customFormat="1" ht="15" customHeight="1" x14ac:dyDescent="0.2">
      <c r="A18" s="1">
        <v>3</v>
      </c>
      <c r="B18" s="34" t="s">
        <v>17</v>
      </c>
      <c r="C18" s="32">
        <v>1263857.3099999996</v>
      </c>
      <c r="D18" s="33">
        <v>-1905660.51</v>
      </c>
      <c r="E18" s="33">
        <v>-1247.0899999999999</v>
      </c>
      <c r="F18" s="37">
        <f t="shared" ref="F18:F29" si="0">SUM(C18:E18)</f>
        <v>-643050.29000000039</v>
      </c>
      <c r="G18" s="33">
        <f>F18+G17</f>
        <v>-491906.78000000154</v>
      </c>
      <c r="H18" s="25"/>
      <c r="I18" s="19"/>
      <c r="J18" s="19"/>
      <c r="K18" s="19"/>
      <c r="M18" s="22"/>
    </row>
    <row r="19" spans="1:13" s="12" customFormat="1" ht="15" customHeight="1" x14ac:dyDescent="0.2">
      <c r="A19" s="1">
        <v>4</v>
      </c>
      <c r="B19" s="4" t="s">
        <v>18</v>
      </c>
      <c r="C19" s="32">
        <v>1967865.6199999999</v>
      </c>
      <c r="D19" s="33">
        <v>-2776094.21</v>
      </c>
      <c r="E19" s="33">
        <v>-3304.51</v>
      </c>
      <c r="F19" s="37">
        <f t="shared" si="0"/>
        <v>-811533.10000000009</v>
      </c>
      <c r="G19" s="33">
        <f t="shared" ref="G19:G29" si="1">F19+G18</f>
        <v>-1303439.8800000018</v>
      </c>
      <c r="H19" s="6"/>
      <c r="I19" s="19"/>
      <c r="J19" s="19"/>
      <c r="K19" s="19"/>
      <c r="M19" s="22"/>
    </row>
    <row r="20" spans="1:13" s="12" customFormat="1" ht="15" customHeight="1" x14ac:dyDescent="0.2">
      <c r="A20" s="1">
        <v>5</v>
      </c>
      <c r="B20" s="4" t="s">
        <v>19</v>
      </c>
      <c r="C20" s="32">
        <v>1811454.89</v>
      </c>
      <c r="D20" s="33">
        <v>-4128532.23</v>
      </c>
      <c r="E20" s="33">
        <v>-9202.15</v>
      </c>
      <c r="F20" s="37">
        <f t="shared" si="0"/>
        <v>-2326279.4899999998</v>
      </c>
      <c r="G20" s="33">
        <f t="shared" si="1"/>
        <v>-3629719.3700000015</v>
      </c>
      <c r="H20" s="6"/>
      <c r="I20" s="19"/>
      <c r="J20" s="19"/>
      <c r="K20" s="19"/>
      <c r="M20" s="22"/>
    </row>
    <row r="21" spans="1:13" s="12" customFormat="1" ht="15" customHeight="1" x14ac:dyDescent="0.2">
      <c r="A21" s="1">
        <v>6</v>
      </c>
      <c r="B21" s="4" t="s">
        <v>20</v>
      </c>
      <c r="C21" s="36">
        <v>535491.42000000004</v>
      </c>
      <c r="D21" s="33">
        <v>-4855688.99</v>
      </c>
      <c r="E21" s="33">
        <v>-20206.04</v>
      </c>
      <c r="F21" s="37">
        <f t="shared" si="0"/>
        <v>-4340403.6100000003</v>
      </c>
      <c r="G21" s="33">
        <f t="shared" si="1"/>
        <v>-7970122.9800000023</v>
      </c>
      <c r="H21" s="6"/>
      <c r="I21" s="19"/>
      <c r="J21" s="19"/>
      <c r="K21" s="19"/>
      <c r="M21" s="22"/>
    </row>
    <row r="22" spans="1:13" s="12" customFormat="1" ht="15" customHeight="1" x14ac:dyDescent="0.2">
      <c r="A22" s="1">
        <v>7</v>
      </c>
      <c r="B22" s="4" t="s">
        <v>21</v>
      </c>
      <c r="C22" s="32">
        <v>3630355.0900000003</v>
      </c>
      <c r="D22" s="33">
        <v>-3223585.65</v>
      </c>
      <c r="E22" s="33">
        <v>-19223.52</v>
      </c>
      <c r="F22" s="37">
        <f t="shared" si="0"/>
        <v>387545.92000000039</v>
      </c>
      <c r="G22" s="33">
        <f t="shared" si="1"/>
        <v>-7582577.0600000024</v>
      </c>
      <c r="H22" s="6"/>
      <c r="I22" s="19"/>
      <c r="J22" s="19"/>
      <c r="K22" s="19"/>
      <c r="M22" s="22"/>
    </row>
    <row r="23" spans="1:13" s="12" customFormat="1" ht="15" customHeight="1" x14ac:dyDescent="0.2">
      <c r="A23" s="1">
        <v>8</v>
      </c>
      <c r="B23" s="4" t="s">
        <v>22</v>
      </c>
      <c r="C23" s="32">
        <v>2543839.0100000002</v>
      </c>
      <c r="D23" s="33">
        <v>-2863620.09</v>
      </c>
      <c r="E23" s="33">
        <v>-20570.099999999999</v>
      </c>
      <c r="F23" s="37">
        <f t="shared" si="0"/>
        <v>-340351.17999999959</v>
      </c>
      <c r="G23" s="33">
        <f t="shared" si="1"/>
        <v>-7922928.2400000021</v>
      </c>
      <c r="H23" s="6"/>
      <c r="I23" s="19"/>
      <c r="J23" s="19"/>
      <c r="K23" s="19"/>
      <c r="M23" s="22"/>
    </row>
    <row r="24" spans="1:13" s="12" customFormat="1" ht="15" customHeight="1" x14ac:dyDescent="0.2">
      <c r="A24" s="1">
        <v>9</v>
      </c>
      <c r="B24" s="4" t="s">
        <v>23</v>
      </c>
      <c r="C24" s="32">
        <v>1771865.9400000004</v>
      </c>
      <c r="D24" s="33">
        <v>-1854149.45</v>
      </c>
      <c r="E24" s="33">
        <v>-30553.22</v>
      </c>
      <c r="F24" s="37">
        <f t="shared" si="0"/>
        <v>-112836.72999999954</v>
      </c>
      <c r="G24" s="33">
        <f t="shared" si="1"/>
        <v>-8035764.9700000016</v>
      </c>
      <c r="H24" s="6"/>
      <c r="I24" s="19"/>
      <c r="J24" s="19"/>
      <c r="K24" s="19"/>
      <c r="M24" s="22"/>
    </row>
    <row r="25" spans="1:13" s="12" customFormat="1" ht="15" customHeight="1" x14ac:dyDescent="0.2">
      <c r="A25" s="1">
        <v>10</v>
      </c>
      <c r="B25" s="4" t="s">
        <v>24</v>
      </c>
      <c r="C25" s="32">
        <v>2150164.56</v>
      </c>
      <c r="D25" s="33">
        <v>-1243785.17</v>
      </c>
      <c r="E25" s="33">
        <v>-27210.49</v>
      </c>
      <c r="F25" s="37">
        <f t="shared" si="0"/>
        <v>879168.90000000014</v>
      </c>
      <c r="G25" s="33">
        <f t="shared" si="1"/>
        <v>-7156596.0700000012</v>
      </c>
      <c r="H25" s="6"/>
      <c r="I25" s="19"/>
      <c r="J25" s="19"/>
      <c r="K25" s="19"/>
      <c r="M25" s="22"/>
    </row>
    <row r="26" spans="1:13" s="12" customFormat="1" ht="15" customHeight="1" x14ac:dyDescent="0.2">
      <c r="A26" s="1">
        <v>11</v>
      </c>
      <c r="B26" s="4" t="s">
        <v>25</v>
      </c>
      <c r="C26" s="32">
        <v>1207449.97</v>
      </c>
      <c r="D26" s="33">
        <v>-641789.99</v>
      </c>
      <c r="E26" s="33">
        <v>-25155.41</v>
      </c>
      <c r="F26" s="37">
        <f>SUM(C26:E26)</f>
        <v>540504.56999999995</v>
      </c>
      <c r="G26" s="33">
        <f t="shared" si="1"/>
        <v>-6616091.5000000009</v>
      </c>
      <c r="H26" s="6"/>
      <c r="I26" s="19"/>
      <c r="J26" s="19"/>
      <c r="K26" s="19"/>
      <c r="M26" s="22"/>
    </row>
    <row r="27" spans="1:13" s="12" customFormat="1" ht="15" customHeight="1" x14ac:dyDescent="0.2">
      <c r="A27" s="1">
        <v>12</v>
      </c>
      <c r="B27" s="4" t="s">
        <v>26</v>
      </c>
      <c r="C27" s="32">
        <v>2565376.3600000003</v>
      </c>
      <c r="D27" s="33">
        <v>-550680.72</v>
      </c>
      <c r="E27" s="33">
        <v>-17561.990000000002</v>
      </c>
      <c r="F27" s="37">
        <f t="shared" si="0"/>
        <v>1997133.6500000004</v>
      </c>
      <c r="G27" s="33">
        <f t="shared" si="1"/>
        <v>-4618957.8500000006</v>
      </c>
      <c r="H27" s="6"/>
      <c r="I27" s="19"/>
      <c r="J27" s="19"/>
      <c r="K27" s="19"/>
      <c r="M27" s="22"/>
    </row>
    <row r="28" spans="1:13" ht="12.75" customHeight="1" x14ac:dyDescent="0.2">
      <c r="A28" s="1">
        <v>13</v>
      </c>
      <c r="B28" s="4" t="s">
        <v>27</v>
      </c>
      <c r="C28" s="32">
        <v>1397504.1799999997</v>
      </c>
      <c r="D28" s="33">
        <v>-484109.99</v>
      </c>
      <c r="E28" s="33">
        <v>-14142.9</v>
      </c>
      <c r="F28" s="38">
        <f t="shared" si="0"/>
        <v>899251.28999999969</v>
      </c>
      <c r="G28" s="38">
        <f t="shared" si="1"/>
        <v>-3719706.560000001</v>
      </c>
      <c r="I28" s="30"/>
      <c r="J28" s="19"/>
    </row>
    <row r="29" spans="1:13" ht="12.75" customHeight="1" x14ac:dyDescent="0.2">
      <c r="A29" s="20">
        <v>14</v>
      </c>
      <c r="B29" s="4" t="s">
        <v>29</v>
      </c>
      <c r="C29" s="40">
        <v>1851070.8900000001</v>
      </c>
      <c r="D29" s="38">
        <v>-604491.67000000004</v>
      </c>
      <c r="E29" s="38">
        <v>-9439.1</v>
      </c>
      <c r="F29" s="38">
        <f t="shared" si="0"/>
        <v>1237140.1200000001</v>
      </c>
      <c r="G29" s="38">
        <f t="shared" si="1"/>
        <v>-2482566.4400000009</v>
      </c>
      <c r="K29" s="23"/>
      <c r="M29" s="29"/>
    </row>
    <row r="30" spans="1:13" ht="12.75" customHeight="1" x14ac:dyDescent="0.2">
      <c r="D30" s="31"/>
      <c r="E30" s="31"/>
      <c r="F30" s="31"/>
      <c r="G30" s="31"/>
      <c r="H30" s="31"/>
      <c r="K30" s="23"/>
      <c r="M30" s="29"/>
    </row>
    <row r="31" spans="1:13" ht="12.75" customHeight="1" x14ac:dyDescent="0.2">
      <c r="K31" s="23"/>
      <c r="M31" s="29"/>
    </row>
    <row r="32" spans="1:13" ht="12.75" customHeight="1" x14ac:dyDescent="0.2">
      <c r="K32" s="23"/>
      <c r="M32" s="29"/>
    </row>
    <row r="33" spans="13:13" ht="12.75" customHeight="1" x14ac:dyDescent="0.2">
      <c r="M33" s="23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1" orientation="portrait" horizontalDpi="1200" verticalDpi="12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1.1</vt:lpstr>
      <vt:lpstr>'Exhibit 1.1'!Print_Area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Fred Nass</cp:lastModifiedBy>
  <cp:lastPrinted>2019-10-24T14:47:18Z</cp:lastPrinted>
  <dcterms:created xsi:type="dcterms:W3CDTF">2007-10-03T23:46:14Z</dcterms:created>
  <dcterms:modified xsi:type="dcterms:W3CDTF">2023-12-01T21:28:58Z</dcterms:modified>
</cp:coreProperties>
</file>