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drawings/drawing1.xml" ContentType="application/vnd.openxmlformats-officedocument.drawing+xml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2.xml" ContentType="application/vnd.openxmlformats-officedocument.drawing+xml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drawings/drawing3.xml" ContentType="application/vnd.openxmlformats-officedocument.drawing+xml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ustomProperty53.bin" ContentType="application/vnd.openxmlformats-officedocument.spreadsheetml.customProperty"/>
  <Override PartName="/xl/customProperty54.bin" ContentType="application/vnd.openxmlformats-officedocument.spreadsheetml.customProperty"/>
  <Override PartName="/xl/customProperty55.bin" ContentType="application/vnd.openxmlformats-officedocument.spreadsheetml.customProperty"/>
  <Override PartName="/xl/customProperty56.bin" ContentType="application/vnd.openxmlformats-officedocument.spreadsheetml.customProperty"/>
  <Override PartName="/xl/drawings/drawing4.xml" ContentType="application/vnd.openxmlformats-officedocument.drawing+xml"/>
  <Override PartName="/xl/customProperty57.bin" ContentType="application/vnd.openxmlformats-officedocument.spreadsheetml.customProperty"/>
  <Override PartName="/xl/customProperty58.bin" ContentType="application/vnd.openxmlformats-officedocument.spreadsheetml.customProperty"/>
  <Override PartName="/xl/customProperty59.bin" ContentType="application/vnd.openxmlformats-officedocument.spreadsheetml.customProperty"/>
  <Override PartName="/xl/customProperty60.bin" ContentType="application/vnd.openxmlformats-officedocument.spreadsheetml.customProperty"/>
  <Override PartName="/xl/customProperty61.bin" ContentType="application/vnd.openxmlformats-officedocument.spreadsheetml.customProperty"/>
  <Override PartName="/xl/customProperty62.bin" ContentType="application/vnd.openxmlformats-officedocument.spreadsheetml.customProperty"/>
  <Override PartName="/xl/customProperty63.bin" ContentType="application/vnd.openxmlformats-officedocument.spreadsheetml.customProperty"/>
  <Override PartName="/xl/customProperty64.bin" ContentType="application/vnd.openxmlformats-officedocument.spreadsheetml.customProperty"/>
  <Override PartName="/xl/customProperty65.bin" ContentType="application/vnd.openxmlformats-officedocument.spreadsheetml.customProperty"/>
  <Override PartName="/xl/customProperty66.bin" ContentType="application/vnd.openxmlformats-officedocument.spreadsheetml.customProperty"/>
  <Override PartName="/xl/customProperty67.bin" ContentType="application/vnd.openxmlformats-officedocument.spreadsheetml.customProperty"/>
  <Override PartName="/xl/customProperty68.bin" ContentType="application/vnd.openxmlformats-officedocument.spreadsheetml.customProperty"/>
  <Override PartName="/xl/customProperty69.bin" ContentType="application/vnd.openxmlformats-officedocument.spreadsheetml.customProperty"/>
  <Override PartName="/xl/customProperty70.bin" ContentType="application/vnd.openxmlformats-officedocument.spreadsheetml.customProperty"/>
  <Override PartName="/xl/drawings/drawing5.xml" ContentType="application/vnd.openxmlformats-officedocument.drawing+xml"/>
  <Override PartName="/xl/customProperty71.bin" ContentType="application/vnd.openxmlformats-officedocument.spreadsheetml.customProperty"/>
  <Override PartName="/xl/customProperty72.bin" ContentType="application/vnd.openxmlformats-officedocument.spreadsheetml.customProperty"/>
  <Override PartName="/xl/customProperty73.bin" ContentType="application/vnd.openxmlformats-officedocument.spreadsheetml.customProperty"/>
  <Override PartName="/xl/customProperty74.bin" ContentType="application/vnd.openxmlformats-officedocument.spreadsheetml.customProperty"/>
  <Override PartName="/xl/customProperty75.bin" ContentType="application/vnd.openxmlformats-officedocument.spreadsheetml.customProperty"/>
  <Override PartName="/xl/customProperty76.bin" ContentType="application/vnd.openxmlformats-officedocument.spreadsheetml.customProperty"/>
  <Override PartName="/xl/customProperty77.bin" ContentType="application/vnd.openxmlformats-officedocument.spreadsheetml.customProperty"/>
  <Override PartName="/xl/customProperty78.bin" ContentType="application/vnd.openxmlformats-officedocument.spreadsheetml.customProperty"/>
  <Override PartName="/xl/customProperty79.bin" ContentType="application/vnd.openxmlformats-officedocument.spreadsheetml.customProperty"/>
  <Override PartName="/xl/customProperty80.bin" ContentType="application/vnd.openxmlformats-officedocument.spreadsheetml.customProperty"/>
  <Override PartName="/xl/customProperty81.bin" ContentType="application/vnd.openxmlformats-officedocument.spreadsheetml.customProperty"/>
  <Override PartName="/xl/customProperty82.bin" ContentType="application/vnd.openxmlformats-officedocument.spreadsheetml.customProperty"/>
  <Override PartName="/xl/customProperty83.bin" ContentType="application/vnd.openxmlformats-officedocument.spreadsheetml.customProperty"/>
  <Override PartName="/xl/customProperty84.bin" ContentType="application/vnd.openxmlformats-officedocument.spreadsheetml.customProperty"/>
  <Override PartName="/xl/customProperty85.bin" ContentType="application/vnd.openxmlformats-officedocument.spreadsheetml.customProperty"/>
  <Override PartName="/xl/customProperty86.bin" ContentType="application/vnd.openxmlformats-officedocument.spreadsheetml.customProperty"/>
  <Override PartName="/xl/customProperty87.bin" ContentType="application/vnd.openxmlformats-officedocument.spreadsheetml.customProperty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minionenergyo365.sharepoint.com/sites/LDCRegulatoryCaseMgmt_GasInfrastructure-5/EGU 2025 Base Rate Case/Discovery Documents (MDRs, Data Requests)/2025 MDR Data Requests for 2025 Rate Case/"/>
    </mc:Choice>
  </mc:AlternateContent>
  <xr:revisionPtr revIDLastSave="59" documentId="8_{61AD8BBF-A957-4575-86A6-43F1F9591249}" xr6:coauthVersionLast="47" xr6:coauthVersionMax="47" xr10:uidLastSave="{6EDD83BD-0623-43DC-9346-4C0130E88271}"/>
  <bookViews>
    <workbookView xWindow="-108" yWindow="-108" windowWidth="23256" windowHeight="12576" tabRatio="725" firstSheet="8" activeTab="8" xr2:uid="{00000000-000D-0000-FFFF-FFFF00000000}"/>
  </bookViews>
  <sheets>
    <sheet name="Emp_Info" sheetId="2" r:id="rId1"/>
    <sheet name="Labor_Hrs" sheetId="1" r:id="rId2"/>
    <sheet name="New_Emp_Info" sheetId="3" r:id="rId3"/>
    <sheet name="New_Emp_Hrs" sheetId="4" r:id="rId4"/>
    <sheet name="Labor_Alloc_Rates" sheetId="5" r:id="rId5"/>
    <sheet name="Total Budgeted Hrs" sheetId="6" r:id="rId6"/>
    <sheet name="Labor Hrs - Actuals" sheetId="8" r:id="rId7"/>
    <sheet name="Std Hrs 2024" sheetId="10" r:id="rId8"/>
    <sheet name="SAP Time Code Job Aids" sheetId="9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0" l="1"/>
  <c r="O22" i="10" s="1"/>
  <c r="L22" i="10"/>
  <c r="M22" i="10" s="1"/>
  <c r="G22" i="10"/>
  <c r="H22" i="10" s="1"/>
  <c r="E22" i="10"/>
  <c r="F22" i="10" s="1"/>
  <c r="O21" i="10"/>
  <c r="M21" i="10"/>
  <c r="I21" i="10"/>
  <c r="Q21" i="10" s="1"/>
  <c r="R21" i="10" s="1"/>
  <c r="H21" i="10"/>
  <c r="J21" i="10"/>
  <c r="O20" i="10"/>
  <c r="M20" i="10"/>
  <c r="I20" i="10"/>
  <c r="Q20" i="10" s="1"/>
  <c r="R20" i="10" s="1"/>
  <c r="H20" i="10"/>
  <c r="J20" i="10"/>
  <c r="O19" i="10"/>
  <c r="M19" i="10"/>
  <c r="I19" i="10"/>
  <c r="Q19" i="10" s="1"/>
  <c r="R19" i="10" s="1"/>
  <c r="H19" i="10"/>
  <c r="J19" i="10"/>
  <c r="O18" i="10"/>
  <c r="M18" i="10"/>
  <c r="I18" i="10"/>
  <c r="Q18" i="10" s="1"/>
  <c r="R18" i="10" s="1"/>
  <c r="H18" i="10"/>
  <c r="J18" i="10"/>
  <c r="O17" i="10"/>
  <c r="M17" i="10"/>
  <c r="I17" i="10"/>
  <c r="Q17" i="10" s="1"/>
  <c r="R17" i="10" s="1"/>
  <c r="H17" i="10"/>
  <c r="J17" i="10"/>
  <c r="O16" i="10"/>
  <c r="M16" i="10"/>
  <c r="I16" i="10"/>
  <c r="Q16" i="10" s="1"/>
  <c r="R16" i="10" s="1"/>
  <c r="H16" i="10"/>
  <c r="J16" i="10"/>
  <c r="O15" i="10"/>
  <c r="M15" i="10"/>
  <c r="I15" i="10"/>
  <c r="Q15" i="10" s="1"/>
  <c r="R15" i="10" s="1"/>
  <c r="H15" i="10"/>
  <c r="J15" i="10"/>
  <c r="O14" i="10"/>
  <c r="M14" i="10"/>
  <c r="I14" i="10"/>
  <c r="Q14" i="10" s="1"/>
  <c r="R14" i="10" s="1"/>
  <c r="H14" i="10"/>
  <c r="J14" i="10"/>
  <c r="O13" i="10"/>
  <c r="M13" i="10"/>
  <c r="I13" i="10"/>
  <c r="Q13" i="10" s="1"/>
  <c r="R13" i="10" s="1"/>
  <c r="H13" i="10"/>
  <c r="J13" i="10" s="1"/>
  <c r="O12" i="10"/>
  <c r="M12" i="10"/>
  <c r="I12" i="10"/>
  <c r="Q12" i="10" s="1"/>
  <c r="R12" i="10" s="1"/>
  <c r="H12" i="10"/>
  <c r="J12" i="10"/>
  <c r="O11" i="10"/>
  <c r="M11" i="10"/>
  <c r="I11" i="10"/>
  <c r="Q11" i="10" s="1"/>
  <c r="R11" i="10" s="1"/>
  <c r="H11" i="10"/>
  <c r="J11" i="10"/>
  <c r="O10" i="10"/>
  <c r="M10" i="10"/>
  <c r="I10" i="10"/>
  <c r="Q10" i="10" s="1"/>
  <c r="R10" i="10" s="1"/>
  <c r="H10" i="10"/>
  <c r="J10" i="10"/>
  <c r="J22" i="10" l="1"/>
  <c r="I22" i="10"/>
  <c r="Q22" i="10" s="1"/>
  <c r="R22" i="10" s="1"/>
  <c r="C12" i="6" l="1"/>
  <c r="D12" i="6"/>
  <c r="E12" i="6"/>
  <c r="F12" i="6"/>
  <c r="G12" i="6"/>
  <c r="H12" i="6"/>
  <c r="I12" i="6"/>
  <c r="J12" i="6"/>
  <c r="K12" i="6"/>
  <c r="L12" i="6"/>
  <c r="M12" i="6"/>
  <c r="C13" i="6"/>
  <c r="D13" i="6"/>
  <c r="E13" i="6"/>
  <c r="F13" i="6"/>
  <c r="G13" i="6"/>
  <c r="H13" i="6"/>
  <c r="I13" i="6"/>
  <c r="J13" i="6"/>
  <c r="K13" i="6"/>
  <c r="L13" i="6"/>
  <c r="M13" i="6"/>
  <c r="C14" i="6"/>
  <c r="D14" i="6"/>
  <c r="E14" i="6"/>
  <c r="F14" i="6"/>
  <c r="G14" i="6"/>
  <c r="H14" i="6"/>
  <c r="I14" i="6"/>
  <c r="J14" i="6"/>
  <c r="K14" i="6"/>
  <c r="L14" i="6"/>
  <c r="M14" i="6"/>
  <c r="C15" i="6"/>
  <c r="D15" i="6"/>
  <c r="E15" i="6"/>
  <c r="F15" i="6"/>
  <c r="G15" i="6"/>
  <c r="H15" i="6"/>
  <c r="I15" i="6"/>
  <c r="J15" i="6"/>
  <c r="K15" i="6"/>
  <c r="L15" i="6"/>
  <c r="M15" i="6"/>
  <c r="C16" i="6"/>
  <c r="D16" i="6"/>
  <c r="E16" i="6"/>
  <c r="F16" i="6"/>
  <c r="G16" i="6"/>
  <c r="H16" i="6"/>
  <c r="I16" i="6"/>
  <c r="J16" i="6"/>
  <c r="K16" i="6"/>
  <c r="L16" i="6"/>
  <c r="M16" i="6"/>
  <c r="B16" i="6"/>
  <c r="B15" i="6"/>
  <c r="B14" i="6"/>
  <c r="B13" i="6"/>
  <c r="B12" i="6"/>
  <c r="B11" i="6"/>
  <c r="C4" i="6"/>
  <c r="D4" i="6"/>
  <c r="E4" i="6"/>
  <c r="F4" i="6"/>
  <c r="G4" i="6"/>
  <c r="H4" i="6"/>
  <c r="I4" i="6"/>
  <c r="J4" i="6"/>
  <c r="K4" i="6"/>
  <c r="L4" i="6"/>
  <c r="M4" i="6"/>
  <c r="C5" i="6"/>
  <c r="D5" i="6"/>
  <c r="E5" i="6"/>
  <c r="F5" i="6"/>
  <c r="G5" i="6"/>
  <c r="H5" i="6"/>
  <c r="I5" i="6"/>
  <c r="J5" i="6"/>
  <c r="K5" i="6"/>
  <c r="L5" i="6"/>
  <c r="M5" i="6"/>
  <c r="C6" i="6"/>
  <c r="D6" i="6"/>
  <c r="E6" i="6"/>
  <c r="F6" i="6"/>
  <c r="G6" i="6"/>
  <c r="H6" i="6"/>
  <c r="I6" i="6"/>
  <c r="J6" i="6"/>
  <c r="K6" i="6"/>
  <c r="L6" i="6"/>
  <c r="M6" i="6"/>
  <c r="C7" i="6"/>
  <c r="D7" i="6"/>
  <c r="E7" i="6"/>
  <c r="F7" i="6"/>
  <c r="G7" i="6"/>
  <c r="H7" i="6"/>
  <c r="I7" i="6"/>
  <c r="J7" i="6"/>
  <c r="K7" i="6"/>
  <c r="L7" i="6"/>
  <c r="M7" i="6"/>
  <c r="C8" i="6"/>
  <c r="D8" i="6"/>
  <c r="E8" i="6"/>
  <c r="F8" i="6"/>
  <c r="G8" i="6"/>
  <c r="H8" i="6"/>
  <c r="I8" i="6"/>
  <c r="J8" i="6"/>
  <c r="K8" i="6"/>
  <c r="L8" i="6"/>
  <c r="M8" i="6"/>
  <c r="B8" i="6"/>
  <c r="B7" i="6"/>
  <c r="B6" i="6"/>
  <c r="B5" i="6"/>
  <c r="B4" i="6"/>
  <c r="B3" i="6"/>
  <c r="C11" i="6"/>
  <c r="D11" i="6"/>
  <c r="E11" i="6"/>
  <c r="F11" i="6"/>
  <c r="G11" i="6"/>
  <c r="H11" i="6"/>
  <c r="I11" i="6"/>
  <c r="J11" i="6"/>
  <c r="K11" i="6"/>
  <c r="L11" i="6"/>
  <c r="M11" i="6"/>
  <c r="C3" i="6"/>
  <c r="D3" i="6"/>
  <c r="E3" i="6"/>
  <c r="F3" i="6"/>
  <c r="G3" i="6"/>
  <c r="H3" i="6"/>
  <c r="I3" i="6"/>
  <c r="J3" i="6"/>
  <c r="K3" i="6"/>
  <c r="L3" i="6"/>
  <c r="M3" i="6"/>
  <c r="N5" i="6" l="1"/>
  <c r="N7" i="6"/>
  <c r="N13" i="6"/>
  <c r="N15" i="6"/>
  <c r="I17" i="6"/>
  <c r="E17" i="6"/>
  <c r="L17" i="6"/>
  <c r="D17" i="6"/>
  <c r="K17" i="6"/>
  <c r="G17" i="6"/>
  <c r="C17" i="6"/>
  <c r="J17" i="6"/>
  <c r="F17" i="6"/>
  <c r="M17" i="6"/>
  <c r="B17" i="6"/>
  <c r="D9" i="6"/>
  <c r="G9" i="6"/>
  <c r="L9" i="6"/>
  <c r="H9" i="6"/>
  <c r="K9" i="6"/>
  <c r="C9" i="6"/>
  <c r="J9" i="6"/>
  <c r="F9" i="6"/>
  <c r="N3" i="6"/>
  <c r="N8" i="6"/>
  <c r="N4" i="6"/>
  <c r="M9" i="6"/>
  <c r="I9" i="6"/>
  <c r="E9" i="6"/>
  <c r="N6" i="6"/>
  <c r="H17" i="6"/>
  <c r="N12" i="6"/>
  <c r="N14" i="6"/>
  <c r="N16" i="6"/>
  <c r="B9" i="6"/>
  <c r="N11" i="6"/>
  <c r="D18" i="6" l="1"/>
  <c r="M18" i="6"/>
  <c r="E18" i="6"/>
  <c r="G18" i="6"/>
  <c r="C18" i="6"/>
  <c r="I18" i="6"/>
  <c r="L18" i="6"/>
  <c r="K18" i="6"/>
  <c r="F18" i="6"/>
  <c r="J18" i="6"/>
  <c r="N17" i="6"/>
  <c r="H18" i="6"/>
  <c r="B18" i="6"/>
  <c r="N9" i="6"/>
  <c r="N18" i="6" l="1"/>
</calcChain>
</file>

<file path=xl/sharedStrings.xml><?xml version="1.0" encoding="utf-8"?>
<sst xmlns="http://schemas.openxmlformats.org/spreadsheetml/2006/main" count="521" uniqueCount="111">
  <si>
    <t>FY24</t>
  </si>
  <si>
    <t>Pay Type</t>
  </si>
  <si>
    <t>FT/PT</t>
  </si>
  <si>
    <t>Salary Rate</t>
  </si>
  <si>
    <t>Bartol, Matthew G</t>
  </si>
  <si>
    <t>Exempt</t>
  </si>
  <si>
    <t>FT</t>
  </si>
  <si>
    <t>MacDonald, Daniel Scott</t>
  </si>
  <si>
    <t>Magrane, Abigail</t>
  </si>
  <si>
    <t>Noble, Chris M</t>
  </si>
  <si>
    <t>Seely, Jasmynn Nichole</t>
  </si>
  <si>
    <t>Non-exempt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</si>
  <si>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</si>
  <si>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</si>
  <si>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</si>
  <si>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</si>
  <si>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</si>
  <si>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</si>
  <si>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</si>
  <si>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</si>
  <si>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</si>
  <si>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</si>
  <si>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</si>
  <si>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</si>
  <si>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Straight Time Hrs</t>
  </si>
  <si>
    <t>Overtime Hrs 1.5x</t>
  </si>
  <si>
    <t>Overtime Hrs 2x</t>
  </si>
  <si>
    <t>Oncall Hrs 1.5x</t>
  </si>
  <si>
    <t>Oncall Hrs 2x</t>
  </si>
  <si>
    <t>TBH Type</t>
  </si>
  <si>
    <t>TBH01</t>
  </si>
  <si>
    <t/>
  </si>
  <si>
    <t>TBH02</t>
  </si>
  <si>
    <t>TBH03</t>
  </si>
  <si>
    <t>TBH04</t>
  </si>
  <si>
    <t>TBH05</t>
  </si>
  <si>
    <t>TBH06</t>
  </si>
  <si>
    <t>TBH07</t>
  </si>
  <si>
    <t>TBH08</t>
  </si>
  <si>
    <t>TBH09</t>
  </si>
  <si>
    <t>TBH10</t>
  </si>
  <si>
    <t>TBH11</t>
  </si>
  <si>
    <t>TBH12</t>
  </si>
  <si>
    <t>TBH13</t>
  </si>
  <si>
    <t>TBH14</t>
  </si>
  <si>
    <t>TBH15</t>
  </si>
  <si>
    <t>TBH16</t>
  </si>
  <si>
    <t>TBH17</t>
  </si>
  <si>
    <t>TBH18</t>
  </si>
  <si>
    <t>TBH19</t>
  </si>
  <si>
    <t>TBH20</t>
  </si>
  <si>
    <t>TBH21</t>
  </si>
  <si>
    <t>TBH22</t>
  </si>
  <si>
    <t>TBH23</t>
  </si>
  <si>
    <t>TBH24</t>
  </si>
  <si>
    <t>TBH25</t>
  </si>
  <si>
    <t>TBH26</t>
  </si>
  <si>
    <t>TBH27</t>
  </si>
  <si>
    <t>TBH28</t>
  </si>
  <si>
    <t>TBH29</t>
  </si>
  <si>
    <t>TBH30</t>
  </si>
  <si>
    <t>Actual</t>
  </si>
  <si>
    <t>Budget</t>
  </si>
  <si>
    <t>Capital %</t>
  </si>
  <si>
    <t>O&amp;M %</t>
  </si>
  <si>
    <t>Other %</t>
  </si>
  <si>
    <t>-Total Labor %</t>
  </si>
  <si>
    <t>Current Department Total Budgeted Hrs*</t>
  </si>
  <si>
    <t>Current Employees</t>
  </si>
  <si>
    <t>Year Total</t>
  </si>
  <si>
    <t>Total Straight Time Hrs:</t>
  </si>
  <si>
    <t>Total Overtime Hrs 1.5x:</t>
  </si>
  <si>
    <t>Total Overtime Hrs 2x:</t>
  </si>
  <si>
    <t>Total Oncall Hrs 1.5x:</t>
  </si>
  <si>
    <t>Total Oncall Hrs 2x:</t>
  </si>
  <si>
    <t>Total Shift Hours:</t>
  </si>
  <si>
    <t>Current Empl Hours:</t>
  </si>
  <si>
    <t>New Employees</t>
  </si>
  <si>
    <t>New Empl Hours:</t>
  </si>
  <si>
    <t>Total New &amp; Current Hours:</t>
  </si>
  <si>
    <t>*This table keeps a running department total for each category of hours. It automatically updates as you adjust hours in the Labor_Hrs and New_Emp_Hrs forms.</t>
  </si>
  <si>
    <t>FY22</t>
  </si>
  <si>
    <t>FY23</t>
  </si>
  <si>
    <t>YearTotal</t>
  </si>
  <si>
    <t>Cook, Judd</t>
  </si>
  <si>
    <t>CALENDAR OF DAYS AND HOURS</t>
  </si>
  <si>
    <t>FOR THE YEAR 2024</t>
  </si>
  <si>
    <t>NORMAL WORK MONTH</t>
  </si>
  <si>
    <t>WEEKENDS</t>
  </si>
  <si>
    <t>WEEKDAYS</t>
  </si>
  <si>
    <t>HOLIDAYS</t>
  </si>
  <si>
    <t>TOTAL</t>
  </si>
  <si>
    <t>SATURDAYS</t>
  </si>
  <si>
    <t>SUNDAYS</t>
  </si>
  <si>
    <t>MONTH</t>
  </si>
  <si>
    <t>DAYS</t>
  </si>
  <si>
    <t>HOURS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</si>
  <si>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</si>
  <si>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</si>
  <si>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</si>
  <si>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</si>
  <si>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</si>
  <si>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</si>
  <si>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</si>
  <si>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</si>
  <si>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</si>
  <si>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</si>
  <si>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</si>
  <si>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</si>
  <si>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Non-Exempt SAP Time Codes</t>
  </si>
  <si>
    <t>Exempt SAP Time 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</si>
</sst>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%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0"/>
      <name val="CG Times (W1)"/>
    </font>
    <font>
      <sz val="10"/>
      <color theme="1"/>
      <name val="Arial"/>
      <family val="2"/>
    </font>
    <font>
      <b/>
      <sz val="14"/>
      <color rgb="FFFF0000"/>
      <name val="Calibri"/>
      <family val="2"/>
      <scheme val="minor"/>
    </font>
    <font>
      <sz val="10"/>
      <color rgb="FF000000"/>
      <name val="Arial"/>
    </font>
  </fonts>
  <fills count="12">
    <fill>
      <patternFill patternType="none"/>
    </fill>
    <fill>
      <patternFill patternType="gray125"/>
    </fill>
    <fill>
      <patternFill patternType="solid">
        <fgColor rgb="FFBEDAFF"/>
        <bgColor indexed="64"/>
      </patternFill>
    </fill>
    <fill>
      <patternFill patternType="solid">
        <fgColor rgb="FFFFFFDC"/>
        <bgColor indexed="64"/>
      </patternFill>
    </fill>
    <fill>
      <patternFill patternType="solid">
        <fgColor rgb="FFCEDED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BDAE7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CF1AE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1" fontId="7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Protection="1">
      <protection locked="0"/>
    </xf>
    <xf numFmtId="0" fontId="0" fillId="6" borderId="1" xfId="0" applyFill="1" applyBorder="1" applyAlignment="1" applyProtection="1">
      <alignment horizontal="centerContinuous"/>
      <protection locked="0"/>
    </xf>
    <xf numFmtId="0" fontId="0" fillId="6" borderId="18" xfId="0" applyFill="1" applyBorder="1" applyAlignment="1" applyProtection="1">
      <alignment horizontal="centerContinuous"/>
      <protection locked="0"/>
    </xf>
    <xf numFmtId="0" fontId="0" fillId="6" borderId="19" xfId="0" applyFill="1" applyBorder="1" applyAlignment="1" applyProtection="1">
      <alignment horizontal="centerContinuous"/>
      <protection locked="0"/>
    </xf>
    <xf numFmtId="0" fontId="0" fillId="6" borderId="20" xfId="0" applyFill="1" applyBorder="1" applyProtection="1">
      <protection locked="0"/>
    </xf>
    <xf numFmtId="0" fontId="0" fillId="6" borderId="0" xfId="0" applyFill="1" applyAlignment="1" applyProtection="1">
      <alignment horizontal="center"/>
      <protection locked="0"/>
    </xf>
    <xf numFmtId="0" fontId="0" fillId="6" borderId="6" xfId="0" applyFill="1" applyBorder="1" applyAlignment="1" applyProtection="1">
      <alignment horizontal="center"/>
      <protection locked="0"/>
    </xf>
    <xf numFmtId="0" fontId="0" fillId="6" borderId="20" xfId="0" applyFill="1" applyBorder="1" applyAlignment="1" applyProtection="1">
      <alignment horizontal="center"/>
      <protection locked="0"/>
    </xf>
    <xf numFmtId="0" fontId="0" fillId="6" borderId="20" xfId="0" applyFill="1" applyBorder="1" applyAlignment="1" applyProtection="1">
      <alignment horizontal="right"/>
      <protection locked="0"/>
    </xf>
    <xf numFmtId="3" fontId="0" fillId="7" borderId="3" xfId="0" applyNumberFormat="1" applyFill="1" applyBorder="1" applyAlignment="1" applyProtection="1">
      <alignment horizontal="right"/>
      <protection locked="0"/>
    </xf>
    <xf numFmtId="3" fontId="0" fillId="7" borderId="21" xfId="0" applyNumberFormat="1" applyFill="1" applyBorder="1" applyAlignment="1" applyProtection="1">
      <alignment horizontal="right"/>
      <protection locked="0"/>
    </xf>
    <xf numFmtId="3" fontId="0" fillId="7" borderId="0" xfId="0" applyNumberFormat="1" applyFill="1" applyAlignment="1" applyProtection="1">
      <alignment horizontal="right"/>
      <protection locked="0"/>
    </xf>
    <xf numFmtId="3" fontId="0" fillId="7" borderId="20" xfId="0" applyNumberFormat="1" applyFill="1" applyBorder="1" applyAlignment="1" applyProtection="1">
      <alignment horizontal="right"/>
      <protection locked="0"/>
    </xf>
    <xf numFmtId="0" fontId="0" fillId="6" borderId="5" xfId="0" applyFill="1" applyBorder="1" applyAlignment="1" applyProtection="1">
      <alignment horizontal="right"/>
      <protection locked="0"/>
    </xf>
    <xf numFmtId="3" fontId="0" fillId="7" borderId="5" xfId="0" applyNumberFormat="1" applyFill="1" applyBorder="1" applyAlignment="1" applyProtection="1">
      <alignment horizontal="right"/>
      <protection locked="0"/>
    </xf>
    <xf numFmtId="3" fontId="0" fillId="7" borderId="6" xfId="0" applyNumberFormat="1" applyFill="1" applyBorder="1" applyAlignment="1" applyProtection="1">
      <alignment horizontal="right"/>
      <protection locked="0"/>
    </xf>
    <xf numFmtId="0" fontId="0" fillId="6" borderId="7" xfId="0" applyFill="1" applyBorder="1" applyAlignment="1" applyProtection="1">
      <alignment horizontal="right"/>
      <protection locked="0"/>
    </xf>
    <xf numFmtId="0" fontId="0" fillId="6" borderId="22" xfId="0" applyFill="1" applyBorder="1" applyAlignment="1" applyProtection="1">
      <alignment horizontal="right"/>
      <protection locked="0"/>
    </xf>
    <xf numFmtId="3" fontId="0" fillId="7" borderId="22" xfId="0" applyNumberFormat="1" applyFill="1" applyBorder="1" applyAlignment="1" applyProtection="1">
      <alignment horizontal="right"/>
      <protection locked="0"/>
    </xf>
    <xf numFmtId="3" fontId="0" fillId="7" borderId="23" xfId="0" applyNumberFormat="1" applyFill="1" applyBorder="1" applyAlignment="1" applyProtection="1">
      <alignment horizontal="right"/>
      <protection locked="0"/>
    </xf>
    <xf numFmtId="3" fontId="0" fillId="7" borderId="24" xfId="0" applyNumberFormat="1" applyFill="1" applyBorder="1" applyAlignment="1" applyProtection="1">
      <alignment horizontal="right"/>
      <protection locked="0"/>
    </xf>
    <xf numFmtId="3" fontId="0" fillId="7" borderId="25" xfId="0" applyNumberFormat="1" applyFill="1" applyBorder="1" applyAlignment="1" applyProtection="1">
      <alignment horizontal="right"/>
      <protection locked="0"/>
    </xf>
    <xf numFmtId="0" fontId="0" fillId="6" borderId="5" xfId="0" applyFill="1" applyBorder="1" applyAlignment="1" applyProtection="1">
      <alignment horizontal="left"/>
      <protection locked="0"/>
    </xf>
    <xf numFmtId="3" fontId="0" fillId="7" borderId="7" xfId="0" applyNumberFormat="1" applyFill="1" applyBorder="1" applyAlignment="1" applyProtection="1">
      <alignment horizontal="right"/>
      <protection locked="0"/>
    </xf>
    <xf numFmtId="3" fontId="0" fillId="7" borderId="8" xfId="0" applyNumberFormat="1" applyFill="1" applyBorder="1" applyAlignment="1" applyProtection="1">
      <alignment horizontal="right"/>
      <protection locked="0"/>
    </xf>
    <xf numFmtId="3" fontId="0" fillId="7" borderId="9" xfId="0" applyNumberFormat="1" applyFill="1" applyBorder="1" applyAlignment="1" applyProtection="1">
      <alignment horizontal="right"/>
      <protection locked="0"/>
    </xf>
    <xf numFmtId="3" fontId="0" fillId="7" borderId="26" xfId="0" applyNumberFormat="1" applyFill="1" applyBorder="1" applyAlignment="1" applyProtection="1">
      <alignment horizontal="right"/>
      <protection locked="0"/>
    </xf>
    <xf numFmtId="0" fontId="2" fillId="6" borderId="27" xfId="0" applyFont="1" applyFill="1" applyBorder="1" applyAlignment="1" applyProtection="1">
      <alignment horizontal="right"/>
      <protection locked="0"/>
    </xf>
    <xf numFmtId="3" fontId="2" fillId="7" borderId="27" xfId="0" applyNumberFormat="1" applyFont="1" applyFill="1" applyBorder="1" applyAlignment="1" applyProtection="1">
      <alignment horizontal="right"/>
      <protection locked="0"/>
    </xf>
    <xf numFmtId="3" fontId="2" fillId="7" borderId="28" xfId="0" applyNumberFormat="1" applyFont="1" applyFill="1" applyBorder="1" applyAlignment="1" applyProtection="1">
      <alignment horizontal="right"/>
      <protection locked="0"/>
    </xf>
    <xf numFmtId="3" fontId="2" fillId="7" borderId="29" xfId="0" applyNumberFormat="1" applyFont="1" applyFill="1" applyBorder="1" applyAlignment="1" applyProtection="1">
      <alignment horizontal="right"/>
      <protection locked="0"/>
    </xf>
    <xf numFmtId="3" fontId="2" fillId="7" borderId="30" xfId="0" applyNumberFormat="1" applyFont="1" applyFill="1" applyBorder="1" applyAlignment="1" applyProtection="1">
      <alignment horizontal="right"/>
      <protection locked="0"/>
    </xf>
    <xf numFmtId="0" fontId="3" fillId="0" borderId="0" xfId="2" applyProtection="1">
      <protection locked="0"/>
    </xf>
    <xf numFmtId="0" fontId="4" fillId="0" borderId="0" xfId="2" applyFont="1" applyProtection="1">
      <protection locked="0"/>
    </xf>
    <xf numFmtId="0" fontId="5" fillId="0" borderId="0" xfId="2" applyFont="1" applyProtection="1">
      <protection locked="0"/>
    </xf>
    <xf numFmtId="49" fontId="6" fillId="9" borderId="31" xfId="0" applyNumberFormat="1" applyFont="1" applyFill="1" applyBorder="1" applyAlignment="1" applyProtection="1">
      <alignment horizontal="centerContinuous"/>
      <protection locked="0"/>
    </xf>
    <xf numFmtId="49" fontId="6" fillId="9" borderId="32" xfId="0" applyNumberFormat="1" applyFont="1" applyFill="1" applyBorder="1" applyAlignment="1" applyProtection="1">
      <alignment horizontal="centerContinuous"/>
      <protection locked="0"/>
    </xf>
    <xf numFmtId="49" fontId="6" fillId="9" borderId="33" xfId="0" applyNumberFormat="1" applyFont="1" applyFill="1" applyBorder="1" applyAlignment="1" applyProtection="1">
      <alignment horizontal="centerContinuous"/>
      <protection locked="0"/>
    </xf>
    <xf numFmtId="1" fontId="6" fillId="4" borderId="31" xfId="0" applyNumberFormat="1" applyFont="1" applyFill="1" applyBorder="1" applyAlignment="1" applyProtection="1">
      <alignment horizontal="centerContinuous"/>
      <protection locked="0"/>
    </xf>
    <xf numFmtId="1" fontId="6" fillId="4" borderId="33" xfId="0" applyNumberFormat="1" applyFont="1" applyFill="1" applyBorder="1" applyAlignment="1" applyProtection="1">
      <alignment horizontal="centerContinuous"/>
      <protection locked="0"/>
    </xf>
    <xf numFmtId="49" fontId="6" fillId="9" borderId="17" xfId="0" applyNumberFormat="1" applyFont="1" applyFill="1" applyBorder="1" applyAlignment="1" applyProtection="1">
      <alignment horizontal="centerContinuous"/>
      <protection locked="0"/>
    </xf>
    <xf numFmtId="49" fontId="6" fillId="9" borderId="17" xfId="0" applyNumberFormat="1" applyFont="1" applyFill="1" applyBorder="1" applyAlignment="1" applyProtection="1">
      <alignment horizontal="center" vertical="center"/>
      <protection locked="0"/>
    </xf>
    <xf numFmtId="1" fontId="6" fillId="4" borderId="17" xfId="0" applyNumberFormat="1" applyFont="1" applyFill="1" applyBorder="1" applyProtection="1">
      <protection locked="0"/>
    </xf>
    <xf numFmtId="1" fontId="6" fillId="4" borderId="17" xfId="0" applyNumberFormat="1" applyFont="1" applyFill="1" applyBorder="1" applyAlignment="1" applyProtection="1">
      <alignment horizontal="center" vertical="center"/>
      <protection locked="0"/>
    </xf>
    <xf numFmtId="49" fontId="6" fillId="9" borderId="17" xfId="0" applyNumberFormat="1" applyFont="1" applyFill="1" applyBorder="1" applyAlignment="1" applyProtection="1">
      <alignment vertical="center"/>
      <protection locked="0"/>
    </xf>
    <xf numFmtId="164" fontId="6" fillId="9" borderId="17" xfId="1" applyNumberFormat="1" applyFont="1" applyFill="1" applyBorder="1" applyAlignment="1" applyProtection="1">
      <protection locked="0"/>
    </xf>
    <xf numFmtId="41" fontId="4" fillId="0" borderId="0" xfId="3" applyFont="1" applyFill="1" applyBorder="1" applyAlignment="1" applyProtection="1">
      <protection locked="0"/>
    </xf>
    <xf numFmtId="41" fontId="3" fillId="0" borderId="0" xfId="3" applyFont="1" applyFill="1" applyBorder="1" applyProtection="1">
      <protection locked="0"/>
    </xf>
    <xf numFmtId="41" fontId="3" fillId="0" borderId="0" xfId="2" applyNumberFormat="1" applyProtection="1">
      <protection locked="0"/>
    </xf>
    <xf numFmtId="0" fontId="8" fillId="0" borderId="0" xfId="2" applyFont="1" applyProtection="1">
      <protection locked="0"/>
    </xf>
    <xf numFmtId="0" fontId="9" fillId="0" borderId="8" xfId="0" applyFont="1" applyBorder="1" applyAlignment="1">
      <alignment horizontal="center"/>
    </xf>
    <xf numFmtId="0" fontId="0" fillId="2" borderId="10" xfId="0" applyFill="1" applyBorder="1"/>
    <xf numFmtId="49" fontId="0" fillId="2" borderId="10" xfId="0" applyNumberFormat="1" applyFill="1" applyBorder="1" applyAlignment="1">
      <alignment vertical="top"/>
    </xf>
    <xf numFmtId="49" fontId="0" fillId="3" borderId="10" xfId="0" applyNumberFormat="1" applyFill="1" applyBorder="1" applyProtection="1">
      <protection locked="0"/>
    </xf>
    <xf numFmtId="49" fontId="0" fillId="2" borderId="10" xfId="0" applyNumberFormat="1" applyFill="1" applyBorder="1" applyAlignment="1">
      <alignment horizontal="left" indent="1"/>
    </xf>
    <xf numFmtId="165" fontId="0" fillId="3" borderId="10" xfId="0" applyNumberFormat="1" applyFill="1" applyBorder="1" applyProtection="1">
      <protection locked="0"/>
    </xf>
    <xf numFmtId="165" fontId="0" fillId="10" borderId="10" xfId="0" applyNumberFormat="1" applyFill="1" applyBorder="1"/>
    <xf numFmtId="0" fontId="5" fillId="8" borderId="0" xfId="2" applyFont="1" applyFill="1" applyAlignment="1" applyProtection="1">
      <alignment horizontal="centerContinuous"/>
      <protection locked="0"/>
    </xf>
    <xf numFmtId="0" fontId="5" fillId="0" borderId="0" xfId="2" applyFont="1" applyAlignment="1" applyProtection="1">
      <alignment horizontal="centerContinuous"/>
      <protection locked="0"/>
    </xf>
    <xf numFmtId="0" fontId="4" fillId="0" borderId="0" xfId="2" applyFont="1" applyAlignment="1" applyProtection="1">
      <alignment horizontal="centerContinuous"/>
      <protection locked="0"/>
    </xf>
    <xf numFmtId="0" fontId="3" fillId="0" borderId="0" xfId="2" applyAlignment="1" applyProtection="1">
      <alignment horizontal="centerContinuous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3" fontId="0" fillId="3" borderId="10" xfId="0" applyNumberFormat="1" applyFill="1" applyBorder="1" applyProtection="1">
      <protection locked="0"/>
    </xf>
    <xf numFmtId="49" fontId="0" fillId="2" borderId="10" xfId="0" applyNumberFormat="1" applyFill="1" applyBorder="1"/>
    <xf numFmtId="165" fontId="0" fillId="11" borderId="10" xfId="0" applyNumberFormat="1" applyFill="1" applyBorder="1" applyProtection="1">
      <protection locked="0"/>
    </xf>
    <xf numFmtId="3" fontId="0" fillId="10" borderId="10" xfId="0" applyNumberFormat="1" applyFill="1" applyBorder="1"/>
    <xf numFmtId="3" fontId="0" fillId="11" borderId="10" xfId="0" applyNumberFormat="1" applyFill="1" applyBorder="1" applyProtection="1">
      <protection locked="0"/>
    </xf>
    <xf numFmtId="49" fontId="0" fillId="2" borderId="14" xfId="0" applyNumberFormat="1" applyFill="1" applyBorder="1" applyAlignment="1">
      <alignment horizontal="center" vertical="top"/>
    </xf>
    <xf numFmtId="49" fontId="0" fillId="2" borderId="15" xfId="0" applyNumberFormat="1" applyFill="1" applyBorder="1" applyAlignment="1">
      <alignment horizontal="center" vertical="top"/>
    </xf>
    <xf numFmtId="49" fontId="0" fillId="2" borderId="16" xfId="0" applyNumberFormat="1" applyFill="1" applyBorder="1" applyAlignment="1">
      <alignment horizontal="center" vertical="top"/>
    </xf>
    <xf numFmtId="49" fontId="0" fillId="2" borderId="11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5" borderId="2" xfId="0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10" fillId="0" borderId="0" xfId="0" applyFont="1" applyAlignment="1">
      <alignment horizontal="right" wrapText="1"/>
    </xf>
  </cellXfs>
  <cellStyles count="4">
    <cellStyle name="Comma" xfId="1" builtinId="3"/>
    <cellStyle name="Comma [0] 2" xfId="3" xr:uid="{00000000-0005-0000-0000-000001000000}"/>
    <cellStyle name="Normal" xfId="0" builtinId="0"/>
    <cellStyle name="Normal_Sheet1 (2)" xfId="2" xr:uid="{00000000-0005-0000-0000-000003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104775</xdr:colOff>
      <xdr:row>0</xdr:row>
      <xdr:rowOff>0</xdr:rowOff>
    </xdr:from>
    <xdr:to>
      <xdr:col>18</xdr:col>
      <xdr:colOff>108585</xdr:colOff>
      <xdr:row>12</xdr:row>
      <xdr:rowOff>148590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276975" y="0"/>
          <a:ext cx="5495925" cy="22383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Instructions on employee information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Employee Name</a:t>
          </a:r>
          <a:r>
            <a:rPr lang="en-US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Job Title: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either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Employee Name or Job Title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are incorrect please contact your budget representative </a:t>
          </a:r>
        </a:p>
        <a:p>
          <a:pPr algn="l" rtl="0">
            <a:defRPr sz="1000"/>
          </a:pP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lang="en-US" sz="1200"/>
            <a:t> </a:t>
          </a:r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Pay Type:</a:t>
          </a:r>
          <a:r>
            <a:rPr lang="en-US" sz="1200" b="1"/>
            <a:t> </a:t>
          </a:r>
          <a:r>
            <a:rPr lang="en-US" sz="1200"/>
            <a:t>	Enter "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Exempt" or "Non-exempt"</a:t>
          </a:r>
          <a:r>
            <a:rPr lang="en-US" sz="1200"/>
            <a:t> </a:t>
          </a:r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FT/PT:</a:t>
          </a:r>
          <a:r>
            <a:rPr lang="en-US" sz="1200" b="1"/>
            <a:t> </a:t>
          </a:r>
          <a:r>
            <a:rPr lang="en-US" sz="1200"/>
            <a:t>	Enter "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FT" (full-time) or "PT" (part-time)</a:t>
          </a:r>
          <a:r>
            <a:rPr lang="en-US" sz="1200"/>
            <a:t> </a:t>
          </a:r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Salary Rate:</a:t>
          </a:r>
          <a:r>
            <a:rPr lang="en-US" sz="1200" b="1"/>
            <a:t> </a:t>
          </a:r>
          <a:r>
            <a:rPr lang="en-US" sz="1200"/>
            <a:t>	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Should reflect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employee's current </a:t>
          </a:r>
          <a:r>
            <a:rPr lang="en-US" sz="1200" b="0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monthly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salary rate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</a:p>
        <a:p>
          <a:pPr algn="l" rtl="0">
            <a:defRPr sz="1000"/>
          </a:pPr>
          <a:endParaRPr lang="en-US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eliminate a position, zero out all of the position's hours on the Labor_Hrs tab.</a:t>
          </a:r>
          <a:endParaRPr lang="en-US" sz="1200" b="0" i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546735</xdr:colOff>
      <xdr:row>0</xdr:row>
      <xdr:rowOff>0</xdr:rowOff>
    </xdr:from>
    <xdr:to>
      <xdr:col>28</xdr:col>
      <xdr:colOff>542925</xdr:colOff>
      <xdr:row>25</xdr:row>
      <xdr:rowOff>118110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995535" y="0"/>
          <a:ext cx="8530590" cy="488061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Instructions for entering labor hours for existing employees </a:t>
          </a:r>
          <a:r>
            <a:rPr lang="en-US" sz="1400" b="1" i="0" u="none" strike="noStrike" baseline="0">
              <a:solidFill>
                <a:srgbClr val="000000"/>
              </a:solidFill>
              <a:latin typeface="Calibri"/>
            </a:rPr>
            <a:t>    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</a:rPr>
            <a:t>Straight Time Hrs:   </a:t>
          </a: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These hours should already exist in the grid for each employee  and are based on a standard 40-hour work week.                   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</a:rPr>
            <a:t>Part-time Hrs: 	</a:t>
          </a: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      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Current-year calendar actuals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are l</a:t>
          </a: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isted on the Straight Time Hrs row for part-time employees. Aug-Dec hours were populated 	       with Feb-Jun actual data. Please adjust hours as needed.</a:t>
          </a:r>
        </a:p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</a:rPr>
            <a:t>Overtime Hrs 1.5x:  Traditional overtime hours. </a:t>
          </a: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Current-year calendar actuals. Aug-Dec hours were populated with Feb-Jun actual data. A</a:t>
          </a: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djust 		        hours as needed.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Overtime Hrs 2x:     Various types of overtime qualify for 2 times the regular pay rate.  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Current-year calendar actuals. Aug-Dec hours were 		        populated with Feb-Jun actual data. Adjust hours as needed.</a:t>
          </a:r>
          <a:endParaRPr lang="en-US">
            <a:effectLst/>
          </a:endParaRPr>
        </a:p>
        <a:p>
          <a:pPr rtl="0"/>
          <a:r>
            <a:rPr lang="en-US" sz="1100" b="1" i="0" u="none" strike="noStrike" baseline="0">
              <a:solidFill>
                <a:srgbClr val="000000"/>
              </a:solidFill>
              <a:latin typeface="Calibri"/>
            </a:rPr>
            <a:t>Oncall Hrs 1.5x:  </a:t>
          </a: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     </a:t>
          </a:r>
          <a: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Traditional oncall hours. 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Aug-Dec hours were populated with Feb-Jun actual data. Adjust hours as needed.</a:t>
          </a:r>
          <a:endParaRPr lang="en-US">
            <a:effectLst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Oncall Hrs 2x: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	       </a:t>
          </a:r>
          <a: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Various types of overtime qualify for 2 times the regular pay rate.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Current-year calendar actuals. Aug-Dec hours were 	     	        populated with Feb-Jun actual data. Adjust hours as needed.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 </a:t>
          </a:r>
          <a:r>
            <a:rPr lang="en-US" sz="1100" b="0" i="1" u="none" strike="noStrike" baseline="0">
              <a:solidFill>
                <a:srgbClr val="000000"/>
              </a:solidFill>
              <a:latin typeface="Calibri"/>
            </a:rPr>
            <a:t> </a:t>
          </a: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Please note the following:</a:t>
          </a:r>
          <a:endParaRPr lang="en-US" sz="1100" b="0" i="0" u="none" strike="noStrike" baseline="0">
            <a:solidFill>
              <a:srgbClr val="000000"/>
            </a:solidFill>
            <a:latin typeface=""/>
          </a:endParaRPr>
        </a:p>
        <a:p>
          <a:pPr rtl="0" fontAlgn="base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- New positions or employees </a:t>
          </a:r>
          <a:r>
            <a:rPr lang="en-US" sz="1100" b="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transferred to your department that do not appear on the left should be budgeted for under the New_Emp_Info and  New_Emp_Hrs tabs.</a:t>
          </a:r>
        </a:p>
        <a:p>
          <a:pPr rtl="0" fontAlgn="base"/>
          <a:endParaRPr lang="en-US" sz="1100" b="0" i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-</a:t>
          </a:r>
          <a:r>
            <a:rPr lang="en-US" sz="1100" b="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To eliminate an employee, zero out all of that employee's labor hours; 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please DO NOT delete straight time hours unless you intend to decrease employee count.</a:t>
          </a:r>
        </a:p>
        <a:p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0" i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rtl="0"/>
          <a:r>
            <a:rPr lang="en-US" sz="1100" b="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- The Labor_Hrs_History tab has each employee's labor hours for YTD 2018. Refer to this tab for further assistance in determining the amount of hours to budget for each employee. </a:t>
          </a:r>
        </a:p>
        <a:p>
          <a:pPr rtl="0"/>
          <a:endParaRPr lang="en-US" sz="1100" b="0" i="0" baseline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more information regarding when types of overtime, oncall, and shift hours are used, p</a:t>
          </a:r>
          <a:r>
            <a:rPr lang="en-US" sz="1100" b="0" i="0" baseline="0">
              <a:solidFill>
                <a:schemeClr val="dk1"/>
              </a:solidFill>
              <a:latin typeface="+mn-lt"/>
              <a:ea typeface="+mn-ea"/>
              <a:cs typeface="+mn-cs"/>
            </a:rPr>
            <a:t>lease refer to the SAP job aids on the tab "SAP Time Code Job Aids".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28575</xdr:colOff>
      <xdr:row>0</xdr:row>
      <xdr:rowOff>0</xdr:rowOff>
    </xdr:from>
    <xdr:to>
      <xdr:col>17</xdr:col>
      <xdr:colOff>28575</xdr:colOff>
      <xdr:row>12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295775" y="0"/>
          <a:ext cx="6096000" cy="23431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Instructions on entering in new or replacement positions: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TBH#:	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Represents the new employee (TBH stands for To-Be-Hired)</a:t>
          </a:r>
        </a:p>
        <a:p>
          <a:pPr algn="l" rtl="0">
            <a:defRPr sz="1000"/>
          </a:pP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  <a:r>
            <a:rPr lang="en-US" sz="12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Labor</a:t>
          </a:r>
          <a:r>
            <a:rPr lang="en-US" sz="1200" b="0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hours for each new employee are filled out in the New_Emp_Hrs tab.</a:t>
          </a:r>
          <a:endParaRPr lang="en-US" sz="12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TBH Type:	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whether the position is a "New" position, a "Replacement" for a former 	employee or a "Transfer" from another cost center within your company.</a:t>
          </a:r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Pay Type:</a:t>
          </a:r>
          <a:r>
            <a:rPr lang="en-US" sz="1200" b="1"/>
            <a:t> </a:t>
          </a:r>
          <a:r>
            <a:rPr lang="en-US" sz="1200"/>
            <a:t>	Enter "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Exempt" or "Non-exempt".</a:t>
          </a:r>
          <a:endParaRPr lang="en-US" sz="1200"/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FT/PT:</a:t>
          </a:r>
          <a:r>
            <a:rPr lang="en-US" sz="1200" b="1"/>
            <a:t> </a:t>
          </a:r>
          <a:r>
            <a:rPr lang="en-US" sz="1200"/>
            <a:t>	Enter "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FT" (full-time) or "PT" (part-time).</a:t>
          </a:r>
          <a:endParaRPr lang="en-US" sz="1200"/>
        </a:p>
        <a:p>
          <a:pPr algn="l" rtl="0">
            <a:defRPr sz="1000"/>
          </a:pPr>
          <a:r>
            <a:rPr lang="en-US" sz="12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Salary Rate:</a:t>
          </a:r>
          <a:r>
            <a:rPr lang="en-US" sz="1200" b="1"/>
            <a:t> </a:t>
          </a:r>
          <a:r>
            <a:rPr lang="en-US" sz="1200"/>
            <a:t>	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Enter a </a:t>
          </a:r>
          <a:r>
            <a:rPr lang="en-US" sz="1200" b="0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monthly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salary rate for the new position.</a:t>
          </a:r>
        </a:p>
        <a:p>
          <a:pPr algn="l" rtl="0">
            <a:defRPr sz="1000"/>
          </a:pPr>
          <a:r>
            <a:rPr lang="en-US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Position: 	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position or job title for which you anticipate hiring. The position title should 	correspond with the monthly salary rate entered</a:t>
          </a:r>
          <a:r>
            <a:rPr lang="en-US" sz="1200" b="1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15</xdr:col>
      <xdr:colOff>314325</xdr:colOff>
      <xdr:row>0</xdr:row>
      <xdr:rowOff>0</xdr:rowOff>
    </xdr:from>
    <xdr:to>
      <xdr:col>26</xdr:col>
      <xdr:colOff>314325</xdr:colOff>
      <xdr:row>12</xdr:row>
      <xdr:rowOff>57150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9458325" y="0"/>
          <a:ext cx="6705600" cy="23431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Instructions for entering labor hours for existing employees </a:t>
          </a:r>
          <a:r>
            <a:rPr lang="en-US" sz="1400" b="1" i="0" u="none" strike="noStrike" baseline="0">
              <a:solidFill>
                <a:srgbClr val="000000"/>
              </a:solidFill>
              <a:latin typeface="Calibri"/>
            </a:rPr>
            <a:t>    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Straight Time Hrs:    These hours need to be entered for each new position you are adding.                               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Part-time Hrs: 	     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These hours should be entered </a:t>
          </a: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on the Straight Time Hrs row for part-time employees.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Overtime Hrs 1.5x:   </a:t>
          </a: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Enter amount of overtime hours anticipated for each month.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Overtime Hrs 1.5x:   Enter amount of overtime hours anticipated for each month.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Oncall Hrs 1.5x:        </a:t>
          </a: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Enter amount of oncall hours anticipated for each month.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Oncall Hrs 1.5x:        Enter amount of oncall hours anticipated for each month.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For more information regarding when types of overtime, oncall, and shift hours are used, please refer to the SAP job aids on the tab "SAP Time Code Job Aids".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600074</xdr:colOff>
      <xdr:row>0</xdr:row>
      <xdr:rowOff>0</xdr:rowOff>
    </xdr:from>
    <xdr:to>
      <xdr:col>16</xdr:col>
      <xdr:colOff>590550</xdr:colOff>
      <xdr:row>9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038474" y="0"/>
          <a:ext cx="7305676" cy="17145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Instructions for proposing different labor rates than the calculated actual rates</a:t>
          </a:r>
          <a:r>
            <a:rPr lang="en-US" sz="1400" b="1" i="0" u="none" strike="noStrike" baseline="0">
              <a:solidFill>
                <a:srgbClr val="000000"/>
              </a:solidFill>
              <a:latin typeface="Calibri"/>
            </a:rPr>
            <a:t>    </a:t>
          </a: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</a:rPr>
            <a:t>Actual:  	This column shows the default for your cost center's labor allocation. These rates are based on 7 months of 	actual time entry from the SAP system.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Budget: 	If you expect labor to be billed out differently for next year than what the Actual column shows, 		enter your suggested allocation rates in the FY19 Budget column. 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Capital %:	The percentage of labor charged to capital WBS projects and construction overhead  WBS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+mn-lt"/>
            </a:rPr>
            <a:t>O&amp;M %:	The percentage of labor charged to O&amp;M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11761906</xdr:colOff>
      <xdr:row>48</xdr:row>
      <xdr:rowOff>160786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5"/>
          <a:ext cx="11761906" cy="91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11771429</xdr:colOff>
      <xdr:row>72</xdr:row>
      <xdr:rowOff>142310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9953625"/>
          <a:ext cx="11771429" cy="45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11771429</xdr:colOff>
      <xdr:row>86</xdr:row>
      <xdr:rowOff>171119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525625"/>
          <a:ext cx="11771429" cy="26476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90</xdr:row>
      <xdr:rowOff>19050</xdr:rowOff>
    </xdr:from>
    <xdr:to>
      <xdr:col>0</xdr:col>
      <xdr:colOff>11885715</xdr:colOff>
      <xdr:row>138</xdr:row>
      <xdr:rowOff>56003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7259300"/>
          <a:ext cx="11885715" cy="91809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11885715</xdr:colOff>
      <xdr:row>150</xdr:row>
      <xdr:rowOff>171143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163425" y="9544050"/>
          <a:ext cx="11885715" cy="245714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6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ustomProperty" Target="../customProperty14.bin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customProperty" Target="../customProperty1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21.bin"/><Relationship Id="rId13" Type="http://schemas.openxmlformats.org/officeDocument/2006/relationships/customProperty" Target="../customProperty26.bin"/><Relationship Id="rId3" Type="http://schemas.openxmlformats.org/officeDocument/2006/relationships/customProperty" Target="../customProperty16.bin"/><Relationship Id="rId7" Type="http://schemas.openxmlformats.org/officeDocument/2006/relationships/customProperty" Target="../customProperty20.bin"/><Relationship Id="rId12" Type="http://schemas.openxmlformats.org/officeDocument/2006/relationships/customProperty" Target="../customProperty25.bin"/><Relationship Id="rId2" Type="http://schemas.openxmlformats.org/officeDocument/2006/relationships/customProperty" Target="../customProperty15.bin"/><Relationship Id="rId16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9.bin"/><Relationship Id="rId11" Type="http://schemas.openxmlformats.org/officeDocument/2006/relationships/customProperty" Target="../customProperty24.bin"/><Relationship Id="rId5" Type="http://schemas.openxmlformats.org/officeDocument/2006/relationships/customProperty" Target="../customProperty18.bin"/><Relationship Id="rId15" Type="http://schemas.openxmlformats.org/officeDocument/2006/relationships/customProperty" Target="../customProperty28.bin"/><Relationship Id="rId10" Type="http://schemas.openxmlformats.org/officeDocument/2006/relationships/customProperty" Target="../customProperty23.bin"/><Relationship Id="rId4" Type="http://schemas.openxmlformats.org/officeDocument/2006/relationships/customProperty" Target="../customProperty17.bin"/><Relationship Id="rId9" Type="http://schemas.openxmlformats.org/officeDocument/2006/relationships/customProperty" Target="../customProperty22.bin"/><Relationship Id="rId14" Type="http://schemas.openxmlformats.org/officeDocument/2006/relationships/customProperty" Target="../customProperty27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35.bin"/><Relationship Id="rId13" Type="http://schemas.openxmlformats.org/officeDocument/2006/relationships/customProperty" Target="../customProperty40.bin"/><Relationship Id="rId3" Type="http://schemas.openxmlformats.org/officeDocument/2006/relationships/customProperty" Target="../customProperty30.bin"/><Relationship Id="rId7" Type="http://schemas.openxmlformats.org/officeDocument/2006/relationships/customProperty" Target="../customProperty34.bin"/><Relationship Id="rId12" Type="http://schemas.openxmlformats.org/officeDocument/2006/relationships/customProperty" Target="../customProperty39.bin"/><Relationship Id="rId2" Type="http://schemas.openxmlformats.org/officeDocument/2006/relationships/customProperty" Target="../customProperty29.bin"/><Relationship Id="rId16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ustomProperty" Target="../customProperty33.bin"/><Relationship Id="rId11" Type="http://schemas.openxmlformats.org/officeDocument/2006/relationships/customProperty" Target="../customProperty38.bin"/><Relationship Id="rId5" Type="http://schemas.openxmlformats.org/officeDocument/2006/relationships/customProperty" Target="../customProperty32.bin"/><Relationship Id="rId15" Type="http://schemas.openxmlformats.org/officeDocument/2006/relationships/customProperty" Target="../customProperty42.bin"/><Relationship Id="rId10" Type="http://schemas.openxmlformats.org/officeDocument/2006/relationships/customProperty" Target="../customProperty37.bin"/><Relationship Id="rId4" Type="http://schemas.openxmlformats.org/officeDocument/2006/relationships/customProperty" Target="../customProperty31.bin"/><Relationship Id="rId9" Type="http://schemas.openxmlformats.org/officeDocument/2006/relationships/customProperty" Target="../customProperty36.bin"/><Relationship Id="rId14" Type="http://schemas.openxmlformats.org/officeDocument/2006/relationships/customProperty" Target="../customProperty4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9.bin"/><Relationship Id="rId13" Type="http://schemas.openxmlformats.org/officeDocument/2006/relationships/customProperty" Target="../customProperty54.bin"/><Relationship Id="rId3" Type="http://schemas.openxmlformats.org/officeDocument/2006/relationships/customProperty" Target="../customProperty44.bin"/><Relationship Id="rId7" Type="http://schemas.openxmlformats.org/officeDocument/2006/relationships/customProperty" Target="../customProperty48.bin"/><Relationship Id="rId12" Type="http://schemas.openxmlformats.org/officeDocument/2006/relationships/customProperty" Target="../customProperty53.bin"/><Relationship Id="rId2" Type="http://schemas.openxmlformats.org/officeDocument/2006/relationships/customProperty" Target="../customProperty43.bin"/><Relationship Id="rId16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ustomProperty" Target="../customProperty47.bin"/><Relationship Id="rId11" Type="http://schemas.openxmlformats.org/officeDocument/2006/relationships/customProperty" Target="../customProperty52.bin"/><Relationship Id="rId5" Type="http://schemas.openxmlformats.org/officeDocument/2006/relationships/customProperty" Target="../customProperty46.bin"/><Relationship Id="rId15" Type="http://schemas.openxmlformats.org/officeDocument/2006/relationships/customProperty" Target="../customProperty56.bin"/><Relationship Id="rId10" Type="http://schemas.openxmlformats.org/officeDocument/2006/relationships/customProperty" Target="../customProperty51.bin"/><Relationship Id="rId4" Type="http://schemas.openxmlformats.org/officeDocument/2006/relationships/customProperty" Target="../customProperty45.bin"/><Relationship Id="rId9" Type="http://schemas.openxmlformats.org/officeDocument/2006/relationships/customProperty" Target="../customProperty50.bin"/><Relationship Id="rId14" Type="http://schemas.openxmlformats.org/officeDocument/2006/relationships/customProperty" Target="../customProperty5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63.bin"/><Relationship Id="rId13" Type="http://schemas.openxmlformats.org/officeDocument/2006/relationships/customProperty" Target="../customProperty68.bin"/><Relationship Id="rId3" Type="http://schemas.openxmlformats.org/officeDocument/2006/relationships/customProperty" Target="../customProperty58.bin"/><Relationship Id="rId7" Type="http://schemas.openxmlformats.org/officeDocument/2006/relationships/customProperty" Target="../customProperty62.bin"/><Relationship Id="rId12" Type="http://schemas.openxmlformats.org/officeDocument/2006/relationships/customProperty" Target="../customProperty67.bin"/><Relationship Id="rId2" Type="http://schemas.openxmlformats.org/officeDocument/2006/relationships/customProperty" Target="../customProperty57.bin"/><Relationship Id="rId16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ustomProperty" Target="../customProperty61.bin"/><Relationship Id="rId11" Type="http://schemas.openxmlformats.org/officeDocument/2006/relationships/customProperty" Target="../customProperty66.bin"/><Relationship Id="rId5" Type="http://schemas.openxmlformats.org/officeDocument/2006/relationships/customProperty" Target="../customProperty60.bin"/><Relationship Id="rId15" Type="http://schemas.openxmlformats.org/officeDocument/2006/relationships/customProperty" Target="../customProperty70.bin"/><Relationship Id="rId10" Type="http://schemas.openxmlformats.org/officeDocument/2006/relationships/customProperty" Target="../customProperty65.bin"/><Relationship Id="rId4" Type="http://schemas.openxmlformats.org/officeDocument/2006/relationships/customProperty" Target="../customProperty59.bin"/><Relationship Id="rId9" Type="http://schemas.openxmlformats.org/officeDocument/2006/relationships/customProperty" Target="../customProperty64.bin"/><Relationship Id="rId14" Type="http://schemas.openxmlformats.org/officeDocument/2006/relationships/customProperty" Target="../customProperty6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1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8.bin"/><Relationship Id="rId13" Type="http://schemas.openxmlformats.org/officeDocument/2006/relationships/customProperty" Target="../customProperty83.bin"/><Relationship Id="rId3" Type="http://schemas.openxmlformats.org/officeDocument/2006/relationships/customProperty" Target="../customProperty73.bin"/><Relationship Id="rId7" Type="http://schemas.openxmlformats.org/officeDocument/2006/relationships/customProperty" Target="../customProperty77.bin"/><Relationship Id="rId12" Type="http://schemas.openxmlformats.org/officeDocument/2006/relationships/customProperty" Target="../customProperty82.bin"/><Relationship Id="rId2" Type="http://schemas.openxmlformats.org/officeDocument/2006/relationships/customProperty" Target="../customProperty72.bin"/><Relationship Id="rId1" Type="http://schemas.openxmlformats.org/officeDocument/2006/relationships/printerSettings" Target="../printerSettings/printerSettings7.bin"/><Relationship Id="rId6" Type="http://schemas.openxmlformats.org/officeDocument/2006/relationships/customProperty" Target="../customProperty76.bin"/><Relationship Id="rId11" Type="http://schemas.openxmlformats.org/officeDocument/2006/relationships/customProperty" Target="../customProperty81.bin"/><Relationship Id="rId5" Type="http://schemas.openxmlformats.org/officeDocument/2006/relationships/customProperty" Target="../customProperty75.bin"/><Relationship Id="rId15" Type="http://schemas.openxmlformats.org/officeDocument/2006/relationships/customProperty" Target="../customProperty85.bin"/><Relationship Id="rId10" Type="http://schemas.openxmlformats.org/officeDocument/2006/relationships/customProperty" Target="../customProperty80.bin"/><Relationship Id="rId4" Type="http://schemas.openxmlformats.org/officeDocument/2006/relationships/customProperty" Target="../customProperty74.bin"/><Relationship Id="rId9" Type="http://schemas.openxmlformats.org/officeDocument/2006/relationships/customProperty" Target="../customProperty79.bin"/><Relationship Id="rId14" Type="http://schemas.openxmlformats.org/officeDocument/2006/relationships/customProperty" Target="../customProperty8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6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87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D7"/>
  <sheetViews>
    <sheetView view="pageLayout" zoomScaleNormal="100" workbookViewId="0">
      <selection activeCell="H5" sqref="H5"/>
    </sheetView>
  </sheetViews>
  <sheetFormatPr defaultColWidth="9.109375" defaultRowHeight="15" customHeight="1"/>
  <cols>
    <col min="1" max="1" width="22.88671875" style="1" bestFit="1" customWidth="1"/>
    <col min="2" max="5" width="9.109375" style="1" customWidth="1"/>
    <col min="6" max="16384" width="9.109375" style="1"/>
  </cols>
  <sheetData>
    <row r="1" spans="1:4" ht="15" customHeight="1">
      <c r="A1" s="52"/>
      <c r="B1" s="68" t="s">
        <v>0</v>
      </c>
      <c r="C1" s="69"/>
      <c r="D1" s="70"/>
    </row>
    <row r="2" spans="1:4" ht="15" customHeight="1">
      <c r="A2" s="52"/>
      <c r="B2" s="53" t="s">
        <v>1</v>
      </c>
      <c r="C2" s="53" t="s">
        <v>2</v>
      </c>
      <c r="D2" s="53" t="s">
        <v>3</v>
      </c>
    </row>
    <row r="3" spans="1:4" ht="15" customHeight="1">
      <c r="A3" s="64" t="s">
        <v>4</v>
      </c>
      <c r="B3" s="54" t="s">
        <v>5</v>
      </c>
      <c r="C3" s="54" t="s">
        <v>6</v>
      </c>
      <c r="D3" s="67"/>
    </row>
    <row r="4" spans="1:4" ht="15" customHeight="1">
      <c r="A4" s="64" t="s">
        <v>7</v>
      </c>
      <c r="B4" s="54" t="s">
        <v>5</v>
      </c>
      <c r="C4" s="54" t="s">
        <v>6</v>
      </c>
      <c r="D4" s="67"/>
    </row>
    <row r="5" spans="1:4" ht="15" customHeight="1">
      <c r="A5" s="64" t="s">
        <v>8</v>
      </c>
      <c r="B5" s="54" t="s">
        <v>5</v>
      </c>
      <c r="C5" s="54" t="s">
        <v>6</v>
      </c>
      <c r="D5" s="67"/>
    </row>
    <row r="6" spans="1:4" ht="15" customHeight="1">
      <c r="A6" s="64" t="s">
        <v>9</v>
      </c>
      <c r="B6" s="54" t="s">
        <v>5</v>
      </c>
      <c r="C6" s="54" t="s">
        <v>6</v>
      </c>
      <c r="D6" s="67"/>
    </row>
    <row r="7" spans="1:4" ht="15" customHeight="1">
      <c r="A7" s="64" t="s">
        <v>10</v>
      </c>
      <c r="B7" s="54" t="s">
        <v>11</v>
      </c>
      <c r="C7" s="54" t="s">
        <v>6</v>
      </c>
      <c r="D7" s="67"/>
    </row>
  </sheetData>
  <sheetProtection formatCells="0" formatColumns="0" formatRows="0"/>
  <mergeCells count="1">
    <mergeCell ref="B1:D1"/>
  </mergeCells>
  <dataValidations disablePrompts="1" count="1">
    <dataValidation type="list" allowBlank="1" showInputMessage="1" sqref="B3:C7" xr:uid="{F470B9EC-D3C9-4249-A943-DD77CF1967AD}">
      <formula1>"..."</formula1>
    </dataValidation>
  </dataValidations>
  <pageMargins left="0.7" right="0.7" top="0.75" bottom="0.75" header="0.3" footer="0.3"/>
  <pageSetup orientation="portrait" r:id="rId1"/>
  <headerFooter>
    <oddHeader>&amp;R&amp;8P.S.C.U. Docket No. 25-057-06
Data Request No. MDR_22 D.13 Attachment 3
Employment Information
Requested by R746-700-22
Date of EGU Response: May 1, 2025</oddHeader>
  </headerFooter>
  <customProperties>
    <customPr name="CellIDs" r:id="rId2"/>
    <customPr name="ConnName" r:id="rId3"/>
    <customPr name="ConnPOV" r:id="rId4"/>
    <customPr name="EpmWorksheetKeyString_GUID" r:id="rId5"/>
    <customPr name="FormFolder" r:id="rId6"/>
    <customPr name="FormName" r:id="rId7"/>
    <customPr name="FormSize" r:id="rId8"/>
    <customPr name="HyperionPOVXML" r:id="rId9"/>
    <customPr name="HyperionXML" r:id="rId10"/>
    <customPr name="NameConnectionMap" r:id="rId11"/>
    <customPr name="POVPosition" r:id="rId12"/>
    <customPr name="SheetHasParityContent" r:id="rId13"/>
    <customPr name="SheetOptions" r:id="rId14"/>
    <customPr name="ShowPOV" r:id="rId15"/>
  </customProperties>
  <drawing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N27"/>
  <sheetViews>
    <sheetView view="pageLayout" topLeftCell="O1" zoomScaleNormal="100" workbookViewId="0">
      <selection activeCell="AD1" sqref="AD1"/>
    </sheetView>
  </sheetViews>
  <sheetFormatPr defaultColWidth="9.109375" defaultRowHeight="15" customHeight="1"/>
  <cols>
    <col min="1" max="1" width="22.88671875" style="1" bestFit="1" customWidth="1"/>
    <col min="2" max="14" width="9.109375" style="1" customWidth="1"/>
    <col min="15" max="16384" width="9.109375" style="1"/>
  </cols>
  <sheetData>
    <row r="1" spans="1:14" ht="15" customHeight="1">
      <c r="A1" s="52"/>
      <c r="B1" s="52"/>
      <c r="C1" s="68" t="s">
        <v>0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70"/>
    </row>
    <row r="2" spans="1:14" ht="15" customHeight="1">
      <c r="A2" s="52"/>
      <c r="B2" s="52"/>
      <c r="C2" s="53" t="s">
        <v>12</v>
      </c>
      <c r="D2" s="53" t="s">
        <v>13</v>
      </c>
      <c r="E2" s="53" t="s">
        <v>14</v>
      </c>
      <c r="F2" s="53" t="s">
        <v>15</v>
      </c>
      <c r="G2" s="53" t="s">
        <v>16</v>
      </c>
      <c r="H2" s="53" t="s">
        <v>17</v>
      </c>
      <c r="I2" s="53" t="s">
        <v>18</v>
      </c>
      <c r="J2" s="53" t="s">
        <v>19</v>
      </c>
      <c r="K2" s="53" t="s">
        <v>20</v>
      </c>
      <c r="L2" s="53" t="s">
        <v>21</v>
      </c>
      <c r="M2" s="53" t="s">
        <v>22</v>
      </c>
      <c r="N2" s="53" t="s">
        <v>23</v>
      </c>
    </row>
    <row r="3" spans="1:14" ht="15" customHeight="1">
      <c r="A3" s="71" t="s">
        <v>4</v>
      </c>
      <c r="B3" s="64" t="s">
        <v>24</v>
      </c>
      <c r="C3" s="63">
        <v>184</v>
      </c>
      <c r="D3" s="63">
        <v>168</v>
      </c>
      <c r="E3" s="63">
        <v>168</v>
      </c>
      <c r="F3" s="63">
        <v>176</v>
      </c>
      <c r="G3" s="63">
        <v>184</v>
      </c>
      <c r="H3" s="63">
        <v>160</v>
      </c>
      <c r="I3" s="63">
        <v>184</v>
      </c>
      <c r="J3" s="63">
        <v>184</v>
      </c>
      <c r="K3" s="63">
        <v>168</v>
      </c>
      <c r="L3" s="63">
        <v>184</v>
      </c>
      <c r="M3" s="63">
        <v>168</v>
      </c>
      <c r="N3" s="63">
        <v>176</v>
      </c>
    </row>
    <row r="4" spans="1:14" ht="15" customHeight="1">
      <c r="A4" s="72"/>
      <c r="B4" s="64" t="s">
        <v>25</v>
      </c>
      <c r="C4" s="63">
        <v>0</v>
      </c>
      <c r="D4" s="63">
        <v>0</v>
      </c>
      <c r="E4" s="63">
        <v>0</v>
      </c>
      <c r="F4" s="63">
        <v>0</v>
      </c>
      <c r="G4" s="63">
        <v>0</v>
      </c>
      <c r="H4" s="63">
        <v>0</v>
      </c>
      <c r="I4" s="63">
        <v>0</v>
      </c>
      <c r="J4" s="63">
        <v>0</v>
      </c>
      <c r="K4" s="63">
        <v>0</v>
      </c>
      <c r="L4" s="63">
        <v>0</v>
      </c>
      <c r="M4" s="63">
        <v>0</v>
      </c>
      <c r="N4" s="63">
        <v>0</v>
      </c>
    </row>
    <row r="5" spans="1:14" ht="15" customHeight="1">
      <c r="A5" s="72"/>
      <c r="B5" s="64" t="s">
        <v>26</v>
      </c>
      <c r="C5" s="63">
        <v>0</v>
      </c>
      <c r="D5" s="63">
        <v>0</v>
      </c>
      <c r="E5" s="63">
        <v>0</v>
      </c>
      <c r="F5" s="63">
        <v>0</v>
      </c>
      <c r="G5" s="63">
        <v>0</v>
      </c>
      <c r="H5" s="63">
        <v>0</v>
      </c>
      <c r="I5" s="63">
        <v>0</v>
      </c>
      <c r="J5" s="63">
        <v>0</v>
      </c>
      <c r="K5" s="63">
        <v>0</v>
      </c>
      <c r="L5" s="63">
        <v>0</v>
      </c>
      <c r="M5" s="63">
        <v>0</v>
      </c>
      <c r="N5" s="63">
        <v>0</v>
      </c>
    </row>
    <row r="6" spans="1:14" ht="15" customHeight="1">
      <c r="A6" s="72"/>
      <c r="B6" s="64" t="s">
        <v>27</v>
      </c>
      <c r="C6" s="63">
        <v>0</v>
      </c>
      <c r="D6" s="63">
        <v>0</v>
      </c>
      <c r="E6" s="63">
        <v>0</v>
      </c>
      <c r="F6" s="63">
        <v>0</v>
      </c>
      <c r="G6" s="63">
        <v>0</v>
      </c>
      <c r="H6" s="63">
        <v>0</v>
      </c>
      <c r="I6" s="63">
        <v>0</v>
      </c>
      <c r="J6" s="63">
        <v>0</v>
      </c>
      <c r="K6" s="63">
        <v>0</v>
      </c>
      <c r="L6" s="63">
        <v>0</v>
      </c>
      <c r="M6" s="63">
        <v>0</v>
      </c>
      <c r="N6" s="63">
        <v>0</v>
      </c>
    </row>
    <row r="7" spans="1:14" ht="15" customHeight="1">
      <c r="A7" s="73"/>
      <c r="B7" s="64" t="s">
        <v>28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63">
        <v>0</v>
      </c>
      <c r="N7" s="63">
        <v>0</v>
      </c>
    </row>
    <row r="8" spans="1:14" ht="15" customHeight="1">
      <c r="A8" s="71" t="s">
        <v>7</v>
      </c>
      <c r="B8" s="64" t="s">
        <v>24</v>
      </c>
      <c r="C8" s="63">
        <v>184</v>
      </c>
      <c r="D8" s="63">
        <v>168</v>
      </c>
      <c r="E8" s="63">
        <v>168</v>
      </c>
      <c r="F8" s="63">
        <v>176</v>
      </c>
      <c r="G8" s="63">
        <v>184</v>
      </c>
      <c r="H8" s="63">
        <v>160</v>
      </c>
      <c r="I8" s="63">
        <v>184</v>
      </c>
      <c r="J8" s="63">
        <v>184</v>
      </c>
      <c r="K8" s="63">
        <v>168</v>
      </c>
      <c r="L8" s="63">
        <v>184</v>
      </c>
      <c r="M8" s="63">
        <v>168</v>
      </c>
      <c r="N8" s="63">
        <v>176</v>
      </c>
    </row>
    <row r="9" spans="1:14" ht="15" customHeight="1">
      <c r="A9" s="72"/>
      <c r="B9" s="64" t="s">
        <v>25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</row>
    <row r="10" spans="1:14" ht="15" customHeight="1">
      <c r="A10" s="72"/>
      <c r="B10" s="64" t="s">
        <v>26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</row>
    <row r="11" spans="1:14" ht="15" customHeight="1">
      <c r="A11" s="72"/>
      <c r="B11" s="64" t="s">
        <v>27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</row>
    <row r="12" spans="1:14" ht="15" customHeight="1">
      <c r="A12" s="73"/>
      <c r="B12" s="64" t="s">
        <v>28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</row>
    <row r="13" spans="1:14" ht="15" customHeight="1">
      <c r="A13" s="71" t="s">
        <v>8</v>
      </c>
      <c r="B13" s="64" t="s">
        <v>24</v>
      </c>
      <c r="C13" s="63">
        <v>184</v>
      </c>
      <c r="D13" s="63">
        <v>168</v>
      </c>
      <c r="E13" s="63">
        <v>168</v>
      </c>
      <c r="F13" s="63">
        <v>176</v>
      </c>
      <c r="G13" s="63">
        <v>184</v>
      </c>
      <c r="H13" s="63">
        <v>160</v>
      </c>
      <c r="I13" s="63">
        <v>184</v>
      </c>
      <c r="J13" s="63">
        <v>184</v>
      </c>
      <c r="K13" s="63">
        <v>168</v>
      </c>
      <c r="L13" s="63">
        <v>184</v>
      </c>
      <c r="M13" s="63">
        <v>168</v>
      </c>
      <c r="N13" s="63">
        <v>176</v>
      </c>
    </row>
    <row r="14" spans="1:14" ht="15" customHeight="1">
      <c r="A14" s="72"/>
      <c r="B14" s="64" t="s">
        <v>25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</row>
    <row r="15" spans="1:14" ht="15" customHeight="1">
      <c r="A15" s="72"/>
      <c r="B15" s="64" t="s">
        <v>26</v>
      </c>
      <c r="C15" s="63">
        <v>0</v>
      </c>
      <c r="D15" s="63">
        <v>0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</row>
    <row r="16" spans="1:14" ht="15" customHeight="1">
      <c r="A16" s="72"/>
      <c r="B16" s="64" t="s">
        <v>27</v>
      </c>
      <c r="C16" s="63">
        <v>0</v>
      </c>
      <c r="D16" s="63">
        <v>0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</row>
    <row r="17" spans="1:14" ht="15" customHeight="1">
      <c r="A17" s="73"/>
      <c r="B17" s="64" t="s">
        <v>28</v>
      </c>
      <c r="C17" s="63">
        <v>0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</row>
    <row r="18" spans="1:14" ht="15" customHeight="1">
      <c r="A18" s="71" t="s">
        <v>9</v>
      </c>
      <c r="B18" s="64" t="s">
        <v>24</v>
      </c>
      <c r="C18" s="63">
        <v>184</v>
      </c>
      <c r="D18" s="63">
        <v>168</v>
      </c>
      <c r="E18" s="63">
        <v>168</v>
      </c>
      <c r="F18" s="63">
        <v>176</v>
      </c>
      <c r="G18" s="63">
        <v>184</v>
      </c>
      <c r="H18" s="63">
        <v>160</v>
      </c>
      <c r="I18" s="63">
        <v>184</v>
      </c>
      <c r="J18" s="63">
        <v>184</v>
      </c>
      <c r="K18" s="63">
        <v>168</v>
      </c>
      <c r="L18" s="63">
        <v>184</v>
      </c>
      <c r="M18" s="63">
        <v>168</v>
      </c>
      <c r="N18" s="63">
        <v>176</v>
      </c>
    </row>
    <row r="19" spans="1:14" ht="15" customHeight="1">
      <c r="A19" s="72"/>
      <c r="B19" s="64" t="s">
        <v>25</v>
      </c>
      <c r="C19" s="63">
        <v>0</v>
      </c>
      <c r="D19" s="63">
        <v>0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63">
        <v>0</v>
      </c>
      <c r="N19" s="63">
        <v>0</v>
      </c>
    </row>
    <row r="20" spans="1:14" ht="15" customHeight="1">
      <c r="A20" s="72"/>
      <c r="B20" s="64" t="s">
        <v>26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</row>
    <row r="21" spans="1:14" ht="15" customHeight="1">
      <c r="A21" s="72"/>
      <c r="B21" s="64" t="s">
        <v>27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</row>
    <row r="22" spans="1:14" ht="15" customHeight="1">
      <c r="A22" s="73"/>
      <c r="B22" s="64" t="s">
        <v>28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63">
        <v>0</v>
      </c>
    </row>
    <row r="23" spans="1:14" ht="15" customHeight="1">
      <c r="A23" s="71" t="s">
        <v>10</v>
      </c>
      <c r="B23" s="64" t="s">
        <v>24</v>
      </c>
      <c r="C23" s="63">
        <v>184</v>
      </c>
      <c r="D23" s="63">
        <v>168</v>
      </c>
      <c r="E23" s="63">
        <v>168</v>
      </c>
      <c r="F23" s="63">
        <v>176</v>
      </c>
      <c r="G23" s="63">
        <v>184</v>
      </c>
      <c r="H23" s="63">
        <v>160</v>
      </c>
      <c r="I23" s="63">
        <v>184</v>
      </c>
      <c r="J23" s="63">
        <v>184</v>
      </c>
      <c r="K23" s="63">
        <v>168</v>
      </c>
      <c r="L23" s="63">
        <v>184</v>
      </c>
      <c r="M23" s="63">
        <v>168</v>
      </c>
      <c r="N23" s="63">
        <v>176</v>
      </c>
    </row>
    <row r="24" spans="1:14" ht="15" customHeight="1">
      <c r="A24" s="72"/>
      <c r="B24" s="64" t="s">
        <v>25</v>
      </c>
      <c r="C24" s="63">
        <v>10</v>
      </c>
      <c r="D24" s="63">
        <v>14</v>
      </c>
      <c r="E24" s="63">
        <v>15.75</v>
      </c>
      <c r="F24" s="63">
        <v>5.5</v>
      </c>
      <c r="G24" s="63">
        <v>16.25</v>
      </c>
      <c r="H24" s="63">
        <v>18</v>
      </c>
      <c r="I24" s="63">
        <v>9.5</v>
      </c>
      <c r="J24" s="63">
        <v>0</v>
      </c>
      <c r="K24" s="63">
        <v>11</v>
      </c>
      <c r="L24" s="63">
        <v>15</v>
      </c>
      <c r="M24" s="63">
        <v>12</v>
      </c>
      <c r="N24" s="63">
        <v>0</v>
      </c>
    </row>
    <row r="25" spans="1:14" ht="15" customHeight="1">
      <c r="A25" s="72"/>
      <c r="B25" s="64" t="s">
        <v>26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</row>
    <row r="26" spans="1:14" ht="15" customHeight="1">
      <c r="A26" s="72"/>
      <c r="B26" s="64" t="s">
        <v>27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</row>
    <row r="27" spans="1:14" ht="15" customHeight="1">
      <c r="A27" s="73"/>
      <c r="B27" s="64" t="s">
        <v>28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</row>
  </sheetData>
  <sheetProtection formatCells="0" formatColumns="0" formatRows="0"/>
  <mergeCells count="6">
    <mergeCell ref="A23:A27"/>
    <mergeCell ref="C1:N1"/>
    <mergeCell ref="A3:A7"/>
    <mergeCell ref="A8:A12"/>
    <mergeCell ref="A13:A17"/>
    <mergeCell ref="A18:A22"/>
  </mergeCells>
  <pageMargins left="0.7" right="0.7" top="0.75" bottom="0.75" header="0.3" footer="0.3"/>
  <pageSetup paperSize="5" scale="57" orientation="landscape" r:id="rId1"/>
  <headerFooter>
    <oddHeader>&amp;R&amp;8P.S.C.U. Docket No. 25-057-06
Data Request No. MDR_22 D.13 Attachment 3
Labor Hours
Requested by R746-700-22
Date of EGU Response:  May 1, 2025</oddHeader>
  </headerFooter>
  <customProperties>
    <customPr name="CellIDs" r:id="rId2"/>
    <customPr name="ConnName" r:id="rId3"/>
    <customPr name="ConnPOV" r:id="rId4"/>
    <customPr name="EpmWorksheetKeyString_GUID" r:id="rId5"/>
    <customPr name="FormFolder" r:id="rId6"/>
    <customPr name="FormName" r:id="rId7"/>
    <customPr name="FormSize" r:id="rId8"/>
    <customPr name="HyperionPOVXML" r:id="rId9"/>
    <customPr name="HyperionXML" r:id="rId10"/>
    <customPr name="NameConnectionMap" r:id="rId11"/>
    <customPr name="POVPosition" r:id="rId12"/>
    <customPr name="SheetHasParityContent" r:id="rId13"/>
    <customPr name="SheetOptions" r:id="rId14"/>
    <customPr name="ShowPOV" r:id="rId15"/>
  </customProperties>
  <drawing r:id="rId1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E32"/>
  <sheetViews>
    <sheetView view="pageLayout" zoomScaleNormal="100" workbookViewId="0">
      <selection activeCell="R3" sqref="R3"/>
    </sheetView>
  </sheetViews>
  <sheetFormatPr defaultColWidth="9.109375" defaultRowHeight="15" customHeight="1"/>
  <cols>
    <col min="1" max="5" width="9.109375" style="1" customWidth="1"/>
    <col min="6" max="16" width="9.109375" style="1"/>
    <col min="17" max="17" width="9.109375" style="1" customWidth="1"/>
    <col min="18" max="16384" width="9.109375" style="1"/>
  </cols>
  <sheetData>
    <row r="1" spans="1:5" ht="15" customHeight="1">
      <c r="A1" s="52"/>
      <c r="B1" s="68" t="s">
        <v>0</v>
      </c>
      <c r="C1" s="69"/>
      <c r="D1" s="69"/>
      <c r="E1" s="70"/>
    </row>
    <row r="2" spans="1:5" ht="15" customHeight="1">
      <c r="A2" s="52"/>
      <c r="B2" s="53" t="s">
        <v>29</v>
      </c>
      <c r="C2" s="53" t="s">
        <v>1</v>
      </c>
      <c r="D2" s="53" t="s">
        <v>2</v>
      </c>
      <c r="E2" s="53" t="s">
        <v>3</v>
      </c>
    </row>
    <row r="3" spans="1:5" ht="15" customHeight="1">
      <c r="A3" s="64" t="s">
        <v>30</v>
      </c>
      <c r="B3" s="54" t="s">
        <v>31</v>
      </c>
      <c r="C3" s="54" t="s">
        <v>31</v>
      </c>
      <c r="D3" s="54" t="s">
        <v>31</v>
      </c>
      <c r="E3" s="63">
        <v>0</v>
      </c>
    </row>
    <row r="4" spans="1:5" ht="15" customHeight="1">
      <c r="A4" s="64" t="s">
        <v>32</v>
      </c>
      <c r="B4" s="54" t="s">
        <v>31</v>
      </c>
      <c r="C4" s="54" t="s">
        <v>31</v>
      </c>
      <c r="D4" s="54" t="s">
        <v>31</v>
      </c>
      <c r="E4" s="63">
        <v>0</v>
      </c>
    </row>
    <row r="5" spans="1:5" ht="15" customHeight="1">
      <c r="A5" s="64" t="s">
        <v>33</v>
      </c>
      <c r="B5" s="54" t="s">
        <v>31</v>
      </c>
      <c r="C5" s="54" t="s">
        <v>31</v>
      </c>
      <c r="D5" s="54" t="s">
        <v>31</v>
      </c>
      <c r="E5" s="63">
        <v>0</v>
      </c>
    </row>
    <row r="6" spans="1:5" ht="15" customHeight="1">
      <c r="A6" s="64" t="s">
        <v>34</v>
      </c>
      <c r="B6" s="54" t="s">
        <v>31</v>
      </c>
      <c r="C6" s="54" t="s">
        <v>31</v>
      </c>
      <c r="D6" s="54" t="s">
        <v>31</v>
      </c>
      <c r="E6" s="63">
        <v>0</v>
      </c>
    </row>
    <row r="7" spans="1:5" ht="15" customHeight="1">
      <c r="A7" s="64" t="s">
        <v>35</v>
      </c>
      <c r="B7" s="54" t="s">
        <v>31</v>
      </c>
      <c r="C7" s="54" t="s">
        <v>31</v>
      </c>
      <c r="D7" s="54" t="s">
        <v>31</v>
      </c>
      <c r="E7" s="63">
        <v>0</v>
      </c>
    </row>
    <row r="8" spans="1:5" ht="15" customHeight="1">
      <c r="A8" s="64" t="s">
        <v>36</v>
      </c>
      <c r="B8" s="54" t="s">
        <v>31</v>
      </c>
      <c r="C8" s="54" t="s">
        <v>31</v>
      </c>
      <c r="D8" s="54" t="s">
        <v>31</v>
      </c>
      <c r="E8" s="63">
        <v>0</v>
      </c>
    </row>
    <row r="9" spans="1:5" ht="15" customHeight="1">
      <c r="A9" s="64" t="s">
        <v>37</v>
      </c>
      <c r="B9" s="54" t="s">
        <v>31</v>
      </c>
      <c r="C9" s="54" t="s">
        <v>31</v>
      </c>
      <c r="D9" s="54" t="s">
        <v>31</v>
      </c>
      <c r="E9" s="63">
        <v>0</v>
      </c>
    </row>
    <row r="10" spans="1:5" ht="15" customHeight="1">
      <c r="A10" s="64" t="s">
        <v>38</v>
      </c>
      <c r="B10" s="54" t="s">
        <v>31</v>
      </c>
      <c r="C10" s="54" t="s">
        <v>31</v>
      </c>
      <c r="D10" s="54" t="s">
        <v>31</v>
      </c>
      <c r="E10" s="63">
        <v>0</v>
      </c>
    </row>
    <row r="11" spans="1:5" ht="15" customHeight="1">
      <c r="A11" s="64" t="s">
        <v>39</v>
      </c>
      <c r="B11" s="54" t="s">
        <v>31</v>
      </c>
      <c r="C11" s="54" t="s">
        <v>31</v>
      </c>
      <c r="D11" s="54" t="s">
        <v>31</v>
      </c>
      <c r="E11" s="63">
        <v>0</v>
      </c>
    </row>
    <row r="12" spans="1:5" ht="15" customHeight="1">
      <c r="A12" s="64" t="s">
        <v>40</v>
      </c>
      <c r="B12" s="54" t="s">
        <v>31</v>
      </c>
      <c r="C12" s="54" t="s">
        <v>31</v>
      </c>
      <c r="D12" s="54" t="s">
        <v>31</v>
      </c>
      <c r="E12" s="63">
        <v>0</v>
      </c>
    </row>
    <row r="13" spans="1:5" ht="15" customHeight="1">
      <c r="A13" s="64" t="s">
        <v>41</v>
      </c>
      <c r="B13" s="54" t="s">
        <v>31</v>
      </c>
      <c r="C13" s="54" t="s">
        <v>31</v>
      </c>
      <c r="D13" s="54" t="s">
        <v>31</v>
      </c>
      <c r="E13" s="63">
        <v>0</v>
      </c>
    </row>
    <row r="14" spans="1:5" ht="15" customHeight="1">
      <c r="A14" s="64" t="s">
        <v>42</v>
      </c>
      <c r="B14" s="54" t="s">
        <v>31</v>
      </c>
      <c r="C14" s="54" t="s">
        <v>31</v>
      </c>
      <c r="D14" s="54" t="s">
        <v>31</v>
      </c>
      <c r="E14" s="63">
        <v>0</v>
      </c>
    </row>
    <row r="15" spans="1:5" ht="15" customHeight="1">
      <c r="A15" s="64" t="s">
        <v>43</v>
      </c>
      <c r="B15" s="54" t="s">
        <v>31</v>
      </c>
      <c r="C15" s="54" t="s">
        <v>31</v>
      </c>
      <c r="D15" s="54" t="s">
        <v>31</v>
      </c>
      <c r="E15" s="63">
        <v>0</v>
      </c>
    </row>
    <row r="16" spans="1:5" ht="15" customHeight="1">
      <c r="A16" s="64" t="s">
        <v>44</v>
      </c>
      <c r="B16" s="54" t="s">
        <v>31</v>
      </c>
      <c r="C16" s="54" t="s">
        <v>31</v>
      </c>
      <c r="D16" s="54" t="s">
        <v>31</v>
      </c>
      <c r="E16" s="63">
        <v>0</v>
      </c>
    </row>
    <row r="17" spans="1:5" ht="15" customHeight="1">
      <c r="A17" s="64" t="s">
        <v>45</v>
      </c>
      <c r="B17" s="54" t="s">
        <v>31</v>
      </c>
      <c r="C17" s="54" t="s">
        <v>31</v>
      </c>
      <c r="D17" s="54" t="s">
        <v>31</v>
      </c>
      <c r="E17" s="63">
        <v>0</v>
      </c>
    </row>
    <row r="18" spans="1:5" ht="15" customHeight="1">
      <c r="A18" s="64" t="s">
        <v>46</v>
      </c>
      <c r="B18" s="54" t="s">
        <v>31</v>
      </c>
      <c r="C18" s="54" t="s">
        <v>31</v>
      </c>
      <c r="D18" s="54" t="s">
        <v>31</v>
      </c>
      <c r="E18" s="63">
        <v>0</v>
      </c>
    </row>
    <row r="19" spans="1:5" ht="15" customHeight="1">
      <c r="A19" s="64" t="s">
        <v>47</v>
      </c>
      <c r="B19" s="54" t="s">
        <v>31</v>
      </c>
      <c r="C19" s="54" t="s">
        <v>31</v>
      </c>
      <c r="D19" s="54" t="s">
        <v>31</v>
      </c>
      <c r="E19" s="63">
        <v>0</v>
      </c>
    </row>
    <row r="20" spans="1:5" ht="15" customHeight="1">
      <c r="A20" s="64" t="s">
        <v>48</v>
      </c>
      <c r="B20" s="54" t="s">
        <v>31</v>
      </c>
      <c r="C20" s="54" t="s">
        <v>31</v>
      </c>
      <c r="D20" s="54" t="s">
        <v>31</v>
      </c>
      <c r="E20" s="63">
        <v>0</v>
      </c>
    </row>
    <row r="21" spans="1:5" ht="15" customHeight="1">
      <c r="A21" s="64" t="s">
        <v>49</v>
      </c>
      <c r="B21" s="54" t="s">
        <v>31</v>
      </c>
      <c r="C21" s="54" t="s">
        <v>31</v>
      </c>
      <c r="D21" s="54" t="s">
        <v>31</v>
      </c>
      <c r="E21" s="63">
        <v>0</v>
      </c>
    </row>
    <row r="22" spans="1:5" ht="15" customHeight="1">
      <c r="A22" s="64" t="s">
        <v>50</v>
      </c>
      <c r="B22" s="54" t="s">
        <v>31</v>
      </c>
      <c r="C22" s="54" t="s">
        <v>31</v>
      </c>
      <c r="D22" s="54" t="s">
        <v>31</v>
      </c>
      <c r="E22" s="63">
        <v>0</v>
      </c>
    </row>
    <row r="23" spans="1:5" ht="15" customHeight="1">
      <c r="A23" s="64" t="s">
        <v>51</v>
      </c>
      <c r="B23" s="54" t="s">
        <v>31</v>
      </c>
      <c r="C23" s="54" t="s">
        <v>31</v>
      </c>
      <c r="D23" s="54" t="s">
        <v>31</v>
      </c>
      <c r="E23" s="63">
        <v>0</v>
      </c>
    </row>
    <row r="24" spans="1:5" ht="15" customHeight="1">
      <c r="A24" s="64" t="s">
        <v>52</v>
      </c>
      <c r="B24" s="54" t="s">
        <v>31</v>
      </c>
      <c r="C24" s="54" t="s">
        <v>31</v>
      </c>
      <c r="D24" s="54" t="s">
        <v>31</v>
      </c>
      <c r="E24" s="63">
        <v>0</v>
      </c>
    </row>
    <row r="25" spans="1:5" ht="15" customHeight="1">
      <c r="A25" s="64" t="s">
        <v>53</v>
      </c>
      <c r="B25" s="54" t="s">
        <v>31</v>
      </c>
      <c r="C25" s="54" t="s">
        <v>31</v>
      </c>
      <c r="D25" s="54" t="s">
        <v>31</v>
      </c>
      <c r="E25" s="63">
        <v>0</v>
      </c>
    </row>
    <row r="26" spans="1:5" ht="15" customHeight="1">
      <c r="A26" s="64" t="s">
        <v>54</v>
      </c>
      <c r="B26" s="54" t="s">
        <v>31</v>
      </c>
      <c r="C26" s="54" t="s">
        <v>31</v>
      </c>
      <c r="D26" s="54" t="s">
        <v>31</v>
      </c>
      <c r="E26" s="63">
        <v>0</v>
      </c>
    </row>
    <row r="27" spans="1:5" ht="15" customHeight="1">
      <c r="A27" s="64" t="s">
        <v>55</v>
      </c>
      <c r="B27" s="54" t="s">
        <v>31</v>
      </c>
      <c r="C27" s="54" t="s">
        <v>31</v>
      </c>
      <c r="D27" s="54" t="s">
        <v>31</v>
      </c>
      <c r="E27" s="63">
        <v>0</v>
      </c>
    </row>
    <row r="28" spans="1:5" ht="15" customHeight="1">
      <c r="A28" s="64" t="s">
        <v>56</v>
      </c>
      <c r="B28" s="54" t="s">
        <v>31</v>
      </c>
      <c r="C28" s="54" t="s">
        <v>31</v>
      </c>
      <c r="D28" s="54" t="s">
        <v>31</v>
      </c>
      <c r="E28" s="63">
        <v>0</v>
      </c>
    </row>
    <row r="29" spans="1:5" ht="15" customHeight="1">
      <c r="A29" s="64" t="s">
        <v>57</v>
      </c>
      <c r="B29" s="54" t="s">
        <v>31</v>
      </c>
      <c r="C29" s="54" t="s">
        <v>31</v>
      </c>
      <c r="D29" s="54" t="s">
        <v>31</v>
      </c>
      <c r="E29" s="63">
        <v>0</v>
      </c>
    </row>
    <row r="30" spans="1:5" ht="15" customHeight="1">
      <c r="A30" s="64" t="s">
        <v>58</v>
      </c>
      <c r="B30" s="54" t="s">
        <v>31</v>
      </c>
      <c r="C30" s="54" t="s">
        <v>31</v>
      </c>
      <c r="D30" s="54" t="s">
        <v>31</v>
      </c>
      <c r="E30" s="63">
        <v>0</v>
      </c>
    </row>
    <row r="31" spans="1:5" ht="15" customHeight="1">
      <c r="A31" s="64" t="s">
        <v>59</v>
      </c>
      <c r="B31" s="54" t="s">
        <v>31</v>
      </c>
      <c r="C31" s="54" t="s">
        <v>31</v>
      </c>
      <c r="D31" s="54" t="s">
        <v>31</v>
      </c>
      <c r="E31" s="63">
        <v>0</v>
      </c>
    </row>
    <row r="32" spans="1:5" ht="15" customHeight="1">
      <c r="A32" s="64" t="s">
        <v>60</v>
      </c>
      <c r="B32" s="54" t="s">
        <v>31</v>
      </c>
      <c r="C32" s="54" t="s">
        <v>31</v>
      </c>
      <c r="D32" s="54" t="s">
        <v>31</v>
      </c>
      <c r="E32" s="63">
        <v>0</v>
      </c>
    </row>
  </sheetData>
  <sheetProtection formatCells="0" formatColumns="0" formatRows="0"/>
  <mergeCells count="1">
    <mergeCell ref="B1:E1"/>
  </mergeCells>
  <dataValidations disablePrompts="1" count="1">
    <dataValidation type="list" allowBlank="1" showInputMessage="1" sqref="B3:D32" xr:uid="{F6CA6C21-968A-4238-B6EF-B3F6A3DF93F1}">
      <formula1>"..."</formula1>
    </dataValidation>
  </dataValidations>
  <pageMargins left="0.7" right="0.7" top="0.75" bottom="0.75" header="0.3" footer="0.3"/>
  <pageSetup scale="74" orientation="landscape" r:id="rId1"/>
  <headerFooter>
    <oddHeader>&amp;R&amp;8P.S.C.U. Docket No. 25-057-06
Data Request No. MDR_22 D.13 Attachment 3
New Empl Information
Requested by R746-700-22
Date of EGU Response: May 1, 2025</oddHeader>
  </headerFooter>
  <customProperties>
    <customPr name="CellIDs" r:id="rId2"/>
    <customPr name="ConnName" r:id="rId3"/>
    <customPr name="ConnPOV" r:id="rId4"/>
    <customPr name="EpmWorksheetKeyString_GUID" r:id="rId5"/>
    <customPr name="FormFolder" r:id="rId6"/>
    <customPr name="FormName" r:id="rId7"/>
    <customPr name="FormSize" r:id="rId8"/>
    <customPr name="HyperionPOVXML" r:id="rId9"/>
    <customPr name="HyperionXML" r:id="rId10"/>
    <customPr name="NameConnectionMap" r:id="rId11"/>
    <customPr name="POVPosition" r:id="rId12"/>
    <customPr name="SheetHasParityContent" r:id="rId13"/>
    <customPr name="SheetOptions" r:id="rId14"/>
    <customPr name="ShowPOV" r:id="rId15"/>
  </customProperties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N152"/>
  <sheetViews>
    <sheetView view="pageLayout" topLeftCell="I1" zoomScaleNormal="100" workbookViewId="0">
      <selection activeCell="AC1" sqref="AC1"/>
    </sheetView>
  </sheetViews>
  <sheetFormatPr defaultColWidth="9.109375" defaultRowHeight="15" customHeight="1"/>
  <cols>
    <col min="1" max="16" width="9.109375" style="1" customWidth="1"/>
    <col min="17" max="16384" width="9.109375" style="1"/>
  </cols>
  <sheetData>
    <row r="1" spans="1:14" ht="15" customHeight="1">
      <c r="A1" s="52"/>
      <c r="B1" s="52"/>
      <c r="C1" s="68" t="s">
        <v>0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70"/>
    </row>
    <row r="2" spans="1:14" ht="15" customHeight="1">
      <c r="A2" s="52"/>
      <c r="B2" s="52"/>
      <c r="C2" s="53" t="s">
        <v>12</v>
      </c>
      <c r="D2" s="53" t="s">
        <v>13</v>
      </c>
      <c r="E2" s="53" t="s">
        <v>14</v>
      </c>
      <c r="F2" s="53" t="s">
        <v>15</v>
      </c>
      <c r="G2" s="53" t="s">
        <v>16</v>
      </c>
      <c r="H2" s="53" t="s">
        <v>17</v>
      </c>
      <c r="I2" s="53" t="s">
        <v>18</v>
      </c>
      <c r="J2" s="53" t="s">
        <v>19</v>
      </c>
      <c r="K2" s="53" t="s">
        <v>20</v>
      </c>
      <c r="L2" s="53" t="s">
        <v>21</v>
      </c>
      <c r="M2" s="53" t="s">
        <v>22</v>
      </c>
      <c r="N2" s="53" t="s">
        <v>23</v>
      </c>
    </row>
    <row r="3" spans="1:14" ht="15" customHeight="1">
      <c r="A3" s="71" t="s">
        <v>30</v>
      </c>
      <c r="B3" s="64" t="s">
        <v>24</v>
      </c>
      <c r="C3" s="63">
        <v>0</v>
      </c>
      <c r="D3" s="63">
        <v>0</v>
      </c>
      <c r="E3" s="63">
        <v>0</v>
      </c>
      <c r="F3" s="63">
        <v>0</v>
      </c>
      <c r="G3" s="63">
        <v>0</v>
      </c>
      <c r="H3" s="63">
        <v>0</v>
      </c>
      <c r="I3" s="63">
        <v>0</v>
      </c>
      <c r="J3" s="63">
        <v>0</v>
      </c>
      <c r="K3" s="63">
        <v>0</v>
      </c>
      <c r="L3" s="63">
        <v>0</v>
      </c>
      <c r="M3" s="63">
        <v>0</v>
      </c>
      <c r="N3" s="63">
        <v>0</v>
      </c>
    </row>
    <row r="4" spans="1:14" ht="15" customHeight="1">
      <c r="A4" s="72"/>
      <c r="B4" s="64" t="s">
        <v>25</v>
      </c>
      <c r="C4" s="63">
        <v>0</v>
      </c>
      <c r="D4" s="63">
        <v>0</v>
      </c>
      <c r="E4" s="63">
        <v>0</v>
      </c>
      <c r="F4" s="63">
        <v>0</v>
      </c>
      <c r="G4" s="63">
        <v>0</v>
      </c>
      <c r="H4" s="63">
        <v>0</v>
      </c>
      <c r="I4" s="63">
        <v>0</v>
      </c>
      <c r="J4" s="63">
        <v>0</v>
      </c>
      <c r="K4" s="63">
        <v>0</v>
      </c>
      <c r="L4" s="63">
        <v>0</v>
      </c>
      <c r="M4" s="63">
        <v>0</v>
      </c>
      <c r="N4" s="63">
        <v>0</v>
      </c>
    </row>
    <row r="5" spans="1:14" ht="15" customHeight="1">
      <c r="A5" s="72"/>
      <c r="B5" s="64" t="s">
        <v>26</v>
      </c>
      <c r="C5" s="63">
        <v>0</v>
      </c>
      <c r="D5" s="63">
        <v>0</v>
      </c>
      <c r="E5" s="63">
        <v>0</v>
      </c>
      <c r="F5" s="63">
        <v>0</v>
      </c>
      <c r="G5" s="63">
        <v>0</v>
      </c>
      <c r="H5" s="63">
        <v>0</v>
      </c>
      <c r="I5" s="63">
        <v>0</v>
      </c>
      <c r="J5" s="63">
        <v>0</v>
      </c>
      <c r="K5" s="63">
        <v>0</v>
      </c>
      <c r="L5" s="63">
        <v>0</v>
      </c>
      <c r="M5" s="63">
        <v>0</v>
      </c>
      <c r="N5" s="63">
        <v>0</v>
      </c>
    </row>
    <row r="6" spans="1:14" ht="15" customHeight="1">
      <c r="A6" s="72"/>
      <c r="B6" s="64" t="s">
        <v>27</v>
      </c>
      <c r="C6" s="63">
        <v>0</v>
      </c>
      <c r="D6" s="63">
        <v>0</v>
      </c>
      <c r="E6" s="63">
        <v>0</v>
      </c>
      <c r="F6" s="63">
        <v>0</v>
      </c>
      <c r="G6" s="63">
        <v>0</v>
      </c>
      <c r="H6" s="63">
        <v>0</v>
      </c>
      <c r="I6" s="63">
        <v>0</v>
      </c>
      <c r="J6" s="63">
        <v>0</v>
      </c>
      <c r="K6" s="63">
        <v>0</v>
      </c>
      <c r="L6" s="63">
        <v>0</v>
      </c>
      <c r="M6" s="63">
        <v>0</v>
      </c>
      <c r="N6" s="63">
        <v>0</v>
      </c>
    </row>
    <row r="7" spans="1:14" ht="15" customHeight="1">
      <c r="A7" s="73"/>
      <c r="B7" s="64" t="s">
        <v>28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63">
        <v>0</v>
      </c>
      <c r="N7" s="63">
        <v>0</v>
      </c>
    </row>
    <row r="8" spans="1:14" ht="15" customHeight="1">
      <c r="A8" s="71" t="s">
        <v>32</v>
      </c>
      <c r="B8" s="64" t="s">
        <v>24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</row>
    <row r="9" spans="1:14" ht="15" customHeight="1">
      <c r="A9" s="72"/>
      <c r="B9" s="64" t="s">
        <v>25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</row>
    <row r="10" spans="1:14" ht="15" customHeight="1">
      <c r="A10" s="72"/>
      <c r="B10" s="64" t="s">
        <v>26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</row>
    <row r="11" spans="1:14" ht="15" customHeight="1">
      <c r="A11" s="72"/>
      <c r="B11" s="64" t="s">
        <v>27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</row>
    <row r="12" spans="1:14" ht="15" customHeight="1">
      <c r="A12" s="73"/>
      <c r="B12" s="64" t="s">
        <v>28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</row>
    <row r="13" spans="1:14" ht="15" customHeight="1">
      <c r="A13" s="71" t="s">
        <v>33</v>
      </c>
      <c r="B13" s="64" t="s">
        <v>24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3">
        <v>0</v>
      </c>
      <c r="L13" s="63">
        <v>0</v>
      </c>
      <c r="M13" s="63">
        <v>0</v>
      </c>
      <c r="N13" s="63">
        <v>0</v>
      </c>
    </row>
    <row r="14" spans="1:14" ht="15" customHeight="1">
      <c r="A14" s="72"/>
      <c r="B14" s="64" t="s">
        <v>25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</row>
    <row r="15" spans="1:14" ht="15" customHeight="1">
      <c r="A15" s="72"/>
      <c r="B15" s="64" t="s">
        <v>26</v>
      </c>
      <c r="C15" s="63">
        <v>0</v>
      </c>
      <c r="D15" s="63">
        <v>0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</row>
    <row r="16" spans="1:14" ht="15" customHeight="1">
      <c r="A16" s="72"/>
      <c r="B16" s="64" t="s">
        <v>27</v>
      </c>
      <c r="C16" s="63">
        <v>0</v>
      </c>
      <c r="D16" s="63">
        <v>0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</row>
    <row r="17" spans="1:14" ht="15" customHeight="1">
      <c r="A17" s="73"/>
      <c r="B17" s="64" t="s">
        <v>28</v>
      </c>
      <c r="C17" s="63">
        <v>0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</row>
    <row r="18" spans="1:14" ht="15" customHeight="1">
      <c r="A18" s="71" t="s">
        <v>34</v>
      </c>
      <c r="B18" s="64" t="s">
        <v>24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63">
        <v>0</v>
      </c>
      <c r="N18" s="63">
        <v>0</v>
      </c>
    </row>
    <row r="19" spans="1:14" ht="15" customHeight="1">
      <c r="A19" s="72"/>
      <c r="B19" s="64" t="s">
        <v>25</v>
      </c>
      <c r="C19" s="63">
        <v>0</v>
      </c>
      <c r="D19" s="63">
        <v>0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63">
        <v>0</v>
      </c>
      <c r="N19" s="63">
        <v>0</v>
      </c>
    </row>
    <row r="20" spans="1:14" ht="15" customHeight="1">
      <c r="A20" s="72"/>
      <c r="B20" s="64" t="s">
        <v>26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</row>
    <row r="21" spans="1:14" ht="15" customHeight="1">
      <c r="A21" s="72"/>
      <c r="B21" s="64" t="s">
        <v>27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</row>
    <row r="22" spans="1:14" ht="15" customHeight="1">
      <c r="A22" s="73"/>
      <c r="B22" s="64" t="s">
        <v>28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63">
        <v>0</v>
      </c>
    </row>
    <row r="23" spans="1:14" ht="15" customHeight="1">
      <c r="A23" s="71" t="s">
        <v>35</v>
      </c>
      <c r="B23" s="64" t="s">
        <v>24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</row>
    <row r="24" spans="1:14" ht="15" customHeight="1">
      <c r="A24" s="72"/>
      <c r="B24" s="64" t="s">
        <v>25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3">
        <v>0</v>
      </c>
    </row>
    <row r="25" spans="1:14" ht="15" customHeight="1">
      <c r="A25" s="72"/>
      <c r="B25" s="64" t="s">
        <v>26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</row>
    <row r="26" spans="1:14" ht="15" customHeight="1">
      <c r="A26" s="72"/>
      <c r="B26" s="64" t="s">
        <v>27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</row>
    <row r="27" spans="1:14" ht="15" customHeight="1">
      <c r="A27" s="73"/>
      <c r="B27" s="64" t="s">
        <v>28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</row>
    <row r="28" spans="1:14" ht="15" customHeight="1">
      <c r="A28" s="71" t="s">
        <v>36</v>
      </c>
      <c r="B28" s="64" t="s">
        <v>24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</row>
    <row r="29" spans="1:14" ht="15" customHeight="1">
      <c r="A29" s="72"/>
      <c r="B29" s="64" t="s">
        <v>25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</row>
    <row r="30" spans="1:14" ht="15" customHeight="1">
      <c r="A30" s="72"/>
      <c r="B30" s="64" t="s">
        <v>26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</row>
    <row r="31" spans="1:14" ht="15" customHeight="1">
      <c r="A31" s="72"/>
      <c r="B31" s="64" t="s">
        <v>27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</row>
    <row r="32" spans="1:14" ht="15" customHeight="1">
      <c r="A32" s="73"/>
      <c r="B32" s="64" t="s">
        <v>28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</row>
    <row r="33" spans="1:14" ht="15" customHeight="1">
      <c r="A33" s="71" t="s">
        <v>37</v>
      </c>
      <c r="B33" s="64" t="s">
        <v>24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3">
        <v>0</v>
      </c>
      <c r="L33" s="63">
        <v>0</v>
      </c>
      <c r="M33" s="63">
        <v>0</v>
      </c>
      <c r="N33" s="63">
        <v>0</v>
      </c>
    </row>
    <row r="34" spans="1:14" ht="15" customHeight="1">
      <c r="A34" s="72"/>
      <c r="B34" s="64" t="s">
        <v>25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63">
        <v>0</v>
      </c>
    </row>
    <row r="35" spans="1:14" ht="15" customHeight="1">
      <c r="A35" s="72"/>
      <c r="B35" s="64" t="s">
        <v>26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</row>
    <row r="36" spans="1:14" ht="15" customHeight="1">
      <c r="A36" s="72"/>
      <c r="B36" s="64" t="s">
        <v>27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3">
        <v>0</v>
      </c>
      <c r="L36" s="63">
        <v>0</v>
      </c>
      <c r="M36" s="63">
        <v>0</v>
      </c>
      <c r="N36" s="63">
        <v>0</v>
      </c>
    </row>
    <row r="37" spans="1:14" ht="15" customHeight="1">
      <c r="A37" s="73"/>
      <c r="B37" s="64" t="s">
        <v>28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3">
        <v>0</v>
      </c>
      <c r="L37" s="63">
        <v>0</v>
      </c>
      <c r="M37" s="63">
        <v>0</v>
      </c>
      <c r="N37" s="63">
        <v>0</v>
      </c>
    </row>
    <row r="38" spans="1:14" ht="15" customHeight="1">
      <c r="A38" s="71" t="s">
        <v>38</v>
      </c>
      <c r="B38" s="64" t="s">
        <v>24</v>
      </c>
      <c r="C38" s="63">
        <v>0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</row>
    <row r="39" spans="1:14" ht="15" customHeight="1">
      <c r="A39" s="72"/>
      <c r="B39" s="64" t="s">
        <v>25</v>
      </c>
      <c r="C39" s="63">
        <v>0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3">
        <v>0</v>
      </c>
      <c r="L39" s="63">
        <v>0</v>
      </c>
      <c r="M39" s="63">
        <v>0</v>
      </c>
      <c r="N39" s="63">
        <v>0</v>
      </c>
    </row>
    <row r="40" spans="1:14" ht="15" customHeight="1">
      <c r="A40" s="72"/>
      <c r="B40" s="64" t="s">
        <v>26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3">
        <v>0</v>
      </c>
      <c r="L40" s="63">
        <v>0</v>
      </c>
      <c r="M40" s="63">
        <v>0</v>
      </c>
      <c r="N40" s="63">
        <v>0</v>
      </c>
    </row>
    <row r="41" spans="1:14" ht="15" customHeight="1">
      <c r="A41" s="72"/>
      <c r="B41" s="64" t="s">
        <v>27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3">
        <v>0</v>
      </c>
      <c r="L41" s="63">
        <v>0</v>
      </c>
      <c r="M41" s="63">
        <v>0</v>
      </c>
      <c r="N41" s="63">
        <v>0</v>
      </c>
    </row>
    <row r="42" spans="1:14" ht="15" customHeight="1">
      <c r="A42" s="73"/>
      <c r="B42" s="64" t="s">
        <v>28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0</v>
      </c>
      <c r="L42" s="63">
        <v>0</v>
      </c>
      <c r="M42" s="63">
        <v>0</v>
      </c>
      <c r="N42" s="63">
        <v>0</v>
      </c>
    </row>
    <row r="43" spans="1:14" ht="15" customHeight="1">
      <c r="A43" s="71" t="s">
        <v>39</v>
      </c>
      <c r="B43" s="64" t="s">
        <v>24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3">
        <v>0</v>
      </c>
      <c r="L43" s="63">
        <v>0</v>
      </c>
      <c r="M43" s="63">
        <v>0</v>
      </c>
      <c r="N43" s="63">
        <v>0</v>
      </c>
    </row>
    <row r="44" spans="1:14" ht="15" customHeight="1">
      <c r="A44" s="72"/>
      <c r="B44" s="64" t="s">
        <v>25</v>
      </c>
      <c r="C44" s="63">
        <v>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3">
        <v>0</v>
      </c>
      <c r="L44" s="63">
        <v>0</v>
      </c>
      <c r="M44" s="63">
        <v>0</v>
      </c>
      <c r="N44" s="63">
        <v>0</v>
      </c>
    </row>
    <row r="45" spans="1:14" ht="15" customHeight="1">
      <c r="A45" s="72"/>
      <c r="B45" s="64" t="s">
        <v>26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0</v>
      </c>
      <c r="M45" s="63">
        <v>0</v>
      </c>
      <c r="N45" s="63">
        <v>0</v>
      </c>
    </row>
    <row r="46" spans="1:14" ht="15" customHeight="1">
      <c r="A46" s="72"/>
      <c r="B46" s="64" t="s">
        <v>27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3">
        <v>0</v>
      </c>
      <c r="L46" s="63">
        <v>0</v>
      </c>
      <c r="M46" s="63">
        <v>0</v>
      </c>
      <c r="N46" s="63">
        <v>0</v>
      </c>
    </row>
    <row r="47" spans="1:14" ht="15" customHeight="1">
      <c r="A47" s="73"/>
      <c r="B47" s="64" t="s">
        <v>28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</row>
    <row r="48" spans="1:14" ht="15" customHeight="1">
      <c r="A48" s="71" t="s">
        <v>40</v>
      </c>
      <c r="B48" s="64" t="s">
        <v>24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</row>
    <row r="49" spans="1:14" ht="15" customHeight="1">
      <c r="A49" s="72"/>
      <c r="B49" s="64" t="s">
        <v>25</v>
      </c>
      <c r="C49" s="63">
        <v>0</v>
      </c>
      <c r="D49" s="63">
        <v>0</v>
      </c>
      <c r="E49" s="63">
        <v>0</v>
      </c>
      <c r="F49" s="63">
        <v>0</v>
      </c>
      <c r="G49" s="63">
        <v>0</v>
      </c>
      <c r="H49" s="63">
        <v>0</v>
      </c>
      <c r="I49" s="63">
        <v>0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</row>
    <row r="50" spans="1:14" ht="15" customHeight="1">
      <c r="A50" s="72"/>
      <c r="B50" s="64" t="s">
        <v>26</v>
      </c>
      <c r="C50" s="63">
        <v>0</v>
      </c>
      <c r="D50" s="63">
        <v>0</v>
      </c>
      <c r="E50" s="63">
        <v>0</v>
      </c>
      <c r="F50" s="63">
        <v>0</v>
      </c>
      <c r="G50" s="63">
        <v>0</v>
      </c>
      <c r="H50" s="63">
        <v>0</v>
      </c>
      <c r="I50" s="63">
        <v>0</v>
      </c>
      <c r="J50" s="63">
        <v>0</v>
      </c>
      <c r="K50" s="63">
        <v>0</v>
      </c>
      <c r="L50" s="63">
        <v>0</v>
      </c>
      <c r="M50" s="63">
        <v>0</v>
      </c>
      <c r="N50" s="63">
        <v>0</v>
      </c>
    </row>
    <row r="51" spans="1:14" ht="15" customHeight="1">
      <c r="A51" s="72"/>
      <c r="B51" s="64" t="s">
        <v>27</v>
      </c>
      <c r="C51" s="63">
        <v>0</v>
      </c>
      <c r="D51" s="63">
        <v>0</v>
      </c>
      <c r="E51" s="63">
        <v>0</v>
      </c>
      <c r="F51" s="63">
        <v>0</v>
      </c>
      <c r="G51" s="63">
        <v>0</v>
      </c>
      <c r="H51" s="63">
        <v>0</v>
      </c>
      <c r="I51" s="63">
        <v>0</v>
      </c>
      <c r="J51" s="63">
        <v>0</v>
      </c>
      <c r="K51" s="63">
        <v>0</v>
      </c>
      <c r="L51" s="63">
        <v>0</v>
      </c>
      <c r="M51" s="63">
        <v>0</v>
      </c>
      <c r="N51" s="63">
        <v>0</v>
      </c>
    </row>
    <row r="52" spans="1:14" ht="15" customHeight="1">
      <c r="A52" s="73"/>
      <c r="B52" s="64" t="s">
        <v>28</v>
      </c>
      <c r="C52" s="63">
        <v>0</v>
      </c>
      <c r="D52" s="63">
        <v>0</v>
      </c>
      <c r="E52" s="63">
        <v>0</v>
      </c>
      <c r="F52" s="63">
        <v>0</v>
      </c>
      <c r="G52" s="63">
        <v>0</v>
      </c>
      <c r="H52" s="63">
        <v>0</v>
      </c>
      <c r="I52" s="63">
        <v>0</v>
      </c>
      <c r="J52" s="63">
        <v>0</v>
      </c>
      <c r="K52" s="63">
        <v>0</v>
      </c>
      <c r="L52" s="63">
        <v>0</v>
      </c>
      <c r="M52" s="63">
        <v>0</v>
      </c>
      <c r="N52" s="63">
        <v>0</v>
      </c>
    </row>
    <row r="53" spans="1:14" ht="15" customHeight="1">
      <c r="A53" s="71" t="s">
        <v>41</v>
      </c>
      <c r="B53" s="64" t="s">
        <v>24</v>
      </c>
      <c r="C53" s="63">
        <v>0</v>
      </c>
      <c r="D53" s="63">
        <v>0</v>
      </c>
      <c r="E53" s="63">
        <v>0</v>
      </c>
      <c r="F53" s="63">
        <v>0</v>
      </c>
      <c r="G53" s="63">
        <v>0</v>
      </c>
      <c r="H53" s="63">
        <v>0</v>
      </c>
      <c r="I53" s="63">
        <v>0</v>
      </c>
      <c r="J53" s="63">
        <v>0</v>
      </c>
      <c r="K53" s="63">
        <v>0</v>
      </c>
      <c r="L53" s="63">
        <v>0</v>
      </c>
      <c r="M53" s="63">
        <v>0</v>
      </c>
      <c r="N53" s="63">
        <v>0</v>
      </c>
    </row>
    <row r="54" spans="1:14" ht="15" customHeight="1">
      <c r="A54" s="72"/>
      <c r="B54" s="64" t="s">
        <v>25</v>
      </c>
      <c r="C54" s="63">
        <v>0</v>
      </c>
      <c r="D54" s="63">
        <v>0</v>
      </c>
      <c r="E54" s="63">
        <v>0</v>
      </c>
      <c r="F54" s="63">
        <v>0</v>
      </c>
      <c r="G54" s="63">
        <v>0</v>
      </c>
      <c r="H54" s="63">
        <v>0</v>
      </c>
      <c r="I54" s="63">
        <v>0</v>
      </c>
      <c r="J54" s="63">
        <v>0</v>
      </c>
      <c r="K54" s="63">
        <v>0</v>
      </c>
      <c r="L54" s="63">
        <v>0</v>
      </c>
      <c r="M54" s="63">
        <v>0</v>
      </c>
      <c r="N54" s="63">
        <v>0</v>
      </c>
    </row>
    <row r="55" spans="1:14" ht="15" customHeight="1">
      <c r="A55" s="72"/>
      <c r="B55" s="64" t="s">
        <v>26</v>
      </c>
      <c r="C55" s="63">
        <v>0</v>
      </c>
      <c r="D55" s="63">
        <v>0</v>
      </c>
      <c r="E55" s="63">
        <v>0</v>
      </c>
      <c r="F55" s="63">
        <v>0</v>
      </c>
      <c r="G55" s="63">
        <v>0</v>
      </c>
      <c r="H55" s="63">
        <v>0</v>
      </c>
      <c r="I55" s="63">
        <v>0</v>
      </c>
      <c r="J55" s="63">
        <v>0</v>
      </c>
      <c r="K55" s="63">
        <v>0</v>
      </c>
      <c r="L55" s="63">
        <v>0</v>
      </c>
      <c r="M55" s="63">
        <v>0</v>
      </c>
      <c r="N55" s="63">
        <v>0</v>
      </c>
    </row>
    <row r="56" spans="1:14" ht="15" customHeight="1">
      <c r="A56" s="72"/>
      <c r="B56" s="64" t="s">
        <v>27</v>
      </c>
      <c r="C56" s="63">
        <v>0</v>
      </c>
      <c r="D56" s="63">
        <v>0</v>
      </c>
      <c r="E56" s="63">
        <v>0</v>
      </c>
      <c r="F56" s="63">
        <v>0</v>
      </c>
      <c r="G56" s="63">
        <v>0</v>
      </c>
      <c r="H56" s="63">
        <v>0</v>
      </c>
      <c r="I56" s="63">
        <v>0</v>
      </c>
      <c r="J56" s="63">
        <v>0</v>
      </c>
      <c r="K56" s="63">
        <v>0</v>
      </c>
      <c r="L56" s="63">
        <v>0</v>
      </c>
      <c r="M56" s="63">
        <v>0</v>
      </c>
      <c r="N56" s="63">
        <v>0</v>
      </c>
    </row>
    <row r="57" spans="1:14" ht="15" customHeight="1">
      <c r="A57" s="73"/>
      <c r="B57" s="64" t="s">
        <v>28</v>
      </c>
      <c r="C57" s="63">
        <v>0</v>
      </c>
      <c r="D57" s="63">
        <v>0</v>
      </c>
      <c r="E57" s="63">
        <v>0</v>
      </c>
      <c r="F57" s="63">
        <v>0</v>
      </c>
      <c r="G57" s="63">
        <v>0</v>
      </c>
      <c r="H57" s="63">
        <v>0</v>
      </c>
      <c r="I57" s="63">
        <v>0</v>
      </c>
      <c r="J57" s="63">
        <v>0</v>
      </c>
      <c r="K57" s="63">
        <v>0</v>
      </c>
      <c r="L57" s="63">
        <v>0</v>
      </c>
      <c r="M57" s="63">
        <v>0</v>
      </c>
      <c r="N57" s="63">
        <v>0</v>
      </c>
    </row>
    <row r="58" spans="1:14" ht="15" customHeight="1">
      <c r="A58" s="71" t="s">
        <v>42</v>
      </c>
      <c r="B58" s="64" t="s">
        <v>24</v>
      </c>
      <c r="C58" s="63">
        <v>0</v>
      </c>
      <c r="D58" s="63">
        <v>0</v>
      </c>
      <c r="E58" s="63">
        <v>0</v>
      </c>
      <c r="F58" s="63">
        <v>0</v>
      </c>
      <c r="G58" s="63">
        <v>0</v>
      </c>
      <c r="H58" s="63">
        <v>0</v>
      </c>
      <c r="I58" s="63">
        <v>0</v>
      </c>
      <c r="J58" s="63">
        <v>0</v>
      </c>
      <c r="K58" s="63">
        <v>0</v>
      </c>
      <c r="L58" s="63">
        <v>0</v>
      </c>
      <c r="M58" s="63">
        <v>0</v>
      </c>
      <c r="N58" s="63">
        <v>0</v>
      </c>
    </row>
    <row r="59" spans="1:14" ht="15" customHeight="1">
      <c r="A59" s="72"/>
      <c r="B59" s="64" t="s">
        <v>25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</row>
    <row r="60" spans="1:14" ht="15" customHeight="1">
      <c r="A60" s="72"/>
      <c r="B60" s="64" t="s">
        <v>26</v>
      </c>
      <c r="C60" s="63">
        <v>0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3">
        <v>0</v>
      </c>
      <c r="L60" s="63">
        <v>0</v>
      </c>
      <c r="M60" s="63">
        <v>0</v>
      </c>
      <c r="N60" s="63">
        <v>0</v>
      </c>
    </row>
    <row r="61" spans="1:14" ht="15" customHeight="1">
      <c r="A61" s="72"/>
      <c r="B61" s="64" t="s">
        <v>27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</row>
    <row r="62" spans="1:14" ht="15" customHeight="1">
      <c r="A62" s="73"/>
      <c r="B62" s="64" t="s">
        <v>28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63">
        <v>0</v>
      </c>
      <c r="L62" s="63">
        <v>0</v>
      </c>
      <c r="M62" s="63">
        <v>0</v>
      </c>
      <c r="N62" s="63">
        <v>0</v>
      </c>
    </row>
    <row r="63" spans="1:14" ht="15" customHeight="1">
      <c r="A63" s="71" t="s">
        <v>43</v>
      </c>
      <c r="B63" s="64" t="s">
        <v>24</v>
      </c>
      <c r="C63" s="63">
        <v>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3">
        <v>0</v>
      </c>
      <c r="L63" s="63">
        <v>0</v>
      </c>
      <c r="M63" s="63">
        <v>0</v>
      </c>
      <c r="N63" s="63">
        <v>0</v>
      </c>
    </row>
    <row r="64" spans="1:14" ht="15" customHeight="1">
      <c r="A64" s="72"/>
      <c r="B64" s="64" t="s">
        <v>25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</row>
    <row r="65" spans="1:14" ht="15" customHeight="1">
      <c r="A65" s="72"/>
      <c r="B65" s="64" t="s">
        <v>26</v>
      </c>
      <c r="C65" s="63">
        <v>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3">
        <v>0</v>
      </c>
      <c r="L65" s="63">
        <v>0</v>
      </c>
      <c r="M65" s="63">
        <v>0</v>
      </c>
      <c r="N65" s="63">
        <v>0</v>
      </c>
    </row>
    <row r="66" spans="1:14" ht="15" customHeight="1">
      <c r="A66" s="72"/>
      <c r="B66" s="64" t="s">
        <v>27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</row>
    <row r="67" spans="1:14" ht="15" customHeight="1">
      <c r="A67" s="73"/>
      <c r="B67" s="64" t="s">
        <v>28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</row>
    <row r="68" spans="1:14" ht="15" customHeight="1">
      <c r="A68" s="71" t="s">
        <v>44</v>
      </c>
      <c r="B68" s="64" t="s">
        <v>24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3">
        <v>0</v>
      </c>
      <c r="L68" s="63">
        <v>0</v>
      </c>
      <c r="M68" s="63">
        <v>0</v>
      </c>
      <c r="N68" s="63">
        <v>0</v>
      </c>
    </row>
    <row r="69" spans="1:14" ht="15" customHeight="1">
      <c r="A69" s="72"/>
      <c r="B69" s="64" t="s">
        <v>25</v>
      </c>
      <c r="C69" s="63">
        <v>0</v>
      </c>
      <c r="D69" s="63">
        <v>0</v>
      </c>
      <c r="E69" s="63">
        <v>0</v>
      </c>
      <c r="F69" s="63">
        <v>0</v>
      </c>
      <c r="G69" s="63">
        <v>0</v>
      </c>
      <c r="H69" s="63">
        <v>0</v>
      </c>
      <c r="I69" s="63">
        <v>0</v>
      </c>
      <c r="J69" s="63">
        <v>0</v>
      </c>
      <c r="K69" s="63">
        <v>0</v>
      </c>
      <c r="L69" s="63">
        <v>0</v>
      </c>
      <c r="M69" s="63">
        <v>0</v>
      </c>
      <c r="N69" s="63">
        <v>0</v>
      </c>
    </row>
    <row r="70" spans="1:14" ht="15" customHeight="1">
      <c r="A70" s="72"/>
      <c r="B70" s="64" t="s">
        <v>26</v>
      </c>
      <c r="C70" s="63">
        <v>0</v>
      </c>
      <c r="D70" s="63">
        <v>0</v>
      </c>
      <c r="E70" s="63">
        <v>0</v>
      </c>
      <c r="F70" s="63">
        <v>0</v>
      </c>
      <c r="G70" s="63">
        <v>0</v>
      </c>
      <c r="H70" s="63">
        <v>0</v>
      </c>
      <c r="I70" s="63">
        <v>0</v>
      </c>
      <c r="J70" s="63">
        <v>0</v>
      </c>
      <c r="K70" s="63">
        <v>0</v>
      </c>
      <c r="L70" s="63">
        <v>0</v>
      </c>
      <c r="M70" s="63">
        <v>0</v>
      </c>
      <c r="N70" s="63">
        <v>0</v>
      </c>
    </row>
    <row r="71" spans="1:14" ht="15" customHeight="1">
      <c r="A71" s="72"/>
      <c r="B71" s="64" t="s">
        <v>27</v>
      </c>
      <c r="C71" s="63">
        <v>0</v>
      </c>
      <c r="D71" s="63">
        <v>0</v>
      </c>
      <c r="E71" s="63">
        <v>0</v>
      </c>
      <c r="F71" s="63">
        <v>0</v>
      </c>
      <c r="G71" s="63">
        <v>0</v>
      </c>
      <c r="H71" s="63">
        <v>0</v>
      </c>
      <c r="I71" s="63">
        <v>0</v>
      </c>
      <c r="J71" s="63">
        <v>0</v>
      </c>
      <c r="K71" s="63">
        <v>0</v>
      </c>
      <c r="L71" s="63">
        <v>0</v>
      </c>
      <c r="M71" s="63">
        <v>0</v>
      </c>
      <c r="N71" s="63">
        <v>0</v>
      </c>
    </row>
    <row r="72" spans="1:14" ht="15" customHeight="1">
      <c r="A72" s="73"/>
      <c r="B72" s="64" t="s">
        <v>28</v>
      </c>
      <c r="C72" s="63">
        <v>0</v>
      </c>
      <c r="D72" s="63">
        <v>0</v>
      </c>
      <c r="E72" s="63">
        <v>0</v>
      </c>
      <c r="F72" s="63">
        <v>0</v>
      </c>
      <c r="G72" s="63">
        <v>0</v>
      </c>
      <c r="H72" s="63">
        <v>0</v>
      </c>
      <c r="I72" s="63">
        <v>0</v>
      </c>
      <c r="J72" s="63">
        <v>0</v>
      </c>
      <c r="K72" s="63">
        <v>0</v>
      </c>
      <c r="L72" s="63">
        <v>0</v>
      </c>
      <c r="M72" s="63">
        <v>0</v>
      </c>
      <c r="N72" s="63">
        <v>0</v>
      </c>
    </row>
    <row r="73" spans="1:14" ht="15" customHeight="1">
      <c r="A73" s="71" t="s">
        <v>45</v>
      </c>
      <c r="B73" s="64" t="s">
        <v>24</v>
      </c>
      <c r="C73" s="63">
        <v>0</v>
      </c>
      <c r="D73" s="63">
        <v>0</v>
      </c>
      <c r="E73" s="63">
        <v>0</v>
      </c>
      <c r="F73" s="63">
        <v>0</v>
      </c>
      <c r="G73" s="63">
        <v>0</v>
      </c>
      <c r="H73" s="63">
        <v>0</v>
      </c>
      <c r="I73" s="63">
        <v>0</v>
      </c>
      <c r="J73" s="63">
        <v>0</v>
      </c>
      <c r="K73" s="63">
        <v>0</v>
      </c>
      <c r="L73" s="63">
        <v>0</v>
      </c>
      <c r="M73" s="63">
        <v>0</v>
      </c>
      <c r="N73" s="63">
        <v>0</v>
      </c>
    </row>
    <row r="74" spans="1:14" ht="15" customHeight="1">
      <c r="A74" s="72"/>
      <c r="B74" s="64" t="s">
        <v>25</v>
      </c>
      <c r="C74" s="63">
        <v>0</v>
      </c>
      <c r="D74" s="63">
        <v>0</v>
      </c>
      <c r="E74" s="63">
        <v>0</v>
      </c>
      <c r="F74" s="63">
        <v>0</v>
      </c>
      <c r="G74" s="63">
        <v>0</v>
      </c>
      <c r="H74" s="63">
        <v>0</v>
      </c>
      <c r="I74" s="63">
        <v>0</v>
      </c>
      <c r="J74" s="63">
        <v>0</v>
      </c>
      <c r="K74" s="63">
        <v>0</v>
      </c>
      <c r="L74" s="63">
        <v>0</v>
      </c>
      <c r="M74" s="63">
        <v>0</v>
      </c>
      <c r="N74" s="63">
        <v>0</v>
      </c>
    </row>
    <row r="75" spans="1:14" ht="15" customHeight="1">
      <c r="A75" s="72"/>
      <c r="B75" s="64" t="s">
        <v>26</v>
      </c>
      <c r="C75" s="63">
        <v>0</v>
      </c>
      <c r="D75" s="63">
        <v>0</v>
      </c>
      <c r="E75" s="63">
        <v>0</v>
      </c>
      <c r="F75" s="63">
        <v>0</v>
      </c>
      <c r="G75" s="63">
        <v>0</v>
      </c>
      <c r="H75" s="63">
        <v>0</v>
      </c>
      <c r="I75" s="63">
        <v>0</v>
      </c>
      <c r="J75" s="63">
        <v>0</v>
      </c>
      <c r="K75" s="63">
        <v>0</v>
      </c>
      <c r="L75" s="63">
        <v>0</v>
      </c>
      <c r="M75" s="63">
        <v>0</v>
      </c>
      <c r="N75" s="63">
        <v>0</v>
      </c>
    </row>
    <row r="76" spans="1:14" ht="15" customHeight="1">
      <c r="A76" s="72"/>
      <c r="B76" s="64" t="s">
        <v>27</v>
      </c>
      <c r="C76" s="63">
        <v>0</v>
      </c>
      <c r="D76" s="63">
        <v>0</v>
      </c>
      <c r="E76" s="63">
        <v>0</v>
      </c>
      <c r="F76" s="63">
        <v>0</v>
      </c>
      <c r="G76" s="63">
        <v>0</v>
      </c>
      <c r="H76" s="63">
        <v>0</v>
      </c>
      <c r="I76" s="63">
        <v>0</v>
      </c>
      <c r="J76" s="63">
        <v>0</v>
      </c>
      <c r="K76" s="63">
        <v>0</v>
      </c>
      <c r="L76" s="63">
        <v>0</v>
      </c>
      <c r="M76" s="63">
        <v>0</v>
      </c>
      <c r="N76" s="63">
        <v>0</v>
      </c>
    </row>
    <row r="77" spans="1:14" ht="15" customHeight="1">
      <c r="A77" s="73"/>
      <c r="B77" s="64" t="s">
        <v>28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</row>
    <row r="78" spans="1:14" ht="15" customHeight="1">
      <c r="A78" s="71" t="s">
        <v>46</v>
      </c>
      <c r="B78" s="64" t="s">
        <v>24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3">
        <v>0</v>
      </c>
      <c r="L78" s="63">
        <v>0</v>
      </c>
      <c r="M78" s="63">
        <v>0</v>
      </c>
      <c r="N78" s="63">
        <v>0</v>
      </c>
    </row>
    <row r="79" spans="1:14" ht="15" customHeight="1">
      <c r="A79" s="72"/>
      <c r="B79" s="64" t="s">
        <v>25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</row>
    <row r="80" spans="1:14" ht="15" customHeight="1">
      <c r="A80" s="72"/>
      <c r="B80" s="64" t="s">
        <v>26</v>
      </c>
      <c r="C80" s="63">
        <v>0</v>
      </c>
      <c r="D80" s="63">
        <v>0</v>
      </c>
      <c r="E80" s="63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3">
        <v>0</v>
      </c>
      <c r="L80" s="63">
        <v>0</v>
      </c>
      <c r="M80" s="63">
        <v>0</v>
      </c>
      <c r="N80" s="63">
        <v>0</v>
      </c>
    </row>
    <row r="81" spans="1:14" ht="15" customHeight="1">
      <c r="A81" s="72"/>
      <c r="B81" s="64" t="s">
        <v>27</v>
      </c>
      <c r="C81" s="63">
        <v>0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3">
        <v>0</v>
      </c>
      <c r="L81" s="63">
        <v>0</v>
      </c>
      <c r="M81" s="63">
        <v>0</v>
      </c>
      <c r="N81" s="63">
        <v>0</v>
      </c>
    </row>
    <row r="82" spans="1:14" ht="15" customHeight="1">
      <c r="A82" s="73"/>
      <c r="B82" s="64" t="s">
        <v>28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</row>
    <row r="83" spans="1:14" ht="15" customHeight="1">
      <c r="A83" s="71" t="s">
        <v>47</v>
      </c>
      <c r="B83" s="64" t="s">
        <v>24</v>
      </c>
      <c r="C83" s="63">
        <v>0</v>
      </c>
      <c r="D83" s="63">
        <v>0</v>
      </c>
      <c r="E83" s="63">
        <v>0</v>
      </c>
      <c r="F83" s="63">
        <v>0</v>
      </c>
      <c r="G83" s="63">
        <v>0</v>
      </c>
      <c r="H83" s="63">
        <v>0</v>
      </c>
      <c r="I83" s="63">
        <v>0</v>
      </c>
      <c r="J83" s="63">
        <v>0</v>
      </c>
      <c r="K83" s="63">
        <v>0</v>
      </c>
      <c r="L83" s="63">
        <v>0</v>
      </c>
      <c r="M83" s="63">
        <v>0</v>
      </c>
      <c r="N83" s="63">
        <v>0</v>
      </c>
    </row>
    <row r="84" spans="1:14" ht="15" customHeight="1">
      <c r="A84" s="72"/>
      <c r="B84" s="64" t="s">
        <v>25</v>
      </c>
      <c r="C84" s="63">
        <v>0</v>
      </c>
      <c r="D84" s="63">
        <v>0</v>
      </c>
      <c r="E84" s="63">
        <v>0</v>
      </c>
      <c r="F84" s="63">
        <v>0</v>
      </c>
      <c r="G84" s="63">
        <v>0</v>
      </c>
      <c r="H84" s="63">
        <v>0</v>
      </c>
      <c r="I84" s="63">
        <v>0</v>
      </c>
      <c r="J84" s="63">
        <v>0</v>
      </c>
      <c r="K84" s="63">
        <v>0</v>
      </c>
      <c r="L84" s="63">
        <v>0</v>
      </c>
      <c r="M84" s="63">
        <v>0</v>
      </c>
      <c r="N84" s="63">
        <v>0</v>
      </c>
    </row>
    <row r="85" spans="1:14" ht="15" customHeight="1">
      <c r="A85" s="72"/>
      <c r="B85" s="64" t="s">
        <v>26</v>
      </c>
      <c r="C85" s="63">
        <v>0</v>
      </c>
      <c r="D85" s="63">
        <v>0</v>
      </c>
      <c r="E85" s="63">
        <v>0</v>
      </c>
      <c r="F85" s="63">
        <v>0</v>
      </c>
      <c r="G85" s="63">
        <v>0</v>
      </c>
      <c r="H85" s="63">
        <v>0</v>
      </c>
      <c r="I85" s="63">
        <v>0</v>
      </c>
      <c r="J85" s="63">
        <v>0</v>
      </c>
      <c r="K85" s="63">
        <v>0</v>
      </c>
      <c r="L85" s="63">
        <v>0</v>
      </c>
      <c r="M85" s="63">
        <v>0</v>
      </c>
      <c r="N85" s="63">
        <v>0</v>
      </c>
    </row>
    <row r="86" spans="1:14" ht="15" customHeight="1">
      <c r="A86" s="72"/>
      <c r="B86" s="64" t="s">
        <v>27</v>
      </c>
      <c r="C86" s="63">
        <v>0</v>
      </c>
      <c r="D86" s="63">
        <v>0</v>
      </c>
      <c r="E86" s="63">
        <v>0</v>
      </c>
      <c r="F86" s="63">
        <v>0</v>
      </c>
      <c r="G86" s="63">
        <v>0</v>
      </c>
      <c r="H86" s="63">
        <v>0</v>
      </c>
      <c r="I86" s="63">
        <v>0</v>
      </c>
      <c r="J86" s="63">
        <v>0</v>
      </c>
      <c r="K86" s="63">
        <v>0</v>
      </c>
      <c r="L86" s="63">
        <v>0</v>
      </c>
      <c r="M86" s="63">
        <v>0</v>
      </c>
      <c r="N86" s="63">
        <v>0</v>
      </c>
    </row>
    <row r="87" spans="1:14" ht="15" customHeight="1">
      <c r="A87" s="73"/>
      <c r="B87" s="64" t="s">
        <v>28</v>
      </c>
      <c r="C87" s="63">
        <v>0</v>
      </c>
      <c r="D87" s="63">
        <v>0</v>
      </c>
      <c r="E87" s="63">
        <v>0</v>
      </c>
      <c r="F87" s="63">
        <v>0</v>
      </c>
      <c r="G87" s="63">
        <v>0</v>
      </c>
      <c r="H87" s="63">
        <v>0</v>
      </c>
      <c r="I87" s="63">
        <v>0</v>
      </c>
      <c r="J87" s="63">
        <v>0</v>
      </c>
      <c r="K87" s="63">
        <v>0</v>
      </c>
      <c r="L87" s="63">
        <v>0</v>
      </c>
      <c r="M87" s="63">
        <v>0</v>
      </c>
      <c r="N87" s="63">
        <v>0</v>
      </c>
    </row>
    <row r="88" spans="1:14" ht="15" customHeight="1">
      <c r="A88" s="71" t="s">
        <v>48</v>
      </c>
      <c r="B88" s="64" t="s">
        <v>24</v>
      </c>
      <c r="C88" s="63">
        <v>0</v>
      </c>
      <c r="D88" s="63">
        <v>0</v>
      </c>
      <c r="E88" s="63">
        <v>0</v>
      </c>
      <c r="F88" s="63">
        <v>0</v>
      </c>
      <c r="G88" s="63">
        <v>0</v>
      </c>
      <c r="H88" s="63">
        <v>0</v>
      </c>
      <c r="I88" s="63">
        <v>0</v>
      </c>
      <c r="J88" s="63">
        <v>0</v>
      </c>
      <c r="K88" s="63">
        <v>0</v>
      </c>
      <c r="L88" s="63">
        <v>0</v>
      </c>
      <c r="M88" s="63">
        <v>0</v>
      </c>
      <c r="N88" s="63">
        <v>0</v>
      </c>
    </row>
    <row r="89" spans="1:14" ht="15" customHeight="1">
      <c r="A89" s="72"/>
      <c r="B89" s="64" t="s">
        <v>25</v>
      </c>
      <c r="C89" s="63">
        <v>0</v>
      </c>
      <c r="D89" s="63">
        <v>0</v>
      </c>
      <c r="E89" s="63">
        <v>0</v>
      </c>
      <c r="F89" s="63">
        <v>0</v>
      </c>
      <c r="G89" s="63">
        <v>0</v>
      </c>
      <c r="H89" s="63">
        <v>0</v>
      </c>
      <c r="I89" s="63">
        <v>0</v>
      </c>
      <c r="J89" s="63">
        <v>0</v>
      </c>
      <c r="K89" s="63">
        <v>0</v>
      </c>
      <c r="L89" s="63">
        <v>0</v>
      </c>
      <c r="M89" s="63">
        <v>0</v>
      </c>
      <c r="N89" s="63">
        <v>0</v>
      </c>
    </row>
    <row r="90" spans="1:14" ht="15" customHeight="1">
      <c r="A90" s="72"/>
      <c r="B90" s="64" t="s">
        <v>26</v>
      </c>
      <c r="C90" s="63">
        <v>0</v>
      </c>
      <c r="D90" s="63">
        <v>0</v>
      </c>
      <c r="E90" s="63">
        <v>0</v>
      </c>
      <c r="F90" s="63">
        <v>0</v>
      </c>
      <c r="G90" s="63">
        <v>0</v>
      </c>
      <c r="H90" s="63">
        <v>0</v>
      </c>
      <c r="I90" s="63">
        <v>0</v>
      </c>
      <c r="J90" s="63">
        <v>0</v>
      </c>
      <c r="K90" s="63">
        <v>0</v>
      </c>
      <c r="L90" s="63">
        <v>0</v>
      </c>
      <c r="M90" s="63">
        <v>0</v>
      </c>
      <c r="N90" s="63">
        <v>0</v>
      </c>
    </row>
    <row r="91" spans="1:14" ht="15" customHeight="1">
      <c r="A91" s="72"/>
      <c r="B91" s="64" t="s">
        <v>27</v>
      </c>
      <c r="C91" s="63">
        <v>0</v>
      </c>
      <c r="D91" s="63">
        <v>0</v>
      </c>
      <c r="E91" s="63">
        <v>0</v>
      </c>
      <c r="F91" s="63">
        <v>0</v>
      </c>
      <c r="G91" s="63">
        <v>0</v>
      </c>
      <c r="H91" s="63">
        <v>0</v>
      </c>
      <c r="I91" s="63">
        <v>0</v>
      </c>
      <c r="J91" s="63">
        <v>0</v>
      </c>
      <c r="K91" s="63">
        <v>0</v>
      </c>
      <c r="L91" s="63">
        <v>0</v>
      </c>
      <c r="M91" s="63">
        <v>0</v>
      </c>
      <c r="N91" s="63">
        <v>0</v>
      </c>
    </row>
    <row r="92" spans="1:14" ht="15" customHeight="1">
      <c r="A92" s="73"/>
      <c r="B92" s="64" t="s">
        <v>28</v>
      </c>
      <c r="C92" s="63">
        <v>0</v>
      </c>
      <c r="D92" s="63">
        <v>0</v>
      </c>
      <c r="E92" s="63">
        <v>0</v>
      </c>
      <c r="F92" s="63">
        <v>0</v>
      </c>
      <c r="G92" s="63">
        <v>0</v>
      </c>
      <c r="H92" s="63">
        <v>0</v>
      </c>
      <c r="I92" s="63">
        <v>0</v>
      </c>
      <c r="J92" s="63">
        <v>0</v>
      </c>
      <c r="K92" s="63">
        <v>0</v>
      </c>
      <c r="L92" s="63">
        <v>0</v>
      </c>
      <c r="M92" s="63">
        <v>0</v>
      </c>
      <c r="N92" s="63">
        <v>0</v>
      </c>
    </row>
    <row r="93" spans="1:14" ht="15" customHeight="1">
      <c r="A93" s="71" t="s">
        <v>49</v>
      </c>
      <c r="B93" s="64" t="s">
        <v>24</v>
      </c>
      <c r="C93" s="63">
        <v>0</v>
      </c>
      <c r="D93" s="63">
        <v>0</v>
      </c>
      <c r="E93" s="63">
        <v>0</v>
      </c>
      <c r="F93" s="63">
        <v>0</v>
      </c>
      <c r="G93" s="63">
        <v>0</v>
      </c>
      <c r="H93" s="63">
        <v>0</v>
      </c>
      <c r="I93" s="63">
        <v>0</v>
      </c>
      <c r="J93" s="63">
        <v>0</v>
      </c>
      <c r="K93" s="63">
        <v>0</v>
      </c>
      <c r="L93" s="63">
        <v>0</v>
      </c>
      <c r="M93" s="63">
        <v>0</v>
      </c>
      <c r="N93" s="63">
        <v>0</v>
      </c>
    </row>
    <row r="94" spans="1:14" ht="15" customHeight="1">
      <c r="A94" s="72"/>
      <c r="B94" s="64" t="s">
        <v>25</v>
      </c>
      <c r="C94" s="63">
        <v>0</v>
      </c>
      <c r="D94" s="63">
        <v>0</v>
      </c>
      <c r="E94" s="63">
        <v>0</v>
      </c>
      <c r="F94" s="63">
        <v>0</v>
      </c>
      <c r="G94" s="63">
        <v>0</v>
      </c>
      <c r="H94" s="63">
        <v>0</v>
      </c>
      <c r="I94" s="63">
        <v>0</v>
      </c>
      <c r="J94" s="63">
        <v>0</v>
      </c>
      <c r="K94" s="63">
        <v>0</v>
      </c>
      <c r="L94" s="63">
        <v>0</v>
      </c>
      <c r="M94" s="63">
        <v>0</v>
      </c>
      <c r="N94" s="63">
        <v>0</v>
      </c>
    </row>
    <row r="95" spans="1:14" ht="15" customHeight="1">
      <c r="A95" s="72"/>
      <c r="B95" s="64" t="s">
        <v>26</v>
      </c>
      <c r="C95" s="63">
        <v>0</v>
      </c>
      <c r="D95" s="63">
        <v>0</v>
      </c>
      <c r="E95" s="63">
        <v>0</v>
      </c>
      <c r="F95" s="63">
        <v>0</v>
      </c>
      <c r="G95" s="63">
        <v>0</v>
      </c>
      <c r="H95" s="63">
        <v>0</v>
      </c>
      <c r="I95" s="63">
        <v>0</v>
      </c>
      <c r="J95" s="63">
        <v>0</v>
      </c>
      <c r="K95" s="63">
        <v>0</v>
      </c>
      <c r="L95" s="63">
        <v>0</v>
      </c>
      <c r="M95" s="63">
        <v>0</v>
      </c>
      <c r="N95" s="63">
        <v>0</v>
      </c>
    </row>
    <row r="96" spans="1:14" ht="15" customHeight="1">
      <c r="A96" s="72"/>
      <c r="B96" s="64" t="s">
        <v>27</v>
      </c>
      <c r="C96" s="63">
        <v>0</v>
      </c>
      <c r="D96" s="63">
        <v>0</v>
      </c>
      <c r="E96" s="63">
        <v>0</v>
      </c>
      <c r="F96" s="63">
        <v>0</v>
      </c>
      <c r="G96" s="63">
        <v>0</v>
      </c>
      <c r="H96" s="63">
        <v>0</v>
      </c>
      <c r="I96" s="63">
        <v>0</v>
      </c>
      <c r="J96" s="63">
        <v>0</v>
      </c>
      <c r="K96" s="63">
        <v>0</v>
      </c>
      <c r="L96" s="63">
        <v>0</v>
      </c>
      <c r="M96" s="63">
        <v>0</v>
      </c>
      <c r="N96" s="63">
        <v>0</v>
      </c>
    </row>
    <row r="97" spans="1:14" ht="15" customHeight="1">
      <c r="A97" s="73"/>
      <c r="B97" s="64" t="s">
        <v>28</v>
      </c>
      <c r="C97" s="63">
        <v>0</v>
      </c>
      <c r="D97" s="63">
        <v>0</v>
      </c>
      <c r="E97" s="63">
        <v>0</v>
      </c>
      <c r="F97" s="63">
        <v>0</v>
      </c>
      <c r="G97" s="63">
        <v>0</v>
      </c>
      <c r="H97" s="63">
        <v>0</v>
      </c>
      <c r="I97" s="63">
        <v>0</v>
      </c>
      <c r="J97" s="63">
        <v>0</v>
      </c>
      <c r="K97" s="63">
        <v>0</v>
      </c>
      <c r="L97" s="63">
        <v>0</v>
      </c>
      <c r="M97" s="63">
        <v>0</v>
      </c>
      <c r="N97" s="63">
        <v>0</v>
      </c>
    </row>
    <row r="98" spans="1:14" ht="15" customHeight="1">
      <c r="A98" s="71" t="s">
        <v>50</v>
      </c>
      <c r="B98" s="64" t="s">
        <v>24</v>
      </c>
      <c r="C98" s="63">
        <v>0</v>
      </c>
      <c r="D98" s="63">
        <v>0</v>
      </c>
      <c r="E98" s="63">
        <v>0</v>
      </c>
      <c r="F98" s="63">
        <v>0</v>
      </c>
      <c r="G98" s="63">
        <v>0</v>
      </c>
      <c r="H98" s="63">
        <v>0</v>
      </c>
      <c r="I98" s="63">
        <v>0</v>
      </c>
      <c r="J98" s="63">
        <v>0</v>
      </c>
      <c r="K98" s="63">
        <v>0</v>
      </c>
      <c r="L98" s="63">
        <v>0</v>
      </c>
      <c r="M98" s="63">
        <v>0</v>
      </c>
      <c r="N98" s="63">
        <v>0</v>
      </c>
    </row>
    <row r="99" spans="1:14" ht="15" customHeight="1">
      <c r="A99" s="72"/>
      <c r="B99" s="64" t="s">
        <v>25</v>
      </c>
      <c r="C99" s="63">
        <v>0</v>
      </c>
      <c r="D99" s="63">
        <v>0</v>
      </c>
      <c r="E99" s="63">
        <v>0</v>
      </c>
      <c r="F99" s="63">
        <v>0</v>
      </c>
      <c r="G99" s="63">
        <v>0</v>
      </c>
      <c r="H99" s="63">
        <v>0</v>
      </c>
      <c r="I99" s="63">
        <v>0</v>
      </c>
      <c r="J99" s="63">
        <v>0</v>
      </c>
      <c r="K99" s="63">
        <v>0</v>
      </c>
      <c r="L99" s="63">
        <v>0</v>
      </c>
      <c r="M99" s="63">
        <v>0</v>
      </c>
      <c r="N99" s="63">
        <v>0</v>
      </c>
    </row>
    <row r="100" spans="1:14" ht="15" customHeight="1">
      <c r="A100" s="72"/>
      <c r="B100" s="64" t="s">
        <v>26</v>
      </c>
      <c r="C100" s="63">
        <v>0</v>
      </c>
      <c r="D100" s="63">
        <v>0</v>
      </c>
      <c r="E100" s="63">
        <v>0</v>
      </c>
      <c r="F100" s="63">
        <v>0</v>
      </c>
      <c r="G100" s="63">
        <v>0</v>
      </c>
      <c r="H100" s="63">
        <v>0</v>
      </c>
      <c r="I100" s="63">
        <v>0</v>
      </c>
      <c r="J100" s="63">
        <v>0</v>
      </c>
      <c r="K100" s="63">
        <v>0</v>
      </c>
      <c r="L100" s="63">
        <v>0</v>
      </c>
      <c r="M100" s="63">
        <v>0</v>
      </c>
      <c r="N100" s="63">
        <v>0</v>
      </c>
    </row>
    <row r="101" spans="1:14" ht="15" customHeight="1">
      <c r="A101" s="72"/>
      <c r="B101" s="64" t="s">
        <v>27</v>
      </c>
      <c r="C101" s="63">
        <v>0</v>
      </c>
      <c r="D101" s="63">
        <v>0</v>
      </c>
      <c r="E101" s="63">
        <v>0</v>
      </c>
      <c r="F101" s="63">
        <v>0</v>
      </c>
      <c r="G101" s="63">
        <v>0</v>
      </c>
      <c r="H101" s="63">
        <v>0</v>
      </c>
      <c r="I101" s="63">
        <v>0</v>
      </c>
      <c r="J101" s="63">
        <v>0</v>
      </c>
      <c r="K101" s="63">
        <v>0</v>
      </c>
      <c r="L101" s="63">
        <v>0</v>
      </c>
      <c r="M101" s="63">
        <v>0</v>
      </c>
      <c r="N101" s="63">
        <v>0</v>
      </c>
    </row>
    <row r="102" spans="1:14" ht="15" customHeight="1">
      <c r="A102" s="73"/>
      <c r="B102" s="64" t="s">
        <v>28</v>
      </c>
      <c r="C102" s="63">
        <v>0</v>
      </c>
      <c r="D102" s="63">
        <v>0</v>
      </c>
      <c r="E102" s="63">
        <v>0</v>
      </c>
      <c r="F102" s="63">
        <v>0</v>
      </c>
      <c r="G102" s="63">
        <v>0</v>
      </c>
      <c r="H102" s="63">
        <v>0</v>
      </c>
      <c r="I102" s="63">
        <v>0</v>
      </c>
      <c r="J102" s="63">
        <v>0</v>
      </c>
      <c r="K102" s="63">
        <v>0</v>
      </c>
      <c r="L102" s="63">
        <v>0</v>
      </c>
      <c r="M102" s="63">
        <v>0</v>
      </c>
      <c r="N102" s="63">
        <v>0</v>
      </c>
    </row>
    <row r="103" spans="1:14" ht="15" customHeight="1">
      <c r="A103" s="71" t="s">
        <v>51</v>
      </c>
      <c r="B103" s="64" t="s">
        <v>24</v>
      </c>
      <c r="C103" s="63">
        <v>0</v>
      </c>
      <c r="D103" s="63">
        <v>0</v>
      </c>
      <c r="E103" s="63">
        <v>0</v>
      </c>
      <c r="F103" s="63">
        <v>0</v>
      </c>
      <c r="G103" s="63">
        <v>0</v>
      </c>
      <c r="H103" s="63">
        <v>0</v>
      </c>
      <c r="I103" s="63">
        <v>0</v>
      </c>
      <c r="J103" s="63">
        <v>0</v>
      </c>
      <c r="K103" s="63">
        <v>0</v>
      </c>
      <c r="L103" s="63">
        <v>0</v>
      </c>
      <c r="M103" s="63">
        <v>0</v>
      </c>
      <c r="N103" s="63">
        <v>0</v>
      </c>
    </row>
    <row r="104" spans="1:14" ht="15" customHeight="1">
      <c r="A104" s="72"/>
      <c r="B104" s="64" t="s">
        <v>25</v>
      </c>
      <c r="C104" s="63">
        <v>0</v>
      </c>
      <c r="D104" s="63">
        <v>0</v>
      </c>
      <c r="E104" s="63">
        <v>0</v>
      </c>
      <c r="F104" s="63">
        <v>0</v>
      </c>
      <c r="G104" s="63">
        <v>0</v>
      </c>
      <c r="H104" s="63">
        <v>0</v>
      </c>
      <c r="I104" s="63">
        <v>0</v>
      </c>
      <c r="J104" s="63">
        <v>0</v>
      </c>
      <c r="K104" s="63">
        <v>0</v>
      </c>
      <c r="L104" s="63">
        <v>0</v>
      </c>
      <c r="M104" s="63">
        <v>0</v>
      </c>
      <c r="N104" s="63">
        <v>0</v>
      </c>
    </row>
    <row r="105" spans="1:14" ht="15" customHeight="1">
      <c r="A105" s="72"/>
      <c r="B105" s="64" t="s">
        <v>26</v>
      </c>
      <c r="C105" s="63">
        <v>0</v>
      </c>
      <c r="D105" s="63">
        <v>0</v>
      </c>
      <c r="E105" s="63">
        <v>0</v>
      </c>
      <c r="F105" s="63">
        <v>0</v>
      </c>
      <c r="G105" s="63">
        <v>0</v>
      </c>
      <c r="H105" s="63">
        <v>0</v>
      </c>
      <c r="I105" s="63">
        <v>0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</row>
    <row r="106" spans="1:14" ht="15" customHeight="1">
      <c r="A106" s="72"/>
      <c r="B106" s="64" t="s">
        <v>27</v>
      </c>
      <c r="C106" s="63">
        <v>0</v>
      </c>
      <c r="D106" s="63">
        <v>0</v>
      </c>
      <c r="E106" s="63">
        <v>0</v>
      </c>
      <c r="F106" s="63">
        <v>0</v>
      </c>
      <c r="G106" s="63">
        <v>0</v>
      </c>
      <c r="H106" s="63">
        <v>0</v>
      </c>
      <c r="I106" s="63">
        <v>0</v>
      </c>
      <c r="J106" s="63">
        <v>0</v>
      </c>
      <c r="K106" s="63">
        <v>0</v>
      </c>
      <c r="L106" s="63">
        <v>0</v>
      </c>
      <c r="M106" s="63">
        <v>0</v>
      </c>
      <c r="N106" s="63">
        <v>0</v>
      </c>
    </row>
    <row r="107" spans="1:14" ht="15" customHeight="1">
      <c r="A107" s="73"/>
      <c r="B107" s="64" t="s">
        <v>28</v>
      </c>
      <c r="C107" s="63">
        <v>0</v>
      </c>
      <c r="D107" s="63">
        <v>0</v>
      </c>
      <c r="E107" s="63">
        <v>0</v>
      </c>
      <c r="F107" s="63">
        <v>0</v>
      </c>
      <c r="G107" s="63">
        <v>0</v>
      </c>
      <c r="H107" s="63">
        <v>0</v>
      </c>
      <c r="I107" s="63">
        <v>0</v>
      </c>
      <c r="J107" s="63">
        <v>0</v>
      </c>
      <c r="K107" s="63">
        <v>0</v>
      </c>
      <c r="L107" s="63">
        <v>0</v>
      </c>
      <c r="M107" s="63">
        <v>0</v>
      </c>
      <c r="N107" s="63">
        <v>0</v>
      </c>
    </row>
    <row r="108" spans="1:14" ht="15" customHeight="1">
      <c r="A108" s="71" t="s">
        <v>52</v>
      </c>
      <c r="B108" s="64" t="s">
        <v>24</v>
      </c>
      <c r="C108" s="63">
        <v>0</v>
      </c>
      <c r="D108" s="63">
        <v>0</v>
      </c>
      <c r="E108" s="63">
        <v>0</v>
      </c>
      <c r="F108" s="63">
        <v>0</v>
      </c>
      <c r="G108" s="63">
        <v>0</v>
      </c>
      <c r="H108" s="63">
        <v>0</v>
      </c>
      <c r="I108" s="63">
        <v>0</v>
      </c>
      <c r="J108" s="63">
        <v>0</v>
      </c>
      <c r="K108" s="63">
        <v>0</v>
      </c>
      <c r="L108" s="63">
        <v>0</v>
      </c>
      <c r="M108" s="63">
        <v>0</v>
      </c>
      <c r="N108" s="63">
        <v>0</v>
      </c>
    </row>
    <row r="109" spans="1:14" ht="15" customHeight="1">
      <c r="A109" s="72"/>
      <c r="B109" s="64" t="s">
        <v>25</v>
      </c>
      <c r="C109" s="63">
        <v>0</v>
      </c>
      <c r="D109" s="63">
        <v>0</v>
      </c>
      <c r="E109" s="63">
        <v>0</v>
      </c>
      <c r="F109" s="63">
        <v>0</v>
      </c>
      <c r="G109" s="63">
        <v>0</v>
      </c>
      <c r="H109" s="63">
        <v>0</v>
      </c>
      <c r="I109" s="63">
        <v>0</v>
      </c>
      <c r="J109" s="63">
        <v>0</v>
      </c>
      <c r="K109" s="63">
        <v>0</v>
      </c>
      <c r="L109" s="63">
        <v>0</v>
      </c>
      <c r="M109" s="63">
        <v>0</v>
      </c>
      <c r="N109" s="63">
        <v>0</v>
      </c>
    </row>
    <row r="110" spans="1:14" ht="15" customHeight="1">
      <c r="A110" s="72"/>
      <c r="B110" s="64" t="s">
        <v>26</v>
      </c>
      <c r="C110" s="63">
        <v>0</v>
      </c>
      <c r="D110" s="63">
        <v>0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63">
        <v>0</v>
      </c>
      <c r="K110" s="63">
        <v>0</v>
      </c>
      <c r="L110" s="63">
        <v>0</v>
      </c>
      <c r="M110" s="63">
        <v>0</v>
      </c>
      <c r="N110" s="63">
        <v>0</v>
      </c>
    </row>
    <row r="111" spans="1:14" ht="15" customHeight="1">
      <c r="A111" s="72"/>
      <c r="B111" s="64" t="s">
        <v>27</v>
      </c>
      <c r="C111" s="63">
        <v>0</v>
      </c>
      <c r="D111" s="63">
        <v>0</v>
      </c>
      <c r="E111" s="63">
        <v>0</v>
      </c>
      <c r="F111" s="63">
        <v>0</v>
      </c>
      <c r="G111" s="63">
        <v>0</v>
      </c>
      <c r="H111" s="63">
        <v>0</v>
      </c>
      <c r="I111" s="63">
        <v>0</v>
      </c>
      <c r="J111" s="63">
        <v>0</v>
      </c>
      <c r="K111" s="63">
        <v>0</v>
      </c>
      <c r="L111" s="63">
        <v>0</v>
      </c>
      <c r="M111" s="63">
        <v>0</v>
      </c>
      <c r="N111" s="63">
        <v>0</v>
      </c>
    </row>
    <row r="112" spans="1:14" ht="15" customHeight="1">
      <c r="A112" s="73"/>
      <c r="B112" s="64" t="s">
        <v>28</v>
      </c>
      <c r="C112" s="63">
        <v>0</v>
      </c>
      <c r="D112" s="63">
        <v>0</v>
      </c>
      <c r="E112" s="63">
        <v>0</v>
      </c>
      <c r="F112" s="63">
        <v>0</v>
      </c>
      <c r="G112" s="63">
        <v>0</v>
      </c>
      <c r="H112" s="63">
        <v>0</v>
      </c>
      <c r="I112" s="63">
        <v>0</v>
      </c>
      <c r="J112" s="63">
        <v>0</v>
      </c>
      <c r="K112" s="63">
        <v>0</v>
      </c>
      <c r="L112" s="63">
        <v>0</v>
      </c>
      <c r="M112" s="63">
        <v>0</v>
      </c>
      <c r="N112" s="63">
        <v>0</v>
      </c>
    </row>
    <row r="113" spans="1:14" ht="15" customHeight="1">
      <c r="A113" s="71" t="s">
        <v>53</v>
      </c>
      <c r="B113" s="64" t="s">
        <v>24</v>
      </c>
      <c r="C113" s="63">
        <v>0</v>
      </c>
      <c r="D113" s="63">
        <v>0</v>
      </c>
      <c r="E113" s="63">
        <v>0</v>
      </c>
      <c r="F113" s="63">
        <v>0</v>
      </c>
      <c r="G113" s="63">
        <v>0</v>
      </c>
      <c r="H113" s="63">
        <v>0</v>
      </c>
      <c r="I113" s="63">
        <v>0</v>
      </c>
      <c r="J113" s="63">
        <v>0</v>
      </c>
      <c r="K113" s="63">
        <v>0</v>
      </c>
      <c r="L113" s="63">
        <v>0</v>
      </c>
      <c r="M113" s="63">
        <v>0</v>
      </c>
      <c r="N113" s="63">
        <v>0</v>
      </c>
    </row>
    <row r="114" spans="1:14" ht="15" customHeight="1">
      <c r="A114" s="72"/>
      <c r="B114" s="64" t="s">
        <v>25</v>
      </c>
      <c r="C114" s="63">
        <v>0</v>
      </c>
      <c r="D114" s="63">
        <v>0</v>
      </c>
      <c r="E114" s="63">
        <v>0</v>
      </c>
      <c r="F114" s="63">
        <v>0</v>
      </c>
      <c r="G114" s="63">
        <v>0</v>
      </c>
      <c r="H114" s="63">
        <v>0</v>
      </c>
      <c r="I114" s="63">
        <v>0</v>
      </c>
      <c r="J114" s="63">
        <v>0</v>
      </c>
      <c r="K114" s="63">
        <v>0</v>
      </c>
      <c r="L114" s="63">
        <v>0</v>
      </c>
      <c r="M114" s="63">
        <v>0</v>
      </c>
      <c r="N114" s="63">
        <v>0</v>
      </c>
    </row>
    <row r="115" spans="1:14" ht="15" customHeight="1">
      <c r="A115" s="72"/>
      <c r="B115" s="64" t="s">
        <v>26</v>
      </c>
      <c r="C115" s="63">
        <v>0</v>
      </c>
      <c r="D115" s="63">
        <v>0</v>
      </c>
      <c r="E115" s="63">
        <v>0</v>
      </c>
      <c r="F115" s="63">
        <v>0</v>
      </c>
      <c r="G115" s="63">
        <v>0</v>
      </c>
      <c r="H115" s="63">
        <v>0</v>
      </c>
      <c r="I115" s="63">
        <v>0</v>
      </c>
      <c r="J115" s="63">
        <v>0</v>
      </c>
      <c r="K115" s="63">
        <v>0</v>
      </c>
      <c r="L115" s="63">
        <v>0</v>
      </c>
      <c r="M115" s="63">
        <v>0</v>
      </c>
      <c r="N115" s="63">
        <v>0</v>
      </c>
    </row>
    <row r="116" spans="1:14" ht="15" customHeight="1">
      <c r="A116" s="72"/>
      <c r="B116" s="64" t="s">
        <v>27</v>
      </c>
      <c r="C116" s="63">
        <v>0</v>
      </c>
      <c r="D116" s="63">
        <v>0</v>
      </c>
      <c r="E116" s="63">
        <v>0</v>
      </c>
      <c r="F116" s="63">
        <v>0</v>
      </c>
      <c r="G116" s="63">
        <v>0</v>
      </c>
      <c r="H116" s="63">
        <v>0</v>
      </c>
      <c r="I116" s="63">
        <v>0</v>
      </c>
      <c r="J116" s="63">
        <v>0</v>
      </c>
      <c r="K116" s="63">
        <v>0</v>
      </c>
      <c r="L116" s="63">
        <v>0</v>
      </c>
      <c r="M116" s="63">
        <v>0</v>
      </c>
      <c r="N116" s="63">
        <v>0</v>
      </c>
    </row>
    <row r="117" spans="1:14" ht="15" customHeight="1">
      <c r="A117" s="73"/>
      <c r="B117" s="64" t="s">
        <v>28</v>
      </c>
      <c r="C117" s="63">
        <v>0</v>
      </c>
      <c r="D117" s="63">
        <v>0</v>
      </c>
      <c r="E117" s="63">
        <v>0</v>
      </c>
      <c r="F117" s="63">
        <v>0</v>
      </c>
      <c r="G117" s="63">
        <v>0</v>
      </c>
      <c r="H117" s="63">
        <v>0</v>
      </c>
      <c r="I117" s="63">
        <v>0</v>
      </c>
      <c r="J117" s="63">
        <v>0</v>
      </c>
      <c r="K117" s="63">
        <v>0</v>
      </c>
      <c r="L117" s="63">
        <v>0</v>
      </c>
      <c r="M117" s="63">
        <v>0</v>
      </c>
      <c r="N117" s="63">
        <v>0</v>
      </c>
    </row>
    <row r="118" spans="1:14" ht="15" customHeight="1">
      <c r="A118" s="71" t="s">
        <v>54</v>
      </c>
      <c r="B118" s="64" t="s">
        <v>24</v>
      </c>
      <c r="C118" s="63">
        <v>0</v>
      </c>
      <c r="D118" s="63">
        <v>0</v>
      </c>
      <c r="E118" s="63">
        <v>0</v>
      </c>
      <c r="F118" s="63">
        <v>0</v>
      </c>
      <c r="G118" s="63">
        <v>0</v>
      </c>
      <c r="H118" s="63">
        <v>0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0</v>
      </c>
    </row>
    <row r="119" spans="1:14" ht="15" customHeight="1">
      <c r="A119" s="72"/>
      <c r="B119" s="64" t="s">
        <v>25</v>
      </c>
      <c r="C119" s="63">
        <v>0</v>
      </c>
      <c r="D119" s="63">
        <v>0</v>
      </c>
      <c r="E119" s="63">
        <v>0</v>
      </c>
      <c r="F119" s="63">
        <v>0</v>
      </c>
      <c r="G119" s="63">
        <v>0</v>
      </c>
      <c r="H119" s="63">
        <v>0</v>
      </c>
      <c r="I119" s="63">
        <v>0</v>
      </c>
      <c r="J119" s="63">
        <v>0</v>
      </c>
      <c r="K119" s="63">
        <v>0</v>
      </c>
      <c r="L119" s="63">
        <v>0</v>
      </c>
      <c r="M119" s="63">
        <v>0</v>
      </c>
      <c r="N119" s="63">
        <v>0</v>
      </c>
    </row>
    <row r="120" spans="1:14" ht="15" customHeight="1">
      <c r="A120" s="72"/>
      <c r="B120" s="64" t="s">
        <v>26</v>
      </c>
      <c r="C120" s="63">
        <v>0</v>
      </c>
      <c r="D120" s="63">
        <v>0</v>
      </c>
      <c r="E120" s="63">
        <v>0</v>
      </c>
      <c r="F120" s="63">
        <v>0</v>
      </c>
      <c r="G120" s="63">
        <v>0</v>
      </c>
      <c r="H120" s="63">
        <v>0</v>
      </c>
      <c r="I120" s="63">
        <v>0</v>
      </c>
      <c r="J120" s="63">
        <v>0</v>
      </c>
      <c r="K120" s="63">
        <v>0</v>
      </c>
      <c r="L120" s="63">
        <v>0</v>
      </c>
      <c r="M120" s="63">
        <v>0</v>
      </c>
      <c r="N120" s="63">
        <v>0</v>
      </c>
    </row>
    <row r="121" spans="1:14" ht="15" customHeight="1">
      <c r="A121" s="72"/>
      <c r="B121" s="64" t="s">
        <v>27</v>
      </c>
      <c r="C121" s="63">
        <v>0</v>
      </c>
      <c r="D121" s="63">
        <v>0</v>
      </c>
      <c r="E121" s="63">
        <v>0</v>
      </c>
      <c r="F121" s="63">
        <v>0</v>
      </c>
      <c r="G121" s="63">
        <v>0</v>
      </c>
      <c r="H121" s="63">
        <v>0</v>
      </c>
      <c r="I121" s="63">
        <v>0</v>
      </c>
      <c r="J121" s="63">
        <v>0</v>
      </c>
      <c r="K121" s="63">
        <v>0</v>
      </c>
      <c r="L121" s="63">
        <v>0</v>
      </c>
      <c r="M121" s="63">
        <v>0</v>
      </c>
      <c r="N121" s="63">
        <v>0</v>
      </c>
    </row>
    <row r="122" spans="1:14" ht="15" customHeight="1">
      <c r="A122" s="73"/>
      <c r="B122" s="64" t="s">
        <v>28</v>
      </c>
      <c r="C122" s="63">
        <v>0</v>
      </c>
      <c r="D122" s="63">
        <v>0</v>
      </c>
      <c r="E122" s="63">
        <v>0</v>
      </c>
      <c r="F122" s="63">
        <v>0</v>
      </c>
      <c r="G122" s="63">
        <v>0</v>
      </c>
      <c r="H122" s="63">
        <v>0</v>
      </c>
      <c r="I122" s="63">
        <v>0</v>
      </c>
      <c r="J122" s="63">
        <v>0</v>
      </c>
      <c r="K122" s="63">
        <v>0</v>
      </c>
      <c r="L122" s="63">
        <v>0</v>
      </c>
      <c r="M122" s="63">
        <v>0</v>
      </c>
      <c r="N122" s="63">
        <v>0</v>
      </c>
    </row>
    <row r="123" spans="1:14" ht="15" customHeight="1">
      <c r="A123" s="71" t="s">
        <v>55</v>
      </c>
      <c r="B123" s="64" t="s">
        <v>24</v>
      </c>
      <c r="C123" s="63">
        <v>0</v>
      </c>
      <c r="D123" s="63">
        <v>0</v>
      </c>
      <c r="E123" s="63">
        <v>0</v>
      </c>
      <c r="F123" s="63">
        <v>0</v>
      </c>
      <c r="G123" s="63">
        <v>0</v>
      </c>
      <c r="H123" s="63">
        <v>0</v>
      </c>
      <c r="I123" s="63">
        <v>0</v>
      </c>
      <c r="J123" s="63">
        <v>0</v>
      </c>
      <c r="K123" s="63">
        <v>0</v>
      </c>
      <c r="L123" s="63">
        <v>0</v>
      </c>
      <c r="M123" s="63">
        <v>0</v>
      </c>
      <c r="N123" s="63">
        <v>0</v>
      </c>
    </row>
    <row r="124" spans="1:14" ht="15" customHeight="1">
      <c r="A124" s="72"/>
      <c r="B124" s="64" t="s">
        <v>25</v>
      </c>
      <c r="C124" s="63">
        <v>0</v>
      </c>
      <c r="D124" s="63">
        <v>0</v>
      </c>
      <c r="E124" s="63">
        <v>0</v>
      </c>
      <c r="F124" s="63">
        <v>0</v>
      </c>
      <c r="G124" s="63">
        <v>0</v>
      </c>
      <c r="H124" s="63">
        <v>0</v>
      </c>
      <c r="I124" s="63">
        <v>0</v>
      </c>
      <c r="J124" s="63">
        <v>0</v>
      </c>
      <c r="K124" s="63">
        <v>0</v>
      </c>
      <c r="L124" s="63">
        <v>0</v>
      </c>
      <c r="M124" s="63">
        <v>0</v>
      </c>
      <c r="N124" s="63">
        <v>0</v>
      </c>
    </row>
    <row r="125" spans="1:14" ht="15" customHeight="1">
      <c r="A125" s="72"/>
      <c r="B125" s="64" t="s">
        <v>26</v>
      </c>
      <c r="C125" s="63">
        <v>0</v>
      </c>
      <c r="D125" s="63">
        <v>0</v>
      </c>
      <c r="E125" s="63">
        <v>0</v>
      </c>
      <c r="F125" s="63">
        <v>0</v>
      </c>
      <c r="G125" s="63">
        <v>0</v>
      </c>
      <c r="H125" s="63">
        <v>0</v>
      </c>
      <c r="I125" s="63">
        <v>0</v>
      </c>
      <c r="J125" s="63">
        <v>0</v>
      </c>
      <c r="K125" s="63">
        <v>0</v>
      </c>
      <c r="L125" s="63">
        <v>0</v>
      </c>
      <c r="M125" s="63">
        <v>0</v>
      </c>
      <c r="N125" s="63">
        <v>0</v>
      </c>
    </row>
    <row r="126" spans="1:14" ht="15" customHeight="1">
      <c r="A126" s="72"/>
      <c r="B126" s="64" t="s">
        <v>27</v>
      </c>
      <c r="C126" s="63">
        <v>0</v>
      </c>
      <c r="D126" s="63">
        <v>0</v>
      </c>
      <c r="E126" s="63">
        <v>0</v>
      </c>
      <c r="F126" s="63">
        <v>0</v>
      </c>
      <c r="G126" s="63">
        <v>0</v>
      </c>
      <c r="H126" s="63">
        <v>0</v>
      </c>
      <c r="I126" s="63">
        <v>0</v>
      </c>
      <c r="J126" s="63">
        <v>0</v>
      </c>
      <c r="K126" s="63">
        <v>0</v>
      </c>
      <c r="L126" s="63">
        <v>0</v>
      </c>
      <c r="M126" s="63">
        <v>0</v>
      </c>
      <c r="N126" s="63">
        <v>0</v>
      </c>
    </row>
    <row r="127" spans="1:14" ht="15" customHeight="1">
      <c r="A127" s="73"/>
      <c r="B127" s="64" t="s">
        <v>28</v>
      </c>
      <c r="C127" s="63">
        <v>0</v>
      </c>
      <c r="D127" s="63">
        <v>0</v>
      </c>
      <c r="E127" s="63">
        <v>0</v>
      </c>
      <c r="F127" s="63">
        <v>0</v>
      </c>
      <c r="G127" s="63">
        <v>0</v>
      </c>
      <c r="H127" s="63">
        <v>0</v>
      </c>
      <c r="I127" s="63">
        <v>0</v>
      </c>
      <c r="J127" s="63">
        <v>0</v>
      </c>
      <c r="K127" s="63">
        <v>0</v>
      </c>
      <c r="L127" s="63">
        <v>0</v>
      </c>
      <c r="M127" s="63">
        <v>0</v>
      </c>
      <c r="N127" s="63">
        <v>0</v>
      </c>
    </row>
    <row r="128" spans="1:14" ht="15" customHeight="1">
      <c r="A128" s="71" t="s">
        <v>56</v>
      </c>
      <c r="B128" s="64" t="s">
        <v>24</v>
      </c>
      <c r="C128" s="63">
        <v>0</v>
      </c>
      <c r="D128" s="63">
        <v>0</v>
      </c>
      <c r="E128" s="63">
        <v>0</v>
      </c>
      <c r="F128" s="63">
        <v>0</v>
      </c>
      <c r="G128" s="63">
        <v>0</v>
      </c>
      <c r="H128" s="63">
        <v>0</v>
      </c>
      <c r="I128" s="63">
        <v>0</v>
      </c>
      <c r="J128" s="63">
        <v>0</v>
      </c>
      <c r="K128" s="63">
        <v>0</v>
      </c>
      <c r="L128" s="63">
        <v>0</v>
      </c>
      <c r="M128" s="63">
        <v>0</v>
      </c>
      <c r="N128" s="63">
        <v>0</v>
      </c>
    </row>
    <row r="129" spans="1:14" ht="15" customHeight="1">
      <c r="A129" s="72"/>
      <c r="B129" s="64" t="s">
        <v>25</v>
      </c>
      <c r="C129" s="63">
        <v>0</v>
      </c>
      <c r="D129" s="63">
        <v>0</v>
      </c>
      <c r="E129" s="63">
        <v>0</v>
      </c>
      <c r="F129" s="63">
        <v>0</v>
      </c>
      <c r="G129" s="63">
        <v>0</v>
      </c>
      <c r="H129" s="63">
        <v>0</v>
      </c>
      <c r="I129" s="63">
        <v>0</v>
      </c>
      <c r="J129" s="63">
        <v>0</v>
      </c>
      <c r="K129" s="63">
        <v>0</v>
      </c>
      <c r="L129" s="63">
        <v>0</v>
      </c>
      <c r="M129" s="63">
        <v>0</v>
      </c>
      <c r="N129" s="63">
        <v>0</v>
      </c>
    </row>
    <row r="130" spans="1:14" ht="15" customHeight="1">
      <c r="A130" s="72"/>
      <c r="B130" s="64" t="s">
        <v>26</v>
      </c>
      <c r="C130" s="63">
        <v>0</v>
      </c>
      <c r="D130" s="63">
        <v>0</v>
      </c>
      <c r="E130" s="63">
        <v>0</v>
      </c>
      <c r="F130" s="63">
        <v>0</v>
      </c>
      <c r="G130" s="63">
        <v>0</v>
      </c>
      <c r="H130" s="63">
        <v>0</v>
      </c>
      <c r="I130" s="63">
        <v>0</v>
      </c>
      <c r="J130" s="63">
        <v>0</v>
      </c>
      <c r="K130" s="63">
        <v>0</v>
      </c>
      <c r="L130" s="63">
        <v>0</v>
      </c>
      <c r="M130" s="63">
        <v>0</v>
      </c>
      <c r="N130" s="63">
        <v>0</v>
      </c>
    </row>
    <row r="131" spans="1:14" ht="15" customHeight="1">
      <c r="A131" s="72"/>
      <c r="B131" s="64" t="s">
        <v>27</v>
      </c>
      <c r="C131" s="63">
        <v>0</v>
      </c>
      <c r="D131" s="63">
        <v>0</v>
      </c>
      <c r="E131" s="63">
        <v>0</v>
      </c>
      <c r="F131" s="63">
        <v>0</v>
      </c>
      <c r="G131" s="63">
        <v>0</v>
      </c>
      <c r="H131" s="63">
        <v>0</v>
      </c>
      <c r="I131" s="63">
        <v>0</v>
      </c>
      <c r="J131" s="63">
        <v>0</v>
      </c>
      <c r="K131" s="63">
        <v>0</v>
      </c>
      <c r="L131" s="63">
        <v>0</v>
      </c>
      <c r="M131" s="63">
        <v>0</v>
      </c>
      <c r="N131" s="63">
        <v>0</v>
      </c>
    </row>
    <row r="132" spans="1:14" ht="15" customHeight="1">
      <c r="A132" s="73"/>
      <c r="B132" s="64" t="s">
        <v>28</v>
      </c>
      <c r="C132" s="63">
        <v>0</v>
      </c>
      <c r="D132" s="63">
        <v>0</v>
      </c>
      <c r="E132" s="63">
        <v>0</v>
      </c>
      <c r="F132" s="63">
        <v>0</v>
      </c>
      <c r="G132" s="63">
        <v>0</v>
      </c>
      <c r="H132" s="63">
        <v>0</v>
      </c>
      <c r="I132" s="63">
        <v>0</v>
      </c>
      <c r="J132" s="63">
        <v>0</v>
      </c>
      <c r="K132" s="63">
        <v>0</v>
      </c>
      <c r="L132" s="63">
        <v>0</v>
      </c>
      <c r="M132" s="63">
        <v>0</v>
      </c>
      <c r="N132" s="63">
        <v>0</v>
      </c>
    </row>
    <row r="133" spans="1:14" ht="15" customHeight="1">
      <c r="A133" s="71" t="s">
        <v>57</v>
      </c>
      <c r="B133" s="64" t="s">
        <v>24</v>
      </c>
      <c r="C133" s="63">
        <v>0</v>
      </c>
      <c r="D133" s="63">
        <v>0</v>
      </c>
      <c r="E133" s="63">
        <v>0</v>
      </c>
      <c r="F133" s="63">
        <v>0</v>
      </c>
      <c r="G133" s="63">
        <v>0</v>
      </c>
      <c r="H133" s="63">
        <v>0</v>
      </c>
      <c r="I133" s="63">
        <v>0</v>
      </c>
      <c r="J133" s="63">
        <v>0</v>
      </c>
      <c r="K133" s="63">
        <v>0</v>
      </c>
      <c r="L133" s="63">
        <v>0</v>
      </c>
      <c r="M133" s="63">
        <v>0</v>
      </c>
      <c r="N133" s="63">
        <v>0</v>
      </c>
    </row>
    <row r="134" spans="1:14" ht="15" customHeight="1">
      <c r="A134" s="72"/>
      <c r="B134" s="64" t="s">
        <v>25</v>
      </c>
      <c r="C134" s="63">
        <v>0</v>
      </c>
      <c r="D134" s="63">
        <v>0</v>
      </c>
      <c r="E134" s="63">
        <v>0</v>
      </c>
      <c r="F134" s="63">
        <v>0</v>
      </c>
      <c r="G134" s="63">
        <v>0</v>
      </c>
      <c r="H134" s="63">
        <v>0</v>
      </c>
      <c r="I134" s="63">
        <v>0</v>
      </c>
      <c r="J134" s="63">
        <v>0</v>
      </c>
      <c r="K134" s="63">
        <v>0</v>
      </c>
      <c r="L134" s="63">
        <v>0</v>
      </c>
      <c r="M134" s="63">
        <v>0</v>
      </c>
      <c r="N134" s="63">
        <v>0</v>
      </c>
    </row>
    <row r="135" spans="1:14" ht="15" customHeight="1">
      <c r="A135" s="72"/>
      <c r="B135" s="64" t="s">
        <v>26</v>
      </c>
      <c r="C135" s="63">
        <v>0</v>
      </c>
      <c r="D135" s="63">
        <v>0</v>
      </c>
      <c r="E135" s="63">
        <v>0</v>
      </c>
      <c r="F135" s="63">
        <v>0</v>
      </c>
      <c r="G135" s="63">
        <v>0</v>
      </c>
      <c r="H135" s="63">
        <v>0</v>
      </c>
      <c r="I135" s="63">
        <v>0</v>
      </c>
      <c r="J135" s="63">
        <v>0</v>
      </c>
      <c r="K135" s="63">
        <v>0</v>
      </c>
      <c r="L135" s="63">
        <v>0</v>
      </c>
      <c r="M135" s="63">
        <v>0</v>
      </c>
      <c r="N135" s="63">
        <v>0</v>
      </c>
    </row>
    <row r="136" spans="1:14" ht="15" customHeight="1">
      <c r="A136" s="72"/>
      <c r="B136" s="64" t="s">
        <v>27</v>
      </c>
      <c r="C136" s="63">
        <v>0</v>
      </c>
      <c r="D136" s="63">
        <v>0</v>
      </c>
      <c r="E136" s="63">
        <v>0</v>
      </c>
      <c r="F136" s="63">
        <v>0</v>
      </c>
      <c r="G136" s="63">
        <v>0</v>
      </c>
      <c r="H136" s="63">
        <v>0</v>
      </c>
      <c r="I136" s="63">
        <v>0</v>
      </c>
      <c r="J136" s="63">
        <v>0</v>
      </c>
      <c r="K136" s="63">
        <v>0</v>
      </c>
      <c r="L136" s="63">
        <v>0</v>
      </c>
      <c r="M136" s="63">
        <v>0</v>
      </c>
      <c r="N136" s="63">
        <v>0</v>
      </c>
    </row>
    <row r="137" spans="1:14" ht="15" customHeight="1">
      <c r="A137" s="73"/>
      <c r="B137" s="64" t="s">
        <v>28</v>
      </c>
      <c r="C137" s="63">
        <v>0</v>
      </c>
      <c r="D137" s="63">
        <v>0</v>
      </c>
      <c r="E137" s="63">
        <v>0</v>
      </c>
      <c r="F137" s="63">
        <v>0</v>
      </c>
      <c r="G137" s="63">
        <v>0</v>
      </c>
      <c r="H137" s="63">
        <v>0</v>
      </c>
      <c r="I137" s="63">
        <v>0</v>
      </c>
      <c r="J137" s="63">
        <v>0</v>
      </c>
      <c r="K137" s="63">
        <v>0</v>
      </c>
      <c r="L137" s="63">
        <v>0</v>
      </c>
      <c r="M137" s="63">
        <v>0</v>
      </c>
      <c r="N137" s="63">
        <v>0</v>
      </c>
    </row>
    <row r="138" spans="1:14" ht="15" customHeight="1">
      <c r="A138" s="71" t="s">
        <v>58</v>
      </c>
      <c r="B138" s="64" t="s">
        <v>24</v>
      </c>
      <c r="C138" s="63">
        <v>0</v>
      </c>
      <c r="D138" s="63">
        <v>0</v>
      </c>
      <c r="E138" s="63">
        <v>0</v>
      </c>
      <c r="F138" s="63">
        <v>0</v>
      </c>
      <c r="G138" s="63">
        <v>0</v>
      </c>
      <c r="H138" s="63">
        <v>0</v>
      </c>
      <c r="I138" s="63">
        <v>0</v>
      </c>
      <c r="J138" s="63">
        <v>0</v>
      </c>
      <c r="K138" s="63">
        <v>0</v>
      </c>
      <c r="L138" s="63">
        <v>0</v>
      </c>
      <c r="M138" s="63">
        <v>0</v>
      </c>
      <c r="N138" s="63">
        <v>0</v>
      </c>
    </row>
    <row r="139" spans="1:14" ht="15" customHeight="1">
      <c r="A139" s="72"/>
      <c r="B139" s="64" t="s">
        <v>25</v>
      </c>
      <c r="C139" s="63">
        <v>0</v>
      </c>
      <c r="D139" s="63">
        <v>0</v>
      </c>
      <c r="E139" s="63">
        <v>0</v>
      </c>
      <c r="F139" s="63">
        <v>0</v>
      </c>
      <c r="G139" s="63">
        <v>0</v>
      </c>
      <c r="H139" s="63">
        <v>0</v>
      </c>
      <c r="I139" s="63">
        <v>0</v>
      </c>
      <c r="J139" s="63">
        <v>0</v>
      </c>
      <c r="K139" s="63">
        <v>0</v>
      </c>
      <c r="L139" s="63">
        <v>0</v>
      </c>
      <c r="M139" s="63">
        <v>0</v>
      </c>
      <c r="N139" s="63">
        <v>0</v>
      </c>
    </row>
    <row r="140" spans="1:14" ht="15" customHeight="1">
      <c r="A140" s="72"/>
      <c r="B140" s="64" t="s">
        <v>26</v>
      </c>
      <c r="C140" s="63">
        <v>0</v>
      </c>
      <c r="D140" s="63">
        <v>0</v>
      </c>
      <c r="E140" s="63">
        <v>0</v>
      </c>
      <c r="F140" s="63">
        <v>0</v>
      </c>
      <c r="G140" s="63">
        <v>0</v>
      </c>
      <c r="H140" s="63">
        <v>0</v>
      </c>
      <c r="I140" s="63">
        <v>0</v>
      </c>
      <c r="J140" s="63">
        <v>0</v>
      </c>
      <c r="K140" s="63">
        <v>0</v>
      </c>
      <c r="L140" s="63">
        <v>0</v>
      </c>
      <c r="M140" s="63">
        <v>0</v>
      </c>
      <c r="N140" s="63">
        <v>0</v>
      </c>
    </row>
    <row r="141" spans="1:14" ht="15" customHeight="1">
      <c r="A141" s="72"/>
      <c r="B141" s="64" t="s">
        <v>27</v>
      </c>
      <c r="C141" s="63">
        <v>0</v>
      </c>
      <c r="D141" s="63">
        <v>0</v>
      </c>
      <c r="E141" s="63">
        <v>0</v>
      </c>
      <c r="F141" s="63">
        <v>0</v>
      </c>
      <c r="G141" s="63">
        <v>0</v>
      </c>
      <c r="H141" s="63">
        <v>0</v>
      </c>
      <c r="I141" s="63">
        <v>0</v>
      </c>
      <c r="J141" s="63">
        <v>0</v>
      </c>
      <c r="K141" s="63">
        <v>0</v>
      </c>
      <c r="L141" s="63">
        <v>0</v>
      </c>
      <c r="M141" s="63">
        <v>0</v>
      </c>
      <c r="N141" s="63">
        <v>0</v>
      </c>
    </row>
    <row r="142" spans="1:14" ht="15" customHeight="1">
      <c r="A142" s="73"/>
      <c r="B142" s="64" t="s">
        <v>28</v>
      </c>
      <c r="C142" s="63">
        <v>0</v>
      </c>
      <c r="D142" s="63">
        <v>0</v>
      </c>
      <c r="E142" s="63">
        <v>0</v>
      </c>
      <c r="F142" s="63">
        <v>0</v>
      </c>
      <c r="G142" s="63">
        <v>0</v>
      </c>
      <c r="H142" s="63">
        <v>0</v>
      </c>
      <c r="I142" s="63">
        <v>0</v>
      </c>
      <c r="J142" s="63">
        <v>0</v>
      </c>
      <c r="K142" s="63">
        <v>0</v>
      </c>
      <c r="L142" s="63">
        <v>0</v>
      </c>
      <c r="M142" s="63">
        <v>0</v>
      </c>
      <c r="N142" s="63">
        <v>0</v>
      </c>
    </row>
    <row r="143" spans="1:14" ht="15" customHeight="1">
      <c r="A143" s="71" t="s">
        <v>59</v>
      </c>
      <c r="B143" s="64" t="s">
        <v>24</v>
      </c>
      <c r="C143" s="63">
        <v>0</v>
      </c>
      <c r="D143" s="63">
        <v>0</v>
      </c>
      <c r="E143" s="63">
        <v>0</v>
      </c>
      <c r="F143" s="63">
        <v>0</v>
      </c>
      <c r="G143" s="63">
        <v>0</v>
      </c>
      <c r="H143" s="63">
        <v>0</v>
      </c>
      <c r="I143" s="63">
        <v>0</v>
      </c>
      <c r="J143" s="63">
        <v>0</v>
      </c>
      <c r="K143" s="63">
        <v>0</v>
      </c>
      <c r="L143" s="63">
        <v>0</v>
      </c>
      <c r="M143" s="63">
        <v>0</v>
      </c>
      <c r="N143" s="63">
        <v>0</v>
      </c>
    </row>
    <row r="144" spans="1:14" ht="15" customHeight="1">
      <c r="A144" s="72"/>
      <c r="B144" s="64" t="s">
        <v>25</v>
      </c>
      <c r="C144" s="63">
        <v>0</v>
      </c>
      <c r="D144" s="63">
        <v>0</v>
      </c>
      <c r="E144" s="63">
        <v>0</v>
      </c>
      <c r="F144" s="63">
        <v>0</v>
      </c>
      <c r="G144" s="63">
        <v>0</v>
      </c>
      <c r="H144" s="63">
        <v>0</v>
      </c>
      <c r="I144" s="63">
        <v>0</v>
      </c>
      <c r="J144" s="63">
        <v>0</v>
      </c>
      <c r="K144" s="63">
        <v>0</v>
      </c>
      <c r="L144" s="63">
        <v>0</v>
      </c>
      <c r="M144" s="63">
        <v>0</v>
      </c>
      <c r="N144" s="63">
        <v>0</v>
      </c>
    </row>
    <row r="145" spans="1:14" ht="15" customHeight="1">
      <c r="A145" s="72"/>
      <c r="B145" s="64" t="s">
        <v>26</v>
      </c>
      <c r="C145" s="63">
        <v>0</v>
      </c>
      <c r="D145" s="63">
        <v>0</v>
      </c>
      <c r="E145" s="63">
        <v>0</v>
      </c>
      <c r="F145" s="63">
        <v>0</v>
      </c>
      <c r="G145" s="63">
        <v>0</v>
      </c>
      <c r="H145" s="63">
        <v>0</v>
      </c>
      <c r="I145" s="63">
        <v>0</v>
      </c>
      <c r="J145" s="63">
        <v>0</v>
      </c>
      <c r="K145" s="63">
        <v>0</v>
      </c>
      <c r="L145" s="63">
        <v>0</v>
      </c>
      <c r="M145" s="63">
        <v>0</v>
      </c>
      <c r="N145" s="63">
        <v>0</v>
      </c>
    </row>
    <row r="146" spans="1:14" ht="15" customHeight="1">
      <c r="A146" s="72"/>
      <c r="B146" s="64" t="s">
        <v>27</v>
      </c>
      <c r="C146" s="63">
        <v>0</v>
      </c>
      <c r="D146" s="63">
        <v>0</v>
      </c>
      <c r="E146" s="63">
        <v>0</v>
      </c>
      <c r="F146" s="63">
        <v>0</v>
      </c>
      <c r="G146" s="63">
        <v>0</v>
      </c>
      <c r="H146" s="63">
        <v>0</v>
      </c>
      <c r="I146" s="63">
        <v>0</v>
      </c>
      <c r="J146" s="63">
        <v>0</v>
      </c>
      <c r="K146" s="63">
        <v>0</v>
      </c>
      <c r="L146" s="63">
        <v>0</v>
      </c>
      <c r="M146" s="63">
        <v>0</v>
      </c>
      <c r="N146" s="63">
        <v>0</v>
      </c>
    </row>
    <row r="147" spans="1:14" ht="15" customHeight="1">
      <c r="A147" s="73"/>
      <c r="B147" s="64" t="s">
        <v>28</v>
      </c>
      <c r="C147" s="63">
        <v>0</v>
      </c>
      <c r="D147" s="63">
        <v>0</v>
      </c>
      <c r="E147" s="63">
        <v>0</v>
      </c>
      <c r="F147" s="63">
        <v>0</v>
      </c>
      <c r="G147" s="63">
        <v>0</v>
      </c>
      <c r="H147" s="63">
        <v>0</v>
      </c>
      <c r="I147" s="63">
        <v>0</v>
      </c>
      <c r="J147" s="63">
        <v>0</v>
      </c>
      <c r="K147" s="63">
        <v>0</v>
      </c>
      <c r="L147" s="63">
        <v>0</v>
      </c>
      <c r="M147" s="63">
        <v>0</v>
      </c>
      <c r="N147" s="63">
        <v>0</v>
      </c>
    </row>
    <row r="148" spans="1:14" ht="15" customHeight="1">
      <c r="A148" s="71" t="s">
        <v>60</v>
      </c>
      <c r="B148" s="64" t="s">
        <v>24</v>
      </c>
      <c r="C148" s="63">
        <v>0</v>
      </c>
      <c r="D148" s="63">
        <v>0</v>
      </c>
      <c r="E148" s="63">
        <v>0</v>
      </c>
      <c r="F148" s="63">
        <v>0</v>
      </c>
      <c r="G148" s="63">
        <v>0</v>
      </c>
      <c r="H148" s="63">
        <v>0</v>
      </c>
      <c r="I148" s="63">
        <v>0</v>
      </c>
      <c r="J148" s="63">
        <v>0</v>
      </c>
      <c r="K148" s="63">
        <v>0</v>
      </c>
      <c r="L148" s="63">
        <v>0</v>
      </c>
      <c r="M148" s="63">
        <v>0</v>
      </c>
      <c r="N148" s="63">
        <v>0</v>
      </c>
    </row>
    <row r="149" spans="1:14" ht="15" customHeight="1">
      <c r="A149" s="72"/>
      <c r="B149" s="64" t="s">
        <v>25</v>
      </c>
      <c r="C149" s="63">
        <v>0</v>
      </c>
      <c r="D149" s="63">
        <v>0</v>
      </c>
      <c r="E149" s="63">
        <v>0</v>
      </c>
      <c r="F149" s="63">
        <v>0</v>
      </c>
      <c r="G149" s="63">
        <v>0</v>
      </c>
      <c r="H149" s="63">
        <v>0</v>
      </c>
      <c r="I149" s="63">
        <v>0</v>
      </c>
      <c r="J149" s="63">
        <v>0</v>
      </c>
      <c r="K149" s="63">
        <v>0</v>
      </c>
      <c r="L149" s="63">
        <v>0</v>
      </c>
      <c r="M149" s="63">
        <v>0</v>
      </c>
      <c r="N149" s="63">
        <v>0</v>
      </c>
    </row>
    <row r="150" spans="1:14" ht="15" customHeight="1">
      <c r="A150" s="72"/>
      <c r="B150" s="64" t="s">
        <v>26</v>
      </c>
      <c r="C150" s="63">
        <v>0</v>
      </c>
      <c r="D150" s="63">
        <v>0</v>
      </c>
      <c r="E150" s="63">
        <v>0</v>
      </c>
      <c r="F150" s="63">
        <v>0</v>
      </c>
      <c r="G150" s="63">
        <v>0</v>
      </c>
      <c r="H150" s="63">
        <v>0</v>
      </c>
      <c r="I150" s="63">
        <v>0</v>
      </c>
      <c r="J150" s="63">
        <v>0</v>
      </c>
      <c r="K150" s="63">
        <v>0</v>
      </c>
      <c r="L150" s="63">
        <v>0</v>
      </c>
      <c r="M150" s="63">
        <v>0</v>
      </c>
      <c r="N150" s="63">
        <v>0</v>
      </c>
    </row>
    <row r="151" spans="1:14" ht="15" customHeight="1">
      <c r="A151" s="72"/>
      <c r="B151" s="64" t="s">
        <v>27</v>
      </c>
      <c r="C151" s="63">
        <v>0</v>
      </c>
      <c r="D151" s="63">
        <v>0</v>
      </c>
      <c r="E151" s="63">
        <v>0</v>
      </c>
      <c r="F151" s="63">
        <v>0</v>
      </c>
      <c r="G151" s="63">
        <v>0</v>
      </c>
      <c r="H151" s="63">
        <v>0</v>
      </c>
      <c r="I151" s="63">
        <v>0</v>
      </c>
      <c r="J151" s="63">
        <v>0</v>
      </c>
      <c r="K151" s="63">
        <v>0</v>
      </c>
      <c r="L151" s="63">
        <v>0</v>
      </c>
      <c r="M151" s="63">
        <v>0</v>
      </c>
      <c r="N151" s="63">
        <v>0</v>
      </c>
    </row>
    <row r="152" spans="1:14" ht="15" customHeight="1">
      <c r="A152" s="73"/>
      <c r="B152" s="64" t="s">
        <v>28</v>
      </c>
      <c r="C152" s="63">
        <v>0</v>
      </c>
      <c r="D152" s="63">
        <v>0</v>
      </c>
      <c r="E152" s="63">
        <v>0</v>
      </c>
      <c r="F152" s="63">
        <v>0</v>
      </c>
      <c r="G152" s="63">
        <v>0</v>
      </c>
      <c r="H152" s="63">
        <v>0</v>
      </c>
      <c r="I152" s="63">
        <v>0</v>
      </c>
      <c r="J152" s="63">
        <v>0</v>
      </c>
      <c r="K152" s="63">
        <v>0</v>
      </c>
      <c r="L152" s="63">
        <v>0</v>
      </c>
      <c r="M152" s="63">
        <v>0</v>
      </c>
      <c r="N152" s="63">
        <v>0</v>
      </c>
    </row>
  </sheetData>
  <sheetProtection formatCells="0" formatColumns="0" formatRows="0"/>
  <mergeCells count="31">
    <mergeCell ref="A148:A152"/>
    <mergeCell ref="A28:A32"/>
    <mergeCell ref="A33:A37"/>
    <mergeCell ref="A38:A42"/>
    <mergeCell ref="A43:A47"/>
    <mergeCell ref="A123:A127"/>
    <mergeCell ref="A48:A52"/>
    <mergeCell ref="A53:A57"/>
    <mergeCell ref="A58:A62"/>
    <mergeCell ref="A63:A67"/>
    <mergeCell ref="A68:A72"/>
    <mergeCell ref="A73:A77"/>
    <mergeCell ref="A78:A82"/>
    <mergeCell ref="A83:A87"/>
    <mergeCell ref="A88:A92"/>
    <mergeCell ref="A93:A97"/>
    <mergeCell ref="C1:N1"/>
    <mergeCell ref="A128:A132"/>
    <mergeCell ref="A133:A137"/>
    <mergeCell ref="A138:A142"/>
    <mergeCell ref="A143:A147"/>
    <mergeCell ref="A3:A7"/>
    <mergeCell ref="A8:A12"/>
    <mergeCell ref="A13:A17"/>
    <mergeCell ref="A18:A22"/>
    <mergeCell ref="A23:A27"/>
    <mergeCell ref="A98:A102"/>
    <mergeCell ref="A103:A107"/>
    <mergeCell ref="A108:A112"/>
    <mergeCell ref="A113:A117"/>
    <mergeCell ref="A118:A122"/>
  </mergeCells>
  <pageMargins left="0.7" right="0.7" top="0.75" bottom="0.75" header="0.3" footer="0.3"/>
  <pageSetup scale="29" fitToWidth="0" orientation="portrait" r:id="rId1"/>
  <headerFooter>
    <oddHeader>&amp;R&amp;8P.S.C.U. Docket No. 25-057-06
Data Request No. MDR_22 D.13 Attachment 3
New Empl Hours
Requested by R746-700-22
Date of EGU Response:  May 1, 2025</oddHeader>
  </headerFooter>
  <customProperties>
    <customPr name="CellIDs" r:id="rId2"/>
    <customPr name="ConnName" r:id="rId3"/>
    <customPr name="ConnPOV" r:id="rId4"/>
    <customPr name="EpmWorksheetKeyString_GUID" r:id="rId5"/>
    <customPr name="FormFolder" r:id="rId6"/>
    <customPr name="FormName" r:id="rId7"/>
    <customPr name="FormSize" r:id="rId8"/>
    <customPr name="HyperionPOVXML" r:id="rId9"/>
    <customPr name="HyperionXML" r:id="rId10"/>
    <customPr name="NameConnectionMap" r:id="rId11"/>
    <customPr name="POVPosition" r:id="rId12"/>
    <customPr name="SheetHasParityContent" r:id="rId13"/>
    <customPr name="SheetOptions" r:id="rId14"/>
    <customPr name="ShowPOV" r:id="rId15"/>
  </customProperties>
  <drawing r:id="rId1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1:C6"/>
  <sheetViews>
    <sheetView view="pageLayout" zoomScaleNormal="100" workbookViewId="0">
      <selection activeCell="Q11" sqref="Q11"/>
    </sheetView>
  </sheetViews>
  <sheetFormatPr defaultColWidth="9.109375" defaultRowHeight="15" customHeight="1"/>
  <cols>
    <col min="1" max="3" width="9.109375" style="1" customWidth="1"/>
    <col min="4" max="16384" width="9.109375" style="1"/>
  </cols>
  <sheetData>
    <row r="1" spans="1:3" ht="15" customHeight="1">
      <c r="A1" s="52"/>
      <c r="B1" s="68" t="s">
        <v>0</v>
      </c>
      <c r="C1" s="70"/>
    </row>
    <row r="2" spans="1:3" ht="15" customHeight="1">
      <c r="A2" s="52"/>
      <c r="B2" s="53" t="s">
        <v>61</v>
      </c>
      <c r="C2" s="53" t="s">
        <v>62</v>
      </c>
    </row>
    <row r="3" spans="1:3" ht="15" customHeight="1">
      <c r="A3" s="55" t="s">
        <v>63</v>
      </c>
      <c r="B3" s="65">
        <v>0.56000000000000005</v>
      </c>
      <c r="C3" s="65">
        <v>0.56000000000000005</v>
      </c>
    </row>
    <row r="4" spans="1:3" ht="15" customHeight="1">
      <c r="A4" s="55" t="s">
        <v>64</v>
      </c>
      <c r="B4" s="65">
        <v>0.44</v>
      </c>
      <c r="C4" s="65">
        <v>0.44</v>
      </c>
    </row>
    <row r="5" spans="1:3" ht="15" customHeight="1">
      <c r="A5" s="55" t="s">
        <v>65</v>
      </c>
      <c r="B5" s="56">
        <v>0</v>
      </c>
      <c r="C5" s="56">
        <v>0</v>
      </c>
    </row>
    <row r="6" spans="1:3" ht="15" customHeight="1">
      <c r="A6" s="64" t="s">
        <v>66</v>
      </c>
      <c r="B6" s="57">
        <v>0</v>
      </c>
      <c r="C6" s="57">
        <v>1</v>
      </c>
    </row>
  </sheetData>
  <sheetProtection sheet="1" scenarios="1" formatCells="0" formatColumns="0" formatRows="0"/>
  <mergeCells count="1">
    <mergeCell ref="B1:C1"/>
  </mergeCells>
  <pageMargins left="0.7" right="0.7" top="0.75" bottom="0.75" header="0.3" footer="0.3"/>
  <pageSetup scale="58" orientation="portrait" r:id="rId1"/>
  <headerFooter>
    <oddHeader>&amp;R&amp;8P.S.C.U. Docket No. 25-057-06
Data Request No. MDR_22 D.13 Attachment 3
Labor Alloc Rates
Requested by R746-700-22
Date of EGU Response: May 1, 2025</oddHeader>
  </headerFooter>
  <customProperties>
    <customPr name="CellIDs" r:id="rId2"/>
    <customPr name="ConnName" r:id="rId3"/>
    <customPr name="ConnPOV" r:id="rId4"/>
    <customPr name="EpmWorksheetKeyString_GUID" r:id="rId5"/>
    <customPr name="FormFolder" r:id="rId6"/>
    <customPr name="FormName" r:id="rId7"/>
    <customPr name="FormSize" r:id="rId8"/>
    <customPr name="HyperionPOVXML" r:id="rId9"/>
    <customPr name="HyperionXML" r:id="rId10"/>
    <customPr name="NameConnectionMap" r:id="rId11"/>
    <customPr name="POVPosition" r:id="rId12"/>
    <customPr name="SheetHasParityContent" r:id="rId13"/>
    <customPr name="SheetOptions" r:id="rId14"/>
    <customPr name="ShowPOV" r:id="rId15"/>
  </customProperties>
  <drawing r:id="rId1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/>
    <pageSetUpPr fitToPage="1"/>
  </sheetPr>
  <dimension ref="A1:N20"/>
  <sheetViews>
    <sheetView view="pageLayout" zoomScaleNormal="100" workbookViewId="0">
      <selection activeCell="O11" sqref="O11"/>
    </sheetView>
  </sheetViews>
  <sheetFormatPr defaultRowHeight="14.4"/>
  <cols>
    <col min="1" max="1" width="26.109375" bestFit="1" customWidth="1"/>
  </cols>
  <sheetData>
    <row r="1" spans="1:14">
      <c r="A1" s="2" t="s">
        <v>67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2"/>
    </row>
    <row r="2" spans="1:14">
      <c r="A2" s="5" t="s">
        <v>68</v>
      </c>
      <c r="B2" s="6" t="s">
        <v>12</v>
      </c>
      <c r="C2" s="6" t="s">
        <v>13</v>
      </c>
      <c r="D2" s="6" t="s">
        <v>14</v>
      </c>
      <c r="E2" s="6" t="s">
        <v>15</v>
      </c>
      <c r="F2" s="6" t="s">
        <v>16</v>
      </c>
      <c r="G2" s="6" t="s">
        <v>17</v>
      </c>
      <c r="H2" s="6" t="s">
        <v>18</v>
      </c>
      <c r="I2" s="6" t="s">
        <v>19</v>
      </c>
      <c r="J2" s="6" t="s">
        <v>20</v>
      </c>
      <c r="K2" s="6" t="s">
        <v>21</v>
      </c>
      <c r="L2" s="6" t="s">
        <v>22</v>
      </c>
      <c r="M2" s="7" t="s">
        <v>23</v>
      </c>
      <c r="N2" s="8" t="s">
        <v>69</v>
      </c>
    </row>
    <row r="3" spans="1:14">
      <c r="A3" s="9" t="s">
        <v>70</v>
      </c>
      <c r="B3" s="10">
        <f>SUMIF(Labor_Hrs!$B:$B,"Straight Time Hrs",Labor_Hrs!C:C)</f>
        <v>920</v>
      </c>
      <c r="C3" s="10">
        <f>SUMIF(Labor_Hrs!$B:$B,"Straight Time Hrs",Labor_Hrs!D:D)</f>
        <v>840</v>
      </c>
      <c r="D3" s="10">
        <f>SUMIF(Labor_Hrs!$B:$B,"Straight Time Hrs",Labor_Hrs!E:E)</f>
        <v>840</v>
      </c>
      <c r="E3" s="10">
        <f>SUMIF(Labor_Hrs!$B:$B,"Straight Time Hrs",Labor_Hrs!F:F)</f>
        <v>880</v>
      </c>
      <c r="F3" s="10">
        <f>SUMIF(Labor_Hrs!$B:$B,"Straight Time Hrs",Labor_Hrs!G:G)</f>
        <v>920</v>
      </c>
      <c r="G3" s="10">
        <f>SUMIF(Labor_Hrs!$B:$B,"Straight Time Hrs",Labor_Hrs!H:H)</f>
        <v>800</v>
      </c>
      <c r="H3" s="10">
        <f>SUMIF(Labor_Hrs!$B:$B,"Straight Time Hrs",Labor_Hrs!I:I)</f>
        <v>920</v>
      </c>
      <c r="I3" s="10">
        <f>SUMIF(Labor_Hrs!$B:$B,"Straight Time Hrs",Labor_Hrs!J:J)</f>
        <v>920</v>
      </c>
      <c r="J3" s="10">
        <f>SUMIF(Labor_Hrs!$B:$B,"Straight Time Hrs",Labor_Hrs!K:K)</f>
        <v>840</v>
      </c>
      <c r="K3" s="10">
        <f>SUMIF(Labor_Hrs!$B:$B,"Straight Time Hrs",Labor_Hrs!L:L)</f>
        <v>920</v>
      </c>
      <c r="L3" s="10">
        <f>SUMIF(Labor_Hrs!$B:$B,"Straight Time Hrs",Labor_Hrs!M:M)</f>
        <v>840</v>
      </c>
      <c r="M3" s="10">
        <f>SUMIF(Labor_Hrs!$B:$B,"Straight Time Hrs",Labor_Hrs!N:N)</f>
        <v>880</v>
      </c>
      <c r="N3" s="11">
        <f t="shared" ref="N3:N9" si="0">SUM(B3:M3)</f>
        <v>10520</v>
      </c>
    </row>
    <row r="4" spans="1:14">
      <c r="A4" s="9" t="s">
        <v>71</v>
      </c>
      <c r="B4" s="12">
        <f>SUMIF(Labor_Hrs!$B:$B,"Overtime Hrs 1.5x",Labor_Hrs!C:C)</f>
        <v>10</v>
      </c>
      <c r="C4" s="12">
        <f>SUMIF(Labor_Hrs!$B:$B,"Overtime Hrs 1.5x",Labor_Hrs!D:D)</f>
        <v>14</v>
      </c>
      <c r="D4" s="12">
        <f>SUMIF(Labor_Hrs!$B:$B,"Overtime Hrs 1.5x",Labor_Hrs!E:E)</f>
        <v>15.75</v>
      </c>
      <c r="E4" s="12">
        <f>SUMIF(Labor_Hrs!$B:$B,"Overtime Hrs 1.5x",Labor_Hrs!F:F)</f>
        <v>5.5</v>
      </c>
      <c r="F4" s="12">
        <f>SUMIF(Labor_Hrs!$B:$B,"Overtime Hrs 1.5x",Labor_Hrs!G:G)</f>
        <v>16.25</v>
      </c>
      <c r="G4" s="12">
        <f>SUMIF(Labor_Hrs!$B:$B,"Overtime Hrs 1.5x",Labor_Hrs!H:H)</f>
        <v>18</v>
      </c>
      <c r="H4" s="12">
        <f>SUMIF(Labor_Hrs!$B:$B,"Overtime Hrs 1.5x",Labor_Hrs!I:I)</f>
        <v>9.5</v>
      </c>
      <c r="I4" s="12">
        <f>SUMIF(Labor_Hrs!$B:$B,"Overtime Hrs 1.5x",Labor_Hrs!J:J)</f>
        <v>0</v>
      </c>
      <c r="J4" s="12">
        <f>SUMIF(Labor_Hrs!$B:$B,"Overtime Hrs 1.5x",Labor_Hrs!K:K)</f>
        <v>11</v>
      </c>
      <c r="K4" s="12">
        <f>SUMIF(Labor_Hrs!$B:$B,"Overtime Hrs 1.5x",Labor_Hrs!L:L)</f>
        <v>15</v>
      </c>
      <c r="L4" s="12">
        <f>SUMIF(Labor_Hrs!$B:$B,"Overtime Hrs 1.5x",Labor_Hrs!M:M)</f>
        <v>12</v>
      </c>
      <c r="M4" s="12">
        <f>SUMIF(Labor_Hrs!$B:$B,"Overtime Hrs 1.5x",Labor_Hrs!N:N)</f>
        <v>0</v>
      </c>
      <c r="N4" s="13">
        <f t="shared" si="0"/>
        <v>127</v>
      </c>
    </row>
    <row r="5" spans="1:14">
      <c r="A5" s="9" t="s">
        <v>72</v>
      </c>
      <c r="B5" s="12">
        <f>SUMIF(Labor_Hrs!$B:$B,"Overtime Hrs 2x",Labor_Hrs!C:C)</f>
        <v>0</v>
      </c>
      <c r="C5" s="12">
        <f>SUMIF(Labor_Hrs!$B:$B,"Overtime Hrs 2x",Labor_Hrs!D:D)</f>
        <v>0</v>
      </c>
      <c r="D5" s="12">
        <f>SUMIF(Labor_Hrs!$B:$B,"Overtime Hrs 2x",Labor_Hrs!E:E)</f>
        <v>0</v>
      </c>
      <c r="E5" s="12">
        <f>SUMIF(Labor_Hrs!$B:$B,"Overtime Hrs 2x",Labor_Hrs!F:F)</f>
        <v>0</v>
      </c>
      <c r="F5" s="12">
        <f>SUMIF(Labor_Hrs!$B:$B,"Overtime Hrs 2x",Labor_Hrs!G:G)</f>
        <v>0</v>
      </c>
      <c r="G5" s="12">
        <f>SUMIF(Labor_Hrs!$B:$B,"Overtime Hrs 2x",Labor_Hrs!H:H)</f>
        <v>0</v>
      </c>
      <c r="H5" s="12">
        <f>SUMIF(Labor_Hrs!$B:$B,"Overtime Hrs 2x",Labor_Hrs!I:I)</f>
        <v>0</v>
      </c>
      <c r="I5" s="12">
        <f>SUMIF(Labor_Hrs!$B:$B,"Overtime Hrs 2x",Labor_Hrs!J:J)</f>
        <v>0</v>
      </c>
      <c r="J5" s="12">
        <f>SUMIF(Labor_Hrs!$B:$B,"Overtime Hrs 2x",Labor_Hrs!K:K)</f>
        <v>0</v>
      </c>
      <c r="K5" s="12">
        <f>SUMIF(Labor_Hrs!$B:$B,"Overtime Hrs 2x",Labor_Hrs!L:L)</f>
        <v>0</v>
      </c>
      <c r="L5" s="12">
        <f>SUMIF(Labor_Hrs!$B:$B,"Overtime Hrs 2x",Labor_Hrs!M:M)</f>
        <v>0</v>
      </c>
      <c r="M5" s="12">
        <f>SUMIF(Labor_Hrs!$B:$B,"Overtime Hrs 2x",Labor_Hrs!N:N)</f>
        <v>0</v>
      </c>
      <c r="N5" s="13">
        <f t="shared" si="0"/>
        <v>0</v>
      </c>
    </row>
    <row r="6" spans="1:14">
      <c r="A6" s="14" t="s">
        <v>73</v>
      </c>
      <c r="B6" s="15">
        <f>SUMIF(Labor_Hrs!$B:$B,"Oncall Hrs 1.5x",Labor_Hrs!C:C)</f>
        <v>0</v>
      </c>
      <c r="C6" s="12">
        <f>SUMIF(Labor_Hrs!$B:$B,"Oncall Hrs 1.5x",Labor_Hrs!D:D)</f>
        <v>0</v>
      </c>
      <c r="D6" s="12">
        <f>SUMIF(Labor_Hrs!$B:$B,"Oncall Hrs 1.5x",Labor_Hrs!E:E)</f>
        <v>0</v>
      </c>
      <c r="E6" s="12">
        <f>SUMIF(Labor_Hrs!$B:$B,"Oncall Hrs 1.5x",Labor_Hrs!F:F)</f>
        <v>0</v>
      </c>
      <c r="F6" s="12">
        <f>SUMIF(Labor_Hrs!$B:$B,"Oncall Hrs 1.5x",Labor_Hrs!G:G)</f>
        <v>0</v>
      </c>
      <c r="G6" s="12">
        <f>SUMIF(Labor_Hrs!$B:$B,"Oncall Hrs 1.5x",Labor_Hrs!H:H)</f>
        <v>0</v>
      </c>
      <c r="H6" s="12">
        <f>SUMIF(Labor_Hrs!$B:$B,"Oncall Hrs 1.5x",Labor_Hrs!I:I)</f>
        <v>0</v>
      </c>
      <c r="I6" s="12">
        <f>SUMIF(Labor_Hrs!$B:$B,"Oncall Hrs 1.5x",Labor_Hrs!J:J)</f>
        <v>0</v>
      </c>
      <c r="J6" s="12">
        <f>SUMIF(Labor_Hrs!$B:$B,"Oncall Hrs 1.5x",Labor_Hrs!K:K)</f>
        <v>0</v>
      </c>
      <c r="K6" s="12">
        <f>SUMIF(Labor_Hrs!$B:$B,"Oncall Hrs 1.5x",Labor_Hrs!L:L)</f>
        <v>0</v>
      </c>
      <c r="L6" s="12">
        <f>SUMIF(Labor_Hrs!$B:$B,"Oncall Hrs 1.5x",Labor_Hrs!M:M)</f>
        <v>0</v>
      </c>
      <c r="M6" s="16">
        <f>SUMIF(Labor_Hrs!$B:$B,"Oncall Hrs 1.5x",Labor_Hrs!N:N)</f>
        <v>0</v>
      </c>
      <c r="N6" s="13">
        <f t="shared" si="0"/>
        <v>0</v>
      </c>
    </row>
    <row r="7" spans="1:14">
      <c r="A7" s="14" t="s">
        <v>74</v>
      </c>
      <c r="B7" s="15">
        <f>SUMIF(Labor_Hrs!$B:$B,"Oncall Hrs 2x",Labor_Hrs!C:C)</f>
        <v>0</v>
      </c>
      <c r="C7" s="12">
        <f>SUMIF(Labor_Hrs!$B:$B,"Oncall Hrs 2x",Labor_Hrs!D:D)</f>
        <v>0</v>
      </c>
      <c r="D7" s="12">
        <f>SUMIF(Labor_Hrs!$B:$B,"Oncall Hrs 2x",Labor_Hrs!E:E)</f>
        <v>0</v>
      </c>
      <c r="E7" s="12">
        <f>SUMIF(Labor_Hrs!$B:$B,"Oncall Hrs 2x",Labor_Hrs!F:F)</f>
        <v>0</v>
      </c>
      <c r="F7" s="12">
        <f>SUMIF(Labor_Hrs!$B:$B,"Oncall Hrs 2x",Labor_Hrs!G:G)</f>
        <v>0</v>
      </c>
      <c r="G7" s="12">
        <f>SUMIF(Labor_Hrs!$B:$B,"Oncall Hrs 2x",Labor_Hrs!H:H)</f>
        <v>0</v>
      </c>
      <c r="H7" s="12">
        <f>SUMIF(Labor_Hrs!$B:$B,"Oncall Hrs 2x",Labor_Hrs!I:I)</f>
        <v>0</v>
      </c>
      <c r="I7" s="12">
        <f>SUMIF(Labor_Hrs!$B:$B,"Oncall Hrs 2x",Labor_Hrs!J:J)</f>
        <v>0</v>
      </c>
      <c r="J7" s="12">
        <f>SUMIF(Labor_Hrs!$B:$B,"Oncall Hrs 2x",Labor_Hrs!K:K)</f>
        <v>0</v>
      </c>
      <c r="K7" s="12">
        <f>SUMIF(Labor_Hrs!$B:$B,"Oncall Hrs 2x",Labor_Hrs!L:L)</f>
        <v>0</v>
      </c>
      <c r="L7" s="12">
        <f>SUMIF(Labor_Hrs!$B:$B,"Oncall Hrs 2x",Labor_Hrs!M:M)</f>
        <v>0</v>
      </c>
      <c r="M7" s="16">
        <f>SUMIF(Labor_Hrs!$B:$B,"Oncall Hrs 2x",Labor_Hrs!N:N)</f>
        <v>0</v>
      </c>
      <c r="N7" s="13">
        <f t="shared" si="0"/>
        <v>0</v>
      </c>
    </row>
    <row r="8" spans="1:14">
      <c r="A8" s="17" t="s">
        <v>75</v>
      </c>
      <c r="B8" s="15">
        <f>SUMIF(Labor_Hrs!$B:$B,"Shift Hrs",Labor_Hrs!C:C)</f>
        <v>0</v>
      </c>
      <c r="C8" s="12">
        <f>SUMIF(Labor_Hrs!$B:$B,"Shift Hrs",Labor_Hrs!D:D)</f>
        <v>0</v>
      </c>
      <c r="D8" s="12">
        <f>SUMIF(Labor_Hrs!$B:$B,"Shift Hrs",Labor_Hrs!E:E)</f>
        <v>0</v>
      </c>
      <c r="E8" s="12">
        <f>SUMIF(Labor_Hrs!$B:$B,"Shift Hrs",Labor_Hrs!F:F)</f>
        <v>0</v>
      </c>
      <c r="F8" s="12">
        <f>SUMIF(Labor_Hrs!$B:$B,"Shift Hrs",Labor_Hrs!G:G)</f>
        <v>0</v>
      </c>
      <c r="G8" s="12">
        <f>SUMIF(Labor_Hrs!$B:$B,"Shift Hrs",Labor_Hrs!H:H)</f>
        <v>0</v>
      </c>
      <c r="H8" s="12">
        <f>SUMIF(Labor_Hrs!$B:$B,"Shift Hrs",Labor_Hrs!I:I)</f>
        <v>0</v>
      </c>
      <c r="I8" s="12">
        <f>SUMIF(Labor_Hrs!$B:$B,"Shift Hrs",Labor_Hrs!J:J)</f>
        <v>0</v>
      </c>
      <c r="J8" s="12">
        <f>SUMIF(Labor_Hrs!$B:$B,"Shift Hrs",Labor_Hrs!K:K)</f>
        <v>0</v>
      </c>
      <c r="K8" s="12">
        <f>SUMIF(Labor_Hrs!$B:$B,"Shift Hrs",Labor_Hrs!L:L)</f>
        <v>0</v>
      </c>
      <c r="L8" s="12">
        <f>SUMIF(Labor_Hrs!$B:$B,"Shift Hrs",Labor_Hrs!M:M)</f>
        <v>0</v>
      </c>
      <c r="M8" s="16">
        <f>SUMIF(Labor_Hrs!$B:$B,"Shift Hrs",Labor_Hrs!N:N)</f>
        <v>0</v>
      </c>
      <c r="N8" s="13">
        <f t="shared" si="0"/>
        <v>0</v>
      </c>
    </row>
    <row r="9" spans="1:14" ht="15" thickBot="1">
      <c r="A9" s="18" t="s">
        <v>76</v>
      </c>
      <c r="B9" s="19">
        <f t="shared" ref="B9:M9" si="1">SUM(B3:B8)</f>
        <v>930</v>
      </c>
      <c r="C9" s="20">
        <f t="shared" si="1"/>
        <v>854</v>
      </c>
      <c r="D9" s="20">
        <f t="shared" si="1"/>
        <v>855.75</v>
      </c>
      <c r="E9" s="20">
        <f t="shared" si="1"/>
        <v>885.5</v>
      </c>
      <c r="F9" s="20">
        <f t="shared" si="1"/>
        <v>936.25</v>
      </c>
      <c r="G9" s="20">
        <f t="shared" si="1"/>
        <v>818</v>
      </c>
      <c r="H9" s="20">
        <f t="shared" si="1"/>
        <v>929.5</v>
      </c>
      <c r="I9" s="20">
        <f t="shared" si="1"/>
        <v>920</v>
      </c>
      <c r="J9" s="20">
        <f t="shared" si="1"/>
        <v>851</v>
      </c>
      <c r="K9" s="20">
        <f t="shared" si="1"/>
        <v>935</v>
      </c>
      <c r="L9" s="20">
        <f t="shared" si="1"/>
        <v>852</v>
      </c>
      <c r="M9" s="21">
        <f t="shared" si="1"/>
        <v>880</v>
      </c>
      <c r="N9" s="22">
        <f t="shared" si="0"/>
        <v>10647</v>
      </c>
    </row>
    <row r="10" spans="1:14" ht="15" thickTop="1">
      <c r="A10" s="23" t="s">
        <v>77</v>
      </c>
      <c r="B10" s="15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6"/>
      <c r="N10" s="13"/>
    </row>
    <row r="11" spans="1:14">
      <c r="A11" s="14" t="s">
        <v>70</v>
      </c>
      <c r="B11" s="15">
        <f>SUMIF(New_Emp_Hrs!$B:$B,"Straight Time Hrs",New_Emp_Hrs!C:C)</f>
        <v>0</v>
      </c>
      <c r="C11" s="12">
        <f>SUMIF(New_Emp_Hrs!$B:$B,"Straight Time Hrs",New_Emp_Hrs!D:D)</f>
        <v>0</v>
      </c>
      <c r="D11" s="12">
        <f>SUMIF(New_Emp_Hrs!$B:$B,"Straight Time Hrs",New_Emp_Hrs!E:E)</f>
        <v>0</v>
      </c>
      <c r="E11" s="12">
        <f>SUMIF(New_Emp_Hrs!$B:$B,"Straight Time Hrs",New_Emp_Hrs!F:F)</f>
        <v>0</v>
      </c>
      <c r="F11" s="12">
        <f>SUMIF(New_Emp_Hrs!$B:$B,"Straight Time Hrs",New_Emp_Hrs!G:G)</f>
        <v>0</v>
      </c>
      <c r="G11" s="12">
        <f>SUMIF(New_Emp_Hrs!$B:$B,"Straight Time Hrs",New_Emp_Hrs!H:H)</f>
        <v>0</v>
      </c>
      <c r="H11" s="12">
        <f>SUMIF(New_Emp_Hrs!$B:$B,"Straight Time Hrs",New_Emp_Hrs!I:I)</f>
        <v>0</v>
      </c>
      <c r="I11" s="12">
        <f>SUMIF(New_Emp_Hrs!$B:$B,"Straight Time Hrs",New_Emp_Hrs!J:J)</f>
        <v>0</v>
      </c>
      <c r="J11" s="12">
        <f>SUMIF(New_Emp_Hrs!$B:$B,"Straight Time Hrs",New_Emp_Hrs!K:K)</f>
        <v>0</v>
      </c>
      <c r="K11" s="12">
        <f>SUMIF(New_Emp_Hrs!$B:$B,"Straight Time Hrs",New_Emp_Hrs!L:L)</f>
        <v>0</v>
      </c>
      <c r="L11" s="12">
        <f>SUMIF(New_Emp_Hrs!$B:$B,"Straight Time Hrs",New_Emp_Hrs!M:M)</f>
        <v>0</v>
      </c>
      <c r="M11" s="12">
        <f>SUMIF(New_Emp_Hrs!$B:$B,"Straight Time Hrs",New_Emp_Hrs!N:N)</f>
        <v>0</v>
      </c>
      <c r="N11" s="13">
        <f t="shared" ref="N11:N18" si="2">SUM(B11:M11)</f>
        <v>0</v>
      </c>
    </row>
    <row r="12" spans="1:14">
      <c r="A12" s="9" t="s">
        <v>71</v>
      </c>
      <c r="B12" s="15">
        <f>SUMIF(New_Emp_Hrs!$B:$B,"Overtime Hrs 1.5x",New_Emp_Hrs!C:C)</f>
        <v>0</v>
      </c>
      <c r="C12" s="12">
        <f>SUMIF(New_Emp_Hrs!$B:$B,"Overtime Hrs 1.5x",New_Emp_Hrs!D:D)</f>
        <v>0</v>
      </c>
      <c r="D12" s="12">
        <f>SUMIF(New_Emp_Hrs!$B:$B,"Overtime Hrs 1.5x",New_Emp_Hrs!E:E)</f>
        <v>0</v>
      </c>
      <c r="E12" s="12">
        <f>SUMIF(New_Emp_Hrs!$B:$B,"Overtime Hrs 1.5x",New_Emp_Hrs!F:F)</f>
        <v>0</v>
      </c>
      <c r="F12" s="12">
        <f>SUMIF(New_Emp_Hrs!$B:$B,"Overtime Hrs 1.5x",New_Emp_Hrs!G:G)</f>
        <v>0</v>
      </c>
      <c r="G12" s="12">
        <f>SUMIF(New_Emp_Hrs!$B:$B,"Overtime Hrs 1.5x",New_Emp_Hrs!H:H)</f>
        <v>0</v>
      </c>
      <c r="H12" s="12">
        <f>SUMIF(New_Emp_Hrs!$B:$B,"Overtime Hrs 1.5x",New_Emp_Hrs!I:I)</f>
        <v>0</v>
      </c>
      <c r="I12" s="12">
        <f>SUMIF(New_Emp_Hrs!$B:$B,"Overtime Hrs 1.5x",New_Emp_Hrs!J:J)</f>
        <v>0</v>
      </c>
      <c r="J12" s="12">
        <f>SUMIF(New_Emp_Hrs!$B:$B,"Overtime Hrs 1.5x",New_Emp_Hrs!K:K)</f>
        <v>0</v>
      </c>
      <c r="K12" s="12">
        <f>SUMIF(New_Emp_Hrs!$B:$B,"Overtime Hrs 1.5x",New_Emp_Hrs!L:L)</f>
        <v>0</v>
      </c>
      <c r="L12" s="12">
        <f>SUMIF(New_Emp_Hrs!$B:$B,"Overtime Hrs 1.5x",New_Emp_Hrs!M:M)</f>
        <v>0</v>
      </c>
      <c r="M12" s="16">
        <f>SUMIF(New_Emp_Hrs!$B:$B,"Overtime Hrs 1.5x",New_Emp_Hrs!N:N)</f>
        <v>0</v>
      </c>
      <c r="N12" s="13">
        <f t="shared" si="2"/>
        <v>0</v>
      </c>
    </row>
    <row r="13" spans="1:14">
      <c r="A13" s="9" t="s">
        <v>72</v>
      </c>
      <c r="B13" s="15">
        <f>SUMIF(New_Emp_Hrs!$B:$B,"Overtime Hrs 2x",New_Emp_Hrs!C:C)</f>
        <v>0</v>
      </c>
      <c r="C13" s="12">
        <f>SUMIF(New_Emp_Hrs!$B:$B,"Overtime Hrs 2x",New_Emp_Hrs!D:D)</f>
        <v>0</v>
      </c>
      <c r="D13" s="12">
        <f>SUMIF(New_Emp_Hrs!$B:$B,"Overtime Hrs 2x",New_Emp_Hrs!E:E)</f>
        <v>0</v>
      </c>
      <c r="E13" s="12">
        <f>SUMIF(New_Emp_Hrs!$B:$B,"Overtime Hrs 2x",New_Emp_Hrs!F:F)</f>
        <v>0</v>
      </c>
      <c r="F13" s="12">
        <f>SUMIF(New_Emp_Hrs!$B:$B,"Overtime Hrs 2x",New_Emp_Hrs!G:G)</f>
        <v>0</v>
      </c>
      <c r="G13" s="12">
        <f>SUMIF(New_Emp_Hrs!$B:$B,"Overtime Hrs 2x",New_Emp_Hrs!H:H)</f>
        <v>0</v>
      </c>
      <c r="H13" s="12">
        <f>SUMIF(New_Emp_Hrs!$B:$B,"Overtime Hrs 2x",New_Emp_Hrs!I:I)</f>
        <v>0</v>
      </c>
      <c r="I13" s="12">
        <f>SUMIF(New_Emp_Hrs!$B:$B,"Overtime Hrs 2x",New_Emp_Hrs!J:J)</f>
        <v>0</v>
      </c>
      <c r="J13" s="12">
        <f>SUMIF(New_Emp_Hrs!$B:$B,"Overtime Hrs 2x",New_Emp_Hrs!K:K)</f>
        <v>0</v>
      </c>
      <c r="K13" s="12">
        <f>SUMIF(New_Emp_Hrs!$B:$B,"Overtime Hrs 2x",New_Emp_Hrs!L:L)</f>
        <v>0</v>
      </c>
      <c r="L13" s="12">
        <f>SUMIF(New_Emp_Hrs!$B:$B,"Overtime Hrs 2x",New_Emp_Hrs!M:M)</f>
        <v>0</v>
      </c>
      <c r="M13" s="16">
        <f>SUMIF(New_Emp_Hrs!$B:$B,"Overtime Hrs 2x",New_Emp_Hrs!N:N)</f>
        <v>0</v>
      </c>
      <c r="N13" s="13">
        <f t="shared" si="2"/>
        <v>0</v>
      </c>
    </row>
    <row r="14" spans="1:14">
      <c r="A14" s="14" t="s">
        <v>73</v>
      </c>
      <c r="B14" s="15">
        <f>SUMIF(New_Emp_Hrs!$B:$B,"Oncall Hrs 1.5x",New_Emp_Hrs!C:C)</f>
        <v>0</v>
      </c>
      <c r="C14" s="12">
        <f>SUMIF(New_Emp_Hrs!$B:$B,"Oncall Hrs 1.5x",New_Emp_Hrs!D:D)</f>
        <v>0</v>
      </c>
      <c r="D14" s="12">
        <f>SUMIF(New_Emp_Hrs!$B:$B,"Oncall Hrs 1.5x",New_Emp_Hrs!E:E)</f>
        <v>0</v>
      </c>
      <c r="E14" s="12">
        <f>SUMIF(New_Emp_Hrs!$B:$B,"Oncall Hrs 1.5x",New_Emp_Hrs!F:F)</f>
        <v>0</v>
      </c>
      <c r="F14" s="12">
        <f>SUMIF(New_Emp_Hrs!$B:$B,"Oncall Hrs 1.5x",New_Emp_Hrs!G:G)</f>
        <v>0</v>
      </c>
      <c r="G14" s="12">
        <f>SUMIF(New_Emp_Hrs!$B:$B,"Oncall Hrs 1.5x",New_Emp_Hrs!H:H)</f>
        <v>0</v>
      </c>
      <c r="H14" s="12">
        <f>SUMIF(New_Emp_Hrs!$B:$B,"Oncall Hrs 1.5x",New_Emp_Hrs!I:I)</f>
        <v>0</v>
      </c>
      <c r="I14" s="12">
        <f>SUMIF(New_Emp_Hrs!$B:$B,"Oncall Hrs 1.5x",New_Emp_Hrs!J:J)</f>
        <v>0</v>
      </c>
      <c r="J14" s="12">
        <f>SUMIF(New_Emp_Hrs!$B:$B,"Oncall Hrs 1.5x",New_Emp_Hrs!K:K)</f>
        <v>0</v>
      </c>
      <c r="K14" s="12">
        <f>SUMIF(New_Emp_Hrs!$B:$B,"Oncall Hrs 1.5x",New_Emp_Hrs!L:L)</f>
        <v>0</v>
      </c>
      <c r="L14" s="12">
        <f>SUMIF(New_Emp_Hrs!$B:$B,"Oncall Hrs 1.5x",New_Emp_Hrs!M:M)</f>
        <v>0</v>
      </c>
      <c r="M14" s="16">
        <f>SUMIF(New_Emp_Hrs!$B:$B,"Oncall Hrs 1.5x",New_Emp_Hrs!N:N)</f>
        <v>0</v>
      </c>
      <c r="N14" s="13">
        <f t="shared" si="2"/>
        <v>0</v>
      </c>
    </row>
    <row r="15" spans="1:14">
      <c r="A15" s="14" t="s">
        <v>74</v>
      </c>
      <c r="B15" s="15">
        <f>SUMIF(New_Emp_Hrs!$B:$B,"Oncall Hrs 2x",New_Emp_Hrs!C:C)</f>
        <v>0</v>
      </c>
      <c r="C15" s="12">
        <f>SUMIF(New_Emp_Hrs!$B:$B,"Oncall Hrs 2x",New_Emp_Hrs!D:D)</f>
        <v>0</v>
      </c>
      <c r="D15" s="12">
        <f>SUMIF(New_Emp_Hrs!$B:$B,"Oncall Hrs 2x",New_Emp_Hrs!E:E)</f>
        <v>0</v>
      </c>
      <c r="E15" s="12">
        <f>SUMIF(New_Emp_Hrs!$B:$B,"Oncall Hrs 2x",New_Emp_Hrs!F:F)</f>
        <v>0</v>
      </c>
      <c r="F15" s="12">
        <f>SUMIF(New_Emp_Hrs!$B:$B,"Oncall Hrs 2x",New_Emp_Hrs!G:G)</f>
        <v>0</v>
      </c>
      <c r="G15" s="12">
        <f>SUMIF(New_Emp_Hrs!$B:$B,"Oncall Hrs 2x",New_Emp_Hrs!H:H)</f>
        <v>0</v>
      </c>
      <c r="H15" s="12">
        <f>SUMIF(New_Emp_Hrs!$B:$B,"Oncall Hrs 2x",New_Emp_Hrs!I:I)</f>
        <v>0</v>
      </c>
      <c r="I15" s="12">
        <f>SUMIF(New_Emp_Hrs!$B:$B,"Oncall Hrs 2x",New_Emp_Hrs!J:J)</f>
        <v>0</v>
      </c>
      <c r="J15" s="12">
        <f>SUMIF(New_Emp_Hrs!$B:$B,"Oncall Hrs 2x",New_Emp_Hrs!K:K)</f>
        <v>0</v>
      </c>
      <c r="K15" s="12">
        <f>SUMIF(New_Emp_Hrs!$B:$B,"Oncall Hrs 2x",New_Emp_Hrs!L:L)</f>
        <v>0</v>
      </c>
      <c r="L15" s="12">
        <f>SUMIF(New_Emp_Hrs!$B:$B,"Oncall Hrs 2x",New_Emp_Hrs!M:M)</f>
        <v>0</v>
      </c>
      <c r="M15" s="16">
        <f>SUMIF(New_Emp_Hrs!$B:$B,"Oncall Hrs 2x",New_Emp_Hrs!N:N)</f>
        <v>0</v>
      </c>
      <c r="N15" s="13">
        <f t="shared" si="2"/>
        <v>0</v>
      </c>
    </row>
    <row r="16" spans="1:14">
      <c r="A16" s="17" t="s">
        <v>75</v>
      </c>
      <c r="B16" s="24">
        <f>SUMIF(New_Emp_Hrs!$B:$B,"Shift Hrs",New_Emp_Hrs!C:C)</f>
        <v>0</v>
      </c>
      <c r="C16" s="25">
        <f>SUMIF(New_Emp_Hrs!$B:$B,"Shift Hrs",New_Emp_Hrs!D:D)</f>
        <v>0</v>
      </c>
      <c r="D16" s="25">
        <f>SUMIF(New_Emp_Hrs!$B:$B,"Shift Hrs",New_Emp_Hrs!E:E)</f>
        <v>0</v>
      </c>
      <c r="E16" s="25">
        <f>SUMIF(New_Emp_Hrs!$B:$B,"Shift Hrs",New_Emp_Hrs!F:F)</f>
        <v>0</v>
      </c>
      <c r="F16" s="25">
        <f>SUMIF(New_Emp_Hrs!$B:$B,"Shift Hrs",New_Emp_Hrs!G:G)</f>
        <v>0</v>
      </c>
      <c r="G16" s="25">
        <f>SUMIF(New_Emp_Hrs!$B:$B,"Shift Hrs",New_Emp_Hrs!H:H)</f>
        <v>0</v>
      </c>
      <c r="H16" s="25">
        <f>SUMIF(New_Emp_Hrs!$B:$B,"Shift Hrs",New_Emp_Hrs!I:I)</f>
        <v>0</v>
      </c>
      <c r="I16" s="25">
        <f>SUMIF(New_Emp_Hrs!$B:$B,"Shift Hrs",New_Emp_Hrs!J:J)</f>
        <v>0</v>
      </c>
      <c r="J16" s="25">
        <f>SUMIF(New_Emp_Hrs!$B:$B,"Shift Hrs",New_Emp_Hrs!K:K)</f>
        <v>0</v>
      </c>
      <c r="K16" s="25">
        <f>SUMIF(New_Emp_Hrs!$B:$B,"Shift Hrs",New_Emp_Hrs!L:L)</f>
        <v>0</v>
      </c>
      <c r="L16" s="25">
        <f>SUMIF(New_Emp_Hrs!$B:$B,"Shift Hrs",New_Emp_Hrs!M:M)</f>
        <v>0</v>
      </c>
      <c r="M16" s="26">
        <f>SUMIF(New_Emp_Hrs!$B:$B,"Shift Hrs",New_Emp_Hrs!N:N)</f>
        <v>0</v>
      </c>
      <c r="N16" s="27">
        <f t="shared" si="2"/>
        <v>0</v>
      </c>
    </row>
    <row r="17" spans="1:14" ht="15" thickBot="1">
      <c r="A17" s="18" t="s">
        <v>78</v>
      </c>
      <c r="B17" s="19">
        <f t="shared" ref="B17:M17" si="3">SUM(B11:B16)</f>
        <v>0</v>
      </c>
      <c r="C17" s="20">
        <f t="shared" si="3"/>
        <v>0</v>
      </c>
      <c r="D17" s="20">
        <f t="shared" si="3"/>
        <v>0</v>
      </c>
      <c r="E17" s="20">
        <f t="shared" si="3"/>
        <v>0</v>
      </c>
      <c r="F17" s="20">
        <f t="shared" si="3"/>
        <v>0</v>
      </c>
      <c r="G17" s="20">
        <f t="shared" si="3"/>
        <v>0</v>
      </c>
      <c r="H17" s="20">
        <f t="shared" si="3"/>
        <v>0</v>
      </c>
      <c r="I17" s="20">
        <f t="shared" si="3"/>
        <v>0</v>
      </c>
      <c r="J17" s="20">
        <f t="shared" si="3"/>
        <v>0</v>
      </c>
      <c r="K17" s="20">
        <f t="shared" si="3"/>
        <v>0</v>
      </c>
      <c r="L17" s="20">
        <f t="shared" si="3"/>
        <v>0</v>
      </c>
      <c r="M17" s="21">
        <f t="shared" si="3"/>
        <v>0</v>
      </c>
      <c r="N17" s="22">
        <f t="shared" si="2"/>
        <v>0</v>
      </c>
    </row>
    <row r="18" spans="1:14" ht="15" thickTop="1">
      <c r="A18" s="28" t="s">
        <v>79</v>
      </c>
      <c r="B18" s="29">
        <f t="shared" ref="B18:M18" si="4">B9+B17</f>
        <v>930</v>
      </c>
      <c r="C18" s="30">
        <f t="shared" si="4"/>
        <v>854</v>
      </c>
      <c r="D18" s="30">
        <f t="shared" si="4"/>
        <v>855.75</v>
      </c>
      <c r="E18" s="30">
        <f t="shared" si="4"/>
        <v>885.5</v>
      </c>
      <c r="F18" s="30">
        <f t="shared" si="4"/>
        <v>936.25</v>
      </c>
      <c r="G18" s="30">
        <f t="shared" si="4"/>
        <v>818</v>
      </c>
      <c r="H18" s="30">
        <f t="shared" si="4"/>
        <v>929.5</v>
      </c>
      <c r="I18" s="30">
        <f t="shared" si="4"/>
        <v>920</v>
      </c>
      <c r="J18" s="30">
        <f t="shared" si="4"/>
        <v>851</v>
      </c>
      <c r="K18" s="30">
        <f t="shared" si="4"/>
        <v>935</v>
      </c>
      <c r="L18" s="30">
        <f t="shared" si="4"/>
        <v>852</v>
      </c>
      <c r="M18" s="31">
        <f t="shared" si="4"/>
        <v>880</v>
      </c>
      <c r="N18" s="32">
        <f t="shared" si="2"/>
        <v>10647</v>
      </c>
    </row>
    <row r="19" spans="1:14">
      <c r="A19" s="74" t="s">
        <v>80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6"/>
    </row>
    <row r="20" spans="1:14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9"/>
    </row>
  </sheetData>
  <mergeCells count="1">
    <mergeCell ref="A19:N20"/>
  </mergeCells>
  <pageMargins left="0.7" right="0.7" top="0.75" bottom="0.75" header="0.3" footer="0.3"/>
  <pageSetup scale="63" fitToHeight="0" orientation="portrait" r:id="rId1"/>
  <headerFooter>
    <oddHeader>&amp;R&amp;8P.S.C.U. Docket No. 25-057-06
Data Request No. MDR_22 D.13 Attachment 3
Total Budgeted Hrs
Requested by R746-700-22
Date of EGU Response: May 1, 2025</oddHead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1:AB32"/>
  <sheetViews>
    <sheetView view="pageLayout" topLeftCell="K1" zoomScaleNormal="100" workbookViewId="0">
      <selection activeCell="N5" sqref="N5"/>
    </sheetView>
  </sheetViews>
  <sheetFormatPr defaultColWidth="9.109375" defaultRowHeight="15" customHeight="1"/>
  <cols>
    <col min="1" max="28" width="9.109375" style="1" customWidth="1"/>
    <col min="29" max="16384" width="9.109375" style="1"/>
  </cols>
  <sheetData>
    <row r="1" spans="1:28" ht="15" customHeight="1">
      <c r="A1" s="52"/>
      <c r="B1" s="52"/>
      <c r="C1" s="68" t="s">
        <v>81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70"/>
      <c r="P1" s="68" t="s">
        <v>82</v>
      </c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70"/>
    </row>
    <row r="2" spans="1:28" ht="15" customHeight="1">
      <c r="A2" s="52"/>
      <c r="B2" s="52"/>
      <c r="C2" s="53" t="s">
        <v>12</v>
      </c>
      <c r="D2" s="53" t="s">
        <v>13</v>
      </c>
      <c r="E2" s="53" t="s">
        <v>14</v>
      </c>
      <c r="F2" s="53" t="s">
        <v>15</v>
      </c>
      <c r="G2" s="53" t="s">
        <v>16</v>
      </c>
      <c r="H2" s="53" t="s">
        <v>17</v>
      </c>
      <c r="I2" s="53" t="s">
        <v>18</v>
      </c>
      <c r="J2" s="53" t="s">
        <v>19</v>
      </c>
      <c r="K2" s="53" t="s">
        <v>20</v>
      </c>
      <c r="L2" s="53" t="s">
        <v>21</v>
      </c>
      <c r="M2" s="53" t="s">
        <v>22</v>
      </c>
      <c r="N2" s="53" t="s">
        <v>23</v>
      </c>
      <c r="O2" s="53" t="s">
        <v>83</v>
      </c>
      <c r="P2" s="53" t="s">
        <v>12</v>
      </c>
      <c r="Q2" s="53" t="s">
        <v>13</v>
      </c>
      <c r="R2" s="53" t="s">
        <v>14</v>
      </c>
      <c r="S2" s="53" t="s">
        <v>15</v>
      </c>
      <c r="T2" s="53" t="s">
        <v>16</v>
      </c>
      <c r="U2" s="53" t="s">
        <v>17</v>
      </c>
      <c r="V2" s="53" t="s">
        <v>18</v>
      </c>
      <c r="W2" s="53" t="s">
        <v>19</v>
      </c>
      <c r="X2" s="53" t="s">
        <v>20</v>
      </c>
      <c r="Y2" s="53" t="s">
        <v>21</v>
      </c>
      <c r="Z2" s="53" t="s">
        <v>22</v>
      </c>
      <c r="AA2" s="53" t="s">
        <v>23</v>
      </c>
      <c r="AB2" s="53" t="s">
        <v>83</v>
      </c>
    </row>
    <row r="3" spans="1:28" ht="15" customHeight="1">
      <c r="A3" s="71" t="s">
        <v>4</v>
      </c>
      <c r="B3" s="64" t="s">
        <v>24</v>
      </c>
      <c r="C3" s="63">
        <v>160</v>
      </c>
      <c r="D3" s="63">
        <v>160</v>
      </c>
      <c r="E3" s="63">
        <v>184</v>
      </c>
      <c r="F3" s="63">
        <v>160</v>
      </c>
      <c r="G3" s="63">
        <v>168</v>
      </c>
      <c r="H3" s="63">
        <v>176</v>
      </c>
      <c r="I3" s="63">
        <v>160</v>
      </c>
      <c r="J3" s="63">
        <v>184</v>
      </c>
      <c r="K3" s="63">
        <v>167</v>
      </c>
      <c r="L3" s="63">
        <v>169.5</v>
      </c>
      <c r="M3" s="63">
        <v>155.5</v>
      </c>
      <c r="N3" s="63">
        <v>160</v>
      </c>
      <c r="O3" s="66">
        <v>2004</v>
      </c>
      <c r="P3" s="63">
        <v>160</v>
      </c>
      <c r="Q3" s="63">
        <v>160</v>
      </c>
      <c r="R3" s="63">
        <v>184</v>
      </c>
      <c r="S3" s="63">
        <v>152</v>
      </c>
      <c r="T3" s="63">
        <v>176</v>
      </c>
      <c r="U3" s="63">
        <v>176</v>
      </c>
      <c r="V3" s="63">
        <v>160</v>
      </c>
      <c r="W3" s="63">
        <v>0</v>
      </c>
      <c r="X3" s="63">
        <v>0</v>
      </c>
      <c r="Y3" s="63">
        <v>0</v>
      </c>
      <c r="Z3" s="63">
        <v>0</v>
      </c>
      <c r="AA3" s="63">
        <v>0</v>
      </c>
      <c r="AB3" s="66">
        <v>1168</v>
      </c>
    </row>
    <row r="4" spans="1:28" ht="15" customHeight="1">
      <c r="A4" s="72"/>
      <c r="B4" s="64" t="s">
        <v>25</v>
      </c>
      <c r="C4" s="63">
        <v>0</v>
      </c>
      <c r="D4" s="63">
        <v>0</v>
      </c>
      <c r="E4" s="63">
        <v>0</v>
      </c>
      <c r="F4" s="63">
        <v>0</v>
      </c>
      <c r="G4" s="63">
        <v>0</v>
      </c>
      <c r="H4" s="63">
        <v>0</v>
      </c>
      <c r="I4" s="63">
        <v>0</v>
      </c>
      <c r="J4" s="63">
        <v>0</v>
      </c>
      <c r="K4" s="63">
        <v>0</v>
      </c>
      <c r="L4" s="63">
        <v>0</v>
      </c>
      <c r="M4" s="63">
        <v>0</v>
      </c>
      <c r="N4" s="63">
        <v>0</v>
      </c>
      <c r="O4" s="66">
        <v>0</v>
      </c>
      <c r="P4" s="63">
        <v>0</v>
      </c>
      <c r="Q4" s="63">
        <v>0</v>
      </c>
      <c r="R4" s="63">
        <v>0</v>
      </c>
      <c r="S4" s="63">
        <v>0</v>
      </c>
      <c r="T4" s="63">
        <v>0</v>
      </c>
      <c r="U4" s="63">
        <v>0</v>
      </c>
      <c r="V4" s="63">
        <v>0</v>
      </c>
      <c r="W4" s="63">
        <v>0</v>
      </c>
      <c r="X4" s="63">
        <v>0</v>
      </c>
      <c r="Y4" s="63">
        <v>0</v>
      </c>
      <c r="Z4" s="63">
        <v>0</v>
      </c>
      <c r="AA4" s="63">
        <v>0</v>
      </c>
      <c r="AB4" s="66">
        <v>0</v>
      </c>
    </row>
    <row r="5" spans="1:28" ht="15" customHeight="1">
      <c r="A5" s="72"/>
      <c r="B5" s="64" t="s">
        <v>26</v>
      </c>
      <c r="C5" s="63">
        <v>0</v>
      </c>
      <c r="D5" s="63">
        <v>0</v>
      </c>
      <c r="E5" s="63">
        <v>0</v>
      </c>
      <c r="F5" s="63">
        <v>0</v>
      </c>
      <c r="G5" s="63">
        <v>0</v>
      </c>
      <c r="H5" s="63">
        <v>0</v>
      </c>
      <c r="I5" s="63">
        <v>0</v>
      </c>
      <c r="J5" s="63">
        <v>0</v>
      </c>
      <c r="K5" s="63">
        <v>0</v>
      </c>
      <c r="L5" s="63">
        <v>0</v>
      </c>
      <c r="M5" s="63">
        <v>0</v>
      </c>
      <c r="N5" s="63">
        <v>0</v>
      </c>
      <c r="O5" s="66">
        <v>0</v>
      </c>
      <c r="P5" s="63">
        <v>0</v>
      </c>
      <c r="Q5" s="63">
        <v>0</v>
      </c>
      <c r="R5" s="63">
        <v>0</v>
      </c>
      <c r="S5" s="63">
        <v>0</v>
      </c>
      <c r="T5" s="63">
        <v>0</v>
      </c>
      <c r="U5" s="63">
        <v>0</v>
      </c>
      <c r="V5" s="63">
        <v>0</v>
      </c>
      <c r="W5" s="63">
        <v>0</v>
      </c>
      <c r="X5" s="63">
        <v>0</v>
      </c>
      <c r="Y5" s="63">
        <v>0</v>
      </c>
      <c r="Z5" s="63">
        <v>0</v>
      </c>
      <c r="AA5" s="63">
        <v>0</v>
      </c>
      <c r="AB5" s="66">
        <v>0</v>
      </c>
    </row>
    <row r="6" spans="1:28" ht="15" customHeight="1">
      <c r="A6" s="72"/>
      <c r="B6" s="64" t="s">
        <v>27</v>
      </c>
      <c r="C6" s="63">
        <v>0</v>
      </c>
      <c r="D6" s="63">
        <v>0</v>
      </c>
      <c r="E6" s="63">
        <v>0</v>
      </c>
      <c r="F6" s="63">
        <v>0</v>
      </c>
      <c r="G6" s="63">
        <v>0</v>
      </c>
      <c r="H6" s="63">
        <v>0</v>
      </c>
      <c r="I6" s="63">
        <v>0</v>
      </c>
      <c r="J6" s="63">
        <v>0</v>
      </c>
      <c r="K6" s="63">
        <v>0</v>
      </c>
      <c r="L6" s="63">
        <v>0</v>
      </c>
      <c r="M6" s="63">
        <v>0</v>
      </c>
      <c r="N6" s="63">
        <v>0</v>
      </c>
      <c r="O6" s="66">
        <v>0</v>
      </c>
      <c r="P6" s="63">
        <v>0</v>
      </c>
      <c r="Q6" s="63">
        <v>0</v>
      </c>
      <c r="R6" s="63">
        <v>0</v>
      </c>
      <c r="S6" s="63">
        <v>0</v>
      </c>
      <c r="T6" s="63">
        <v>0</v>
      </c>
      <c r="U6" s="63">
        <v>0</v>
      </c>
      <c r="V6" s="63">
        <v>0</v>
      </c>
      <c r="W6" s="63">
        <v>0</v>
      </c>
      <c r="X6" s="63">
        <v>0</v>
      </c>
      <c r="Y6" s="63">
        <v>0</v>
      </c>
      <c r="Z6" s="63">
        <v>0</v>
      </c>
      <c r="AA6" s="63">
        <v>0</v>
      </c>
      <c r="AB6" s="66">
        <v>0</v>
      </c>
    </row>
    <row r="7" spans="1:28" ht="15" customHeight="1">
      <c r="A7" s="73"/>
      <c r="B7" s="64" t="s">
        <v>28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63">
        <v>0</v>
      </c>
      <c r="N7" s="63">
        <v>0</v>
      </c>
      <c r="O7" s="66">
        <v>0</v>
      </c>
      <c r="P7" s="63">
        <v>0</v>
      </c>
      <c r="Q7" s="63">
        <v>0</v>
      </c>
      <c r="R7" s="63">
        <v>0</v>
      </c>
      <c r="S7" s="63">
        <v>0</v>
      </c>
      <c r="T7" s="63">
        <v>0</v>
      </c>
      <c r="U7" s="63">
        <v>0</v>
      </c>
      <c r="V7" s="63">
        <v>0</v>
      </c>
      <c r="W7" s="63">
        <v>0</v>
      </c>
      <c r="X7" s="63">
        <v>0</v>
      </c>
      <c r="Y7" s="63">
        <v>0</v>
      </c>
      <c r="Z7" s="63">
        <v>0</v>
      </c>
      <c r="AA7" s="63">
        <v>0</v>
      </c>
      <c r="AB7" s="66">
        <v>0</v>
      </c>
    </row>
    <row r="8" spans="1:28" ht="15" customHeight="1">
      <c r="A8" s="71" t="s">
        <v>84</v>
      </c>
      <c r="B8" s="64" t="s">
        <v>24</v>
      </c>
      <c r="C8" s="63">
        <v>160</v>
      </c>
      <c r="D8" s="63">
        <v>160</v>
      </c>
      <c r="E8" s="63">
        <v>184</v>
      </c>
      <c r="F8" s="63">
        <v>160</v>
      </c>
      <c r="G8" s="63">
        <v>168</v>
      </c>
      <c r="H8" s="63">
        <v>176</v>
      </c>
      <c r="I8" s="63">
        <v>160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6">
        <v>1168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6">
        <v>0</v>
      </c>
    </row>
    <row r="9" spans="1:28" ht="15" customHeight="1">
      <c r="A9" s="72"/>
      <c r="B9" s="64" t="s">
        <v>25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6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6">
        <v>0</v>
      </c>
    </row>
    <row r="10" spans="1:28" ht="15" customHeight="1">
      <c r="A10" s="72"/>
      <c r="B10" s="64" t="s">
        <v>26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  <c r="O10" s="66">
        <v>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63">
        <v>0</v>
      </c>
      <c r="AB10" s="66">
        <v>0</v>
      </c>
    </row>
    <row r="11" spans="1:28" ht="15" customHeight="1">
      <c r="A11" s="72"/>
      <c r="B11" s="64" t="s">
        <v>27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6">
        <v>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6">
        <v>0</v>
      </c>
    </row>
    <row r="12" spans="1:28" ht="15" customHeight="1">
      <c r="A12" s="73"/>
      <c r="B12" s="64" t="s">
        <v>28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6">
        <v>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63">
        <v>0</v>
      </c>
      <c r="AB12" s="66">
        <v>0</v>
      </c>
    </row>
    <row r="13" spans="1:28" ht="15" customHeight="1">
      <c r="A13" s="71" t="s">
        <v>7</v>
      </c>
      <c r="B13" s="64" t="s">
        <v>24</v>
      </c>
      <c r="C13" s="63">
        <v>160</v>
      </c>
      <c r="D13" s="63">
        <v>160</v>
      </c>
      <c r="E13" s="63">
        <v>184</v>
      </c>
      <c r="F13" s="63">
        <v>160</v>
      </c>
      <c r="G13" s="63">
        <v>168</v>
      </c>
      <c r="H13" s="63">
        <v>176</v>
      </c>
      <c r="I13" s="63">
        <v>172</v>
      </c>
      <c r="J13" s="63">
        <v>184</v>
      </c>
      <c r="K13" s="63">
        <v>168</v>
      </c>
      <c r="L13" s="63">
        <v>168</v>
      </c>
      <c r="M13" s="63">
        <v>152</v>
      </c>
      <c r="N13" s="63">
        <v>160</v>
      </c>
      <c r="O13" s="66">
        <v>2012</v>
      </c>
      <c r="P13" s="63">
        <v>160</v>
      </c>
      <c r="Q13" s="63">
        <v>160</v>
      </c>
      <c r="R13" s="63">
        <v>184</v>
      </c>
      <c r="S13" s="63">
        <v>152</v>
      </c>
      <c r="T13" s="63">
        <v>176</v>
      </c>
      <c r="U13" s="63">
        <v>176</v>
      </c>
      <c r="V13" s="63">
        <v>160</v>
      </c>
      <c r="W13" s="63">
        <v>0</v>
      </c>
      <c r="X13" s="63">
        <v>0</v>
      </c>
      <c r="Y13" s="63">
        <v>0</v>
      </c>
      <c r="Z13" s="63">
        <v>0</v>
      </c>
      <c r="AA13" s="63">
        <v>0</v>
      </c>
      <c r="AB13" s="66">
        <v>1168</v>
      </c>
    </row>
    <row r="14" spans="1:28" ht="15" customHeight="1">
      <c r="A14" s="72"/>
      <c r="B14" s="64" t="s">
        <v>25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6">
        <v>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3">
        <v>0</v>
      </c>
      <c r="X14" s="63">
        <v>0</v>
      </c>
      <c r="Y14" s="63">
        <v>0</v>
      </c>
      <c r="Z14" s="63">
        <v>0</v>
      </c>
      <c r="AA14" s="63">
        <v>0</v>
      </c>
      <c r="AB14" s="66">
        <v>0</v>
      </c>
    </row>
    <row r="15" spans="1:28" ht="15" customHeight="1">
      <c r="A15" s="72"/>
      <c r="B15" s="64" t="s">
        <v>26</v>
      </c>
      <c r="C15" s="63">
        <v>0</v>
      </c>
      <c r="D15" s="63">
        <v>0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63">
        <v>0</v>
      </c>
      <c r="K15" s="63">
        <v>0</v>
      </c>
      <c r="L15" s="63">
        <v>0</v>
      </c>
      <c r="M15" s="63">
        <v>0</v>
      </c>
      <c r="N15" s="63">
        <v>0</v>
      </c>
      <c r="O15" s="66">
        <v>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3">
        <v>0</v>
      </c>
      <c r="X15" s="63">
        <v>0</v>
      </c>
      <c r="Y15" s="63">
        <v>0</v>
      </c>
      <c r="Z15" s="63">
        <v>0</v>
      </c>
      <c r="AA15" s="63">
        <v>0</v>
      </c>
      <c r="AB15" s="66">
        <v>0</v>
      </c>
    </row>
    <row r="16" spans="1:28" ht="15" customHeight="1">
      <c r="A16" s="72"/>
      <c r="B16" s="64" t="s">
        <v>27</v>
      </c>
      <c r="C16" s="63">
        <v>0</v>
      </c>
      <c r="D16" s="63">
        <v>0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63">
        <v>0</v>
      </c>
      <c r="N16" s="63">
        <v>0</v>
      </c>
      <c r="O16" s="66">
        <v>0</v>
      </c>
      <c r="P16" s="63">
        <v>0</v>
      </c>
      <c r="Q16" s="63">
        <v>0</v>
      </c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3">
        <v>0</v>
      </c>
      <c r="X16" s="63">
        <v>0</v>
      </c>
      <c r="Y16" s="63">
        <v>0</v>
      </c>
      <c r="Z16" s="63">
        <v>0</v>
      </c>
      <c r="AA16" s="63">
        <v>0</v>
      </c>
      <c r="AB16" s="66">
        <v>0</v>
      </c>
    </row>
    <row r="17" spans="1:28" ht="15" customHeight="1">
      <c r="A17" s="73"/>
      <c r="B17" s="64" t="s">
        <v>28</v>
      </c>
      <c r="C17" s="63">
        <v>0</v>
      </c>
      <c r="D17" s="63"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  <c r="O17" s="66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3">
        <v>0</v>
      </c>
      <c r="X17" s="63">
        <v>0</v>
      </c>
      <c r="Y17" s="63">
        <v>0</v>
      </c>
      <c r="Z17" s="63">
        <v>0</v>
      </c>
      <c r="AA17" s="63">
        <v>0</v>
      </c>
      <c r="AB17" s="66">
        <v>0</v>
      </c>
    </row>
    <row r="18" spans="1:28" ht="15" customHeight="1">
      <c r="A18" s="71" t="s">
        <v>8</v>
      </c>
      <c r="B18" s="64" t="s">
        <v>24</v>
      </c>
      <c r="C18" s="63">
        <v>0</v>
      </c>
      <c r="D18" s="63">
        <v>0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63">
        <v>184</v>
      </c>
      <c r="K18" s="63">
        <v>168</v>
      </c>
      <c r="L18" s="63">
        <v>168</v>
      </c>
      <c r="M18" s="63">
        <v>152</v>
      </c>
      <c r="N18" s="63">
        <v>160</v>
      </c>
      <c r="O18" s="66">
        <v>832</v>
      </c>
      <c r="P18" s="63">
        <v>160</v>
      </c>
      <c r="Q18" s="63">
        <v>160</v>
      </c>
      <c r="R18" s="63">
        <v>184</v>
      </c>
      <c r="S18" s="63">
        <v>152</v>
      </c>
      <c r="T18" s="63">
        <v>176</v>
      </c>
      <c r="U18" s="63">
        <v>176</v>
      </c>
      <c r="V18" s="63">
        <v>160</v>
      </c>
      <c r="W18" s="63">
        <v>0</v>
      </c>
      <c r="X18" s="63">
        <v>0</v>
      </c>
      <c r="Y18" s="63">
        <v>0</v>
      </c>
      <c r="Z18" s="63">
        <v>0</v>
      </c>
      <c r="AA18" s="63">
        <v>0</v>
      </c>
      <c r="AB18" s="66">
        <v>1168</v>
      </c>
    </row>
    <row r="19" spans="1:28" ht="15" customHeight="1">
      <c r="A19" s="72"/>
      <c r="B19" s="64" t="s">
        <v>25</v>
      </c>
      <c r="C19" s="63">
        <v>0</v>
      </c>
      <c r="D19" s="63">
        <v>0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63">
        <v>0</v>
      </c>
      <c r="K19" s="63">
        <v>0</v>
      </c>
      <c r="L19" s="63">
        <v>0</v>
      </c>
      <c r="M19" s="63">
        <v>0</v>
      </c>
      <c r="N19" s="63">
        <v>0</v>
      </c>
      <c r="O19" s="66">
        <v>0</v>
      </c>
      <c r="P19" s="63">
        <v>0</v>
      </c>
      <c r="Q19" s="63">
        <v>0</v>
      </c>
      <c r="R19" s="63">
        <v>0</v>
      </c>
      <c r="S19" s="63">
        <v>0</v>
      </c>
      <c r="T19" s="63">
        <v>0</v>
      </c>
      <c r="U19" s="63">
        <v>0</v>
      </c>
      <c r="V19" s="63">
        <v>0</v>
      </c>
      <c r="W19" s="63">
        <v>0</v>
      </c>
      <c r="X19" s="63">
        <v>0</v>
      </c>
      <c r="Y19" s="63">
        <v>0</v>
      </c>
      <c r="Z19" s="63">
        <v>0</v>
      </c>
      <c r="AA19" s="63">
        <v>0</v>
      </c>
      <c r="AB19" s="66">
        <v>0</v>
      </c>
    </row>
    <row r="20" spans="1:28" ht="15" customHeight="1">
      <c r="A20" s="72"/>
      <c r="B20" s="64" t="s">
        <v>26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  <c r="O20" s="66">
        <v>0</v>
      </c>
      <c r="P20" s="63">
        <v>0</v>
      </c>
      <c r="Q20" s="63">
        <v>0</v>
      </c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6">
        <v>0</v>
      </c>
    </row>
    <row r="21" spans="1:28" ht="15" customHeight="1">
      <c r="A21" s="72"/>
      <c r="B21" s="64" t="s">
        <v>27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6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6">
        <v>0</v>
      </c>
    </row>
    <row r="22" spans="1:28" ht="15" customHeight="1">
      <c r="A22" s="73"/>
      <c r="B22" s="64" t="s">
        <v>28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63">
        <v>0</v>
      </c>
      <c r="O22" s="66">
        <v>0</v>
      </c>
      <c r="P22" s="63">
        <v>0</v>
      </c>
      <c r="Q22" s="63">
        <v>0</v>
      </c>
      <c r="R22" s="63">
        <v>0</v>
      </c>
      <c r="S22" s="63">
        <v>0</v>
      </c>
      <c r="T22" s="63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63">
        <v>0</v>
      </c>
      <c r="AB22" s="66">
        <v>0</v>
      </c>
    </row>
    <row r="23" spans="1:28" ht="15" customHeight="1">
      <c r="A23" s="71" t="s">
        <v>9</v>
      </c>
      <c r="B23" s="64" t="s">
        <v>24</v>
      </c>
      <c r="C23" s="63">
        <v>160</v>
      </c>
      <c r="D23" s="63">
        <v>161</v>
      </c>
      <c r="E23" s="63">
        <v>184</v>
      </c>
      <c r="F23" s="63">
        <v>160</v>
      </c>
      <c r="G23" s="63">
        <v>168</v>
      </c>
      <c r="H23" s="63">
        <v>176</v>
      </c>
      <c r="I23" s="63">
        <v>160</v>
      </c>
      <c r="J23" s="63">
        <v>188</v>
      </c>
      <c r="K23" s="63">
        <v>165</v>
      </c>
      <c r="L23" s="63">
        <v>168</v>
      </c>
      <c r="M23" s="63">
        <v>152</v>
      </c>
      <c r="N23" s="63">
        <v>160</v>
      </c>
      <c r="O23" s="66">
        <v>2002</v>
      </c>
      <c r="P23" s="63">
        <v>160</v>
      </c>
      <c r="Q23" s="63">
        <v>161.5</v>
      </c>
      <c r="R23" s="63">
        <v>185</v>
      </c>
      <c r="S23" s="63">
        <v>152</v>
      </c>
      <c r="T23" s="63">
        <v>176</v>
      </c>
      <c r="U23" s="63">
        <v>177</v>
      </c>
      <c r="V23" s="63">
        <v>160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6">
        <v>1171.5</v>
      </c>
    </row>
    <row r="24" spans="1:28" ht="15" customHeight="1">
      <c r="A24" s="72"/>
      <c r="B24" s="64" t="s">
        <v>25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3">
        <v>0</v>
      </c>
      <c r="O24" s="66">
        <v>0</v>
      </c>
      <c r="P24" s="63">
        <v>0</v>
      </c>
      <c r="Q24" s="63">
        <v>0</v>
      </c>
      <c r="R24" s="63">
        <v>0</v>
      </c>
      <c r="S24" s="63">
        <v>0</v>
      </c>
      <c r="T24" s="63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6">
        <v>0</v>
      </c>
    </row>
    <row r="25" spans="1:28" ht="15" customHeight="1">
      <c r="A25" s="72"/>
      <c r="B25" s="64" t="s">
        <v>26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66">
        <v>0</v>
      </c>
      <c r="P25" s="63">
        <v>0</v>
      </c>
      <c r="Q25" s="63">
        <v>0</v>
      </c>
      <c r="R25" s="63">
        <v>0</v>
      </c>
      <c r="S25" s="63">
        <v>0</v>
      </c>
      <c r="T25" s="63">
        <v>0</v>
      </c>
      <c r="U25" s="63">
        <v>0</v>
      </c>
      <c r="V25" s="63">
        <v>0</v>
      </c>
      <c r="W25" s="63">
        <v>0</v>
      </c>
      <c r="X25" s="63">
        <v>0</v>
      </c>
      <c r="Y25" s="63">
        <v>0</v>
      </c>
      <c r="Z25" s="63">
        <v>0</v>
      </c>
      <c r="AA25" s="63">
        <v>0</v>
      </c>
      <c r="AB25" s="66">
        <v>0</v>
      </c>
    </row>
    <row r="26" spans="1:28" ht="15" customHeight="1">
      <c r="A26" s="72"/>
      <c r="B26" s="64" t="s">
        <v>27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6">
        <v>0</v>
      </c>
      <c r="P26" s="63">
        <v>0</v>
      </c>
      <c r="Q26" s="63">
        <v>0</v>
      </c>
      <c r="R26" s="63">
        <v>0</v>
      </c>
      <c r="S26" s="63">
        <v>0</v>
      </c>
      <c r="T26" s="63">
        <v>0</v>
      </c>
      <c r="U26" s="63">
        <v>0</v>
      </c>
      <c r="V26" s="63">
        <v>0</v>
      </c>
      <c r="W26" s="63">
        <v>0</v>
      </c>
      <c r="X26" s="63">
        <v>0</v>
      </c>
      <c r="Y26" s="63">
        <v>0</v>
      </c>
      <c r="Z26" s="63">
        <v>0</v>
      </c>
      <c r="AA26" s="63">
        <v>0</v>
      </c>
      <c r="AB26" s="66">
        <v>0</v>
      </c>
    </row>
    <row r="27" spans="1:28" ht="15" customHeight="1">
      <c r="A27" s="73"/>
      <c r="B27" s="64" t="s">
        <v>28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6">
        <v>0</v>
      </c>
      <c r="P27" s="63">
        <v>0</v>
      </c>
      <c r="Q27" s="63">
        <v>0</v>
      </c>
      <c r="R27" s="63">
        <v>0</v>
      </c>
      <c r="S27" s="63">
        <v>0</v>
      </c>
      <c r="T27" s="63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6">
        <v>0</v>
      </c>
    </row>
    <row r="28" spans="1:28" ht="15" customHeight="1">
      <c r="A28" s="71" t="s">
        <v>10</v>
      </c>
      <c r="B28" s="64" t="s">
        <v>24</v>
      </c>
      <c r="C28" s="63">
        <v>160</v>
      </c>
      <c r="D28" s="63">
        <v>161</v>
      </c>
      <c r="E28" s="63">
        <v>187</v>
      </c>
      <c r="F28" s="63">
        <v>160</v>
      </c>
      <c r="G28" s="63">
        <v>169</v>
      </c>
      <c r="H28" s="63">
        <v>178</v>
      </c>
      <c r="I28" s="63">
        <v>155</v>
      </c>
      <c r="J28" s="63">
        <v>187</v>
      </c>
      <c r="K28" s="63">
        <v>164</v>
      </c>
      <c r="L28" s="63">
        <v>169</v>
      </c>
      <c r="M28" s="63">
        <v>158</v>
      </c>
      <c r="N28" s="63">
        <v>163</v>
      </c>
      <c r="O28" s="66">
        <v>2011</v>
      </c>
      <c r="P28" s="63">
        <v>157</v>
      </c>
      <c r="Q28" s="63">
        <v>163</v>
      </c>
      <c r="R28" s="63">
        <v>192</v>
      </c>
      <c r="S28" s="63">
        <v>159.6</v>
      </c>
      <c r="T28" s="63">
        <v>178</v>
      </c>
      <c r="U28" s="63">
        <v>173.5</v>
      </c>
      <c r="V28" s="63">
        <v>160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6">
        <v>1183.0999999999999</v>
      </c>
    </row>
    <row r="29" spans="1:28" ht="15" customHeight="1">
      <c r="A29" s="72"/>
      <c r="B29" s="64" t="s">
        <v>25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11</v>
      </c>
      <c r="L29" s="63">
        <v>15</v>
      </c>
      <c r="M29" s="63">
        <v>12</v>
      </c>
      <c r="N29" s="63">
        <v>0</v>
      </c>
      <c r="O29" s="66">
        <v>38</v>
      </c>
      <c r="P29" s="63">
        <v>10</v>
      </c>
      <c r="Q29" s="63">
        <v>14</v>
      </c>
      <c r="R29" s="63">
        <v>15.75</v>
      </c>
      <c r="S29" s="63">
        <v>5.5</v>
      </c>
      <c r="T29" s="63">
        <v>16.25</v>
      </c>
      <c r="U29" s="63">
        <v>18</v>
      </c>
      <c r="V29" s="63">
        <v>9.5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6">
        <v>89</v>
      </c>
    </row>
    <row r="30" spans="1:28" ht="15" customHeight="1">
      <c r="A30" s="72"/>
      <c r="B30" s="64" t="s">
        <v>26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  <c r="O30" s="66"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6">
        <v>0</v>
      </c>
    </row>
    <row r="31" spans="1:28" ht="15" customHeight="1">
      <c r="A31" s="72"/>
      <c r="B31" s="64" t="s">
        <v>27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6"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6">
        <v>0</v>
      </c>
    </row>
    <row r="32" spans="1:28" ht="15" customHeight="1">
      <c r="A32" s="73"/>
      <c r="B32" s="64" t="s">
        <v>28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6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6">
        <v>0</v>
      </c>
    </row>
  </sheetData>
  <sheetProtection sheet="1" scenarios="1" formatCells="0" formatColumns="0" formatRows="0"/>
  <mergeCells count="8">
    <mergeCell ref="A18:A22"/>
    <mergeCell ref="A23:A27"/>
    <mergeCell ref="A28:A32"/>
    <mergeCell ref="P1:AB1"/>
    <mergeCell ref="C1:O1"/>
    <mergeCell ref="A3:A7"/>
    <mergeCell ref="A8:A12"/>
    <mergeCell ref="A13:A17"/>
  </mergeCells>
  <pageMargins left="0.7" right="0.7" top="0.75" bottom="0.75" header="0.3" footer="0.3"/>
  <pageSetup scale="35" orientation="portrait" r:id="rId1"/>
  <headerFooter>
    <oddHeader>&amp;R&amp;8P.S.C.U. Docket No. 25-057-06
Data Request No. MDR_22 D.13 Attachment 3
Labor Hours - Actuals
Requested by R746-700-22
Date of EGU Response:  May 1, 2025</oddHeader>
  </headerFooter>
  <customProperties>
    <customPr name="CellIDs" r:id="rId2"/>
    <customPr name="ConnName" r:id="rId3"/>
    <customPr name="ConnPOV" r:id="rId4"/>
    <customPr name="EpmWorksheetKeyString_GUID" r:id="rId5"/>
    <customPr name="FormFolder" r:id="rId6"/>
    <customPr name="FormName" r:id="rId7"/>
    <customPr name="FormSize" r:id="rId8"/>
    <customPr name="HyperionPOVXML" r:id="rId9"/>
    <customPr name="HyperionXML" r:id="rId10"/>
    <customPr name="NameConnectionMap" r:id="rId11"/>
    <customPr name="POVPosition" r:id="rId12"/>
    <customPr name="SheetHasParityContent" r:id="rId13"/>
    <customPr name="SheetOptions" r:id="rId14"/>
    <customPr name="ShowPOV" r:id="rId15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37A4D-1DCF-4E7F-889E-587986B478EE}">
  <sheetPr>
    <tabColor theme="1" tint="0.499984740745262"/>
    <pageSetUpPr fitToPage="1"/>
  </sheetPr>
  <dimension ref="A1:S150"/>
  <sheetViews>
    <sheetView view="pageLayout" topLeftCell="A2" zoomScaleNormal="100" workbookViewId="0">
      <selection activeCell="V32" sqref="V32"/>
    </sheetView>
  </sheetViews>
  <sheetFormatPr defaultColWidth="9.109375" defaultRowHeight="13.2"/>
  <cols>
    <col min="1" max="1" width="5" style="33" customWidth="1"/>
    <col min="2" max="2" width="3.5546875" style="33" customWidth="1"/>
    <col min="3" max="3" width="1.6640625" style="33" customWidth="1"/>
    <col min="4" max="4" width="13.6640625" style="33" customWidth="1"/>
    <col min="5" max="5" width="9.33203125" style="33" bestFit="1" customWidth="1"/>
    <col min="6" max="6" width="9.5546875" style="33" bestFit="1" customWidth="1"/>
    <col min="7" max="8" width="9.33203125" style="33" bestFit="1" customWidth="1"/>
    <col min="9" max="10" width="9.109375" style="33"/>
    <col min="11" max="11" width="2.5546875" style="33" customWidth="1"/>
    <col min="12" max="15" width="9.109375" style="33"/>
    <col min="16" max="16" width="2.33203125" style="33" customWidth="1"/>
    <col min="17" max="18" width="9.109375" style="33"/>
    <col min="19" max="19" width="3.5546875" style="33" customWidth="1"/>
    <col min="20" max="16384" width="9.109375" style="33"/>
  </cols>
  <sheetData>
    <row r="1" spans="2:19" hidden="1"/>
    <row r="2" spans="2:19" ht="8.25" customHeight="1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Q2" s="34"/>
      <c r="R2" s="34"/>
      <c r="S2" s="34"/>
    </row>
    <row r="3" spans="2:19" s="35" customFormat="1" ht="15.6">
      <c r="C3" s="58" t="s">
        <v>85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9"/>
    </row>
    <row r="4" spans="2:19" s="35" customFormat="1" ht="15.6">
      <c r="C4" s="58" t="s">
        <v>86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9"/>
    </row>
    <row r="5" spans="2:19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1"/>
      <c r="Q5" s="60"/>
      <c r="R5" s="60"/>
      <c r="S5" s="60"/>
    </row>
    <row r="6" spans="2:19" ht="13.8" thickBot="1"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Q6" s="34"/>
      <c r="R6" s="34"/>
      <c r="S6" s="34"/>
    </row>
    <row r="7" spans="2:19" ht="13.8" thickBot="1">
      <c r="B7" s="34"/>
      <c r="C7" s="34"/>
      <c r="D7" s="34"/>
      <c r="E7" s="36" t="s">
        <v>87</v>
      </c>
      <c r="F7" s="37"/>
      <c r="G7" s="37"/>
      <c r="H7" s="38"/>
      <c r="I7" s="62"/>
      <c r="J7" s="62"/>
      <c r="K7" s="34"/>
      <c r="L7" s="36" t="s">
        <v>88</v>
      </c>
      <c r="M7" s="37"/>
      <c r="N7" s="37"/>
      <c r="O7" s="38"/>
      <c r="Q7" s="62"/>
      <c r="R7" s="62"/>
      <c r="S7" s="34"/>
    </row>
    <row r="8" spans="2:19" ht="13.8" thickBot="1">
      <c r="B8" s="34"/>
      <c r="C8" s="34"/>
      <c r="D8" s="34"/>
      <c r="E8" s="36" t="s">
        <v>89</v>
      </c>
      <c r="F8" s="38"/>
      <c r="G8" s="36" t="s">
        <v>90</v>
      </c>
      <c r="H8" s="38"/>
      <c r="I8" s="39" t="s">
        <v>91</v>
      </c>
      <c r="J8" s="40"/>
      <c r="K8" s="34"/>
      <c r="L8" s="36" t="s">
        <v>92</v>
      </c>
      <c r="M8" s="38"/>
      <c r="N8" s="36" t="s">
        <v>93</v>
      </c>
      <c r="O8" s="38"/>
      <c r="Q8" s="39" t="s">
        <v>91</v>
      </c>
      <c r="R8" s="40"/>
      <c r="S8" s="34"/>
    </row>
    <row r="9" spans="2:19" ht="13.8" thickBot="1">
      <c r="B9" s="34"/>
      <c r="C9" s="41" t="s">
        <v>94</v>
      </c>
      <c r="D9" s="41"/>
      <c r="E9" s="42" t="s">
        <v>95</v>
      </c>
      <c r="F9" s="42" t="s">
        <v>96</v>
      </c>
      <c r="G9" s="42" t="s">
        <v>95</v>
      </c>
      <c r="H9" s="42" t="s">
        <v>96</v>
      </c>
      <c r="I9" s="43" t="s">
        <v>95</v>
      </c>
      <c r="J9" s="43" t="s">
        <v>96</v>
      </c>
      <c r="K9" s="34"/>
      <c r="L9" s="42" t="s">
        <v>95</v>
      </c>
      <c r="M9" s="42" t="s">
        <v>96</v>
      </c>
      <c r="N9" s="42" t="s">
        <v>95</v>
      </c>
      <c r="O9" s="42" t="s">
        <v>96</v>
      </c>
      <c r="Q9" s="44" t="s">
        <v>95</v>
      </c>
      <c r="R9" s="44" t="s">
        <v>96</v>
      </c>
      <c r="S9" s="34"/>
    </row>
    <row r="10" spans="2:19" ht="24" customHeight="1" thickBot="1">
      <c r="B10" s="34"/>
      <c r="C10" s="45"/>
      <c r="D10" s="45" t="s">
        <v>97</v>
      </c>
      <c r="E10" s="46">
        <v>21</v>
      </c>
      <c r="F10" s="46">
        <v>168</v>
      </c>
      <c r="G10" s="46">
        <v>2</v>
      </c>
      <c r="H10" s="46">
        <f>SUM(G10*8)</f>
        <v>16</v>
      </c>
      <c r="I10" s="43">
        <f>SUM(E10+G10)</f>
        <v>23</v>
      </c>
      <c r="J10" s="43">
        <f>SUM(F10+H10)</f>
        <v>184</v>
      </c>
      <c r="K10" s="47"/>
      <c r="L10" s="46">
        <v>4</v>
      </c>
      <c r="M10" s="46">
        <f>SUM(L10*8)</f>
        <v>32</v>
      </c>
      <c r="N10" s="46">
        <v>4</v>
      </c>
      <c r="O10" s="46">
        <f t="shared" ref="O10:O22" si="0">SUM(N10*8)</f>
        <v>32</v>
      </c>
      <c r="P10" s="48"/>
      <c r="Q10" s="43">
        <f>SUM(I10+L10+N10)</f>
        <v>31</v>
      </c>
      <c r="R10" s="43">
        <f>SUM(Q10*8)</f>
        <v>248</v>
      </c>
      <c r="S10" s="34"/>
    </row>
    <row r="11" spans="2:19" ht="24" customHeight="1" thickBot="1">
      <c r="B11" s="34"/>
      <c r="C11" s="45"/>
      <c r="D11" s="45" t="s">
        <v>98</v>
      </c>
      <c r="E11" s="46">
        <v>21</v>
      </c>
      <c r="F11" s="46">
        <v>168</v>
      </c>
      <c r="G11" s="46">
        <v>0</v>
      </c>
      <c r="H11" s="46">
        <f t="shared" ref="H11:H22" si="1">SUM(G11*8)</f>
        <v>0</v>
      </c>
      <c r="I11" s="43">
        <f t="shared" ref="I11:J22" si="2">SUM(E11+G11)</f>
        <v>21</v>
      </c>
      <c r="J11" s="43">
        <f t="shared" si="2"/>
        <v>168</v>
      </c>
      <c r="K11" s="47"/>
      <c r="L11" s="46">
        <v>4</v>
      </c>
      <c r="M11" s="46">
        <f>SUM(L11*8)</f>
        <v>32</v>
      </c>
      <c r="N11" s="46">
        <v>4</v>
      </c>
      <c r="O11" s="46">
        <f t="shared" si="0"/>
        <v>32</v>
      </c>
      <c r="P11" s="48"/>
      <c r="Q11" s="43">
        <f>SUM(I11+L11+N11)</f>
        <v>29</v>
      </c>
      <c r="R11" s="43">
        <f t="shared" ref="R11:R22" si="3">SUM(Q11*8)</f>
        <v>232</v>
      </c>
      <c r="S11" s="34"/>
    </row>
    <row r="12" spans="2:19" ht="24" customHeight="1" thickBot="1">
      <c r="B12" s="34"/>
      <c r="C12" s="45"/>
      <c r="D12" s="45" t="s">
        <v>99</v>
      </c>
      <c r="E12" s="46">
        <v>20</v>
      </c>
      <c r="F12" s="46">
        <v>160</v>
      </c>
      <c r="G12" s="46">
        <v>1</v>
      </c>
      <c r="H12" s="46">
        <f t="shared" si="1"/>
        <v>8</v>
      </c>
      <c r="I12" s="43">
        <f t="shared" si="2"/>
        <v>21</v>
      </c>
      <c r="J12" s="43">
        <f t="shared" si="2"/>
        <v>168</v>
      </c>
      <c r="K12" s="47"/>
      <c r="L12" s="46">
        <v>5</v>
      </c>
      <c r="M12" s="46">
        <f t="shared" ref="M12:M22" si="4">SUM(L12*8)</f>
        <v>40</v>
      </c>
      <c r="N12" s="46">
        <v>4</v>
      </c>
      <c r="O12" s="46">
        <f t="shared" si="0"/>
        <v>32</v>
      </c>
      <c r="P12" s="48"/>
      <c r="Q12" s="43">
        <f t="shared" ref="Q12:Q22" si="5">SUM(I12+L12+N12)</f>
        <v>30</v>
      </c>
      <c r="R12" s="43">
        <f t="shared" si="3"/>
        <v>240</v>
      </c>
      <c r="S12" s="34"/>
    </row>
    <row r="13" spans="2:19" ht="24" customHeight="1" thickBot="1">
      <c r="B13" s="34"/>
      <c r="C13" s="45"/>
      <c r="D13" s="45" t="s">
        <v>100</v>
      </c>
      <c r="E13" s="46">
        <v>22</v>
      </c>
      <c r="F13" s="46">
        <v>176</v>
      </c>
      <c r="G13" s="46">
        <v>0</v>
      </c>
      <c r="H13" s="46">
        <f t="shared" si="1"/>
        <v>0</v>
      </c>
      <c r="I13" s="43">
        <f t="shared" si="2"/>
        <v>22</v>
      </c>
      <c r="J13" s="43">
        <f t="shared" si="2"/>
        <v>176</v>
      </c>
      <c r="K13" s="47"/>
      <c r="L13" s="46">
        <v>4</v>
      </c>
      <c r="M13" s="46">
        <f t="shared" si="4"/>
        <v>32</v>
      </c>
      <c r="N13" s="46">
        <v>4</v>
      </c>
      <c r="O13" s="46">
        <f t="shared" si="0"/>
        <v>32</v>
      </c>
      <c r="P13" s="48"/>
      <c r="Q13" s="43">
        <f t="shared" si="5"/>
        <v>30</v>
      </c>
      <c r="R13" s="43">
        <f t="shared" si="3"/>
        <v>240</v>
      </c>
      <c r="S13" s="34"/>
    </row>
    <row r="14" spans="2:19" ht="24" customHeight="1" thickBot="1">
      <c r="B14" s="34"/>
      <c r="C14" s="45"/>
      <c r="D14" s="45" t="s">
        <v>101</v>
      </c>
      <c r="E14" s="46">
        <v>22</v>
      </c>
      <c r="F14" s="46">
        <v>176</v>
      </c>
      <c r="G14" s="46">
        <v>1</v>
      </c>
      <c r="H14" s="46">
        <f t="shared" si="1"/>
        <v>8</v>
      </c>
      <c r="I14" s="43">
        <f t="shared" si="2"/>
        <v>23</v>
      </c>
      <c r="J14" s="43">
        <f t="shared" si="2"/>
        <v>184</v>
      </c>
      <c r="K14" s="47"/>
      <c r="L14" s="46">
        <v>4</v>
      </c>
      <c r="M14" s="46">
        <f t="shared" si="4"/>
        <v>32</v>
      </c>
      <c r="N14" s="46">
        <v>4</v>
      </c>
      <c r="O14" s="46">
        <f t="shared" si="0"/>
        <v>32</v>
      </c>
      <c r="P14" s="48"/>
      <c r="Q14" s="43">
        <f t="shared" si="5"/>
        <v>31</v>
      </c>
      <c r="R14" s="43">
        <f t="shared" si="3"/>
        <v>248</v>
      </c>
      <c r="S14" s="34"/>
    </row>
    <row r="15" spans="2:19" ht="24" customHeight="1" thickBot="1">
      <c r="B15" s="34"/>
      <c r="C15" s="45"/>
      <c r="D15" s="45" t="s">
        <v>102</v>
      </c>
      <c r="E15" s="46">
        <v>20</v>
      </c>
      <c r="F15" s="46">
        <v>160</v>
      </c>
      <c r="G15" s="46">
        <v>0</v>
      </c>
      <c r="H15" s="46">
        <f t="shared" si="1"/>
        <v>0</v>
      </c>
      <c r="I15" s="43">
        <f t="shared" si="2"/>
        <v>20</v>
      </c>
      <c r="J15" s="43">
        <f t="shared" si="2"/>
        <v>160</v>
      </c>
      <c r="K15" s="47"/>
      <c r="L15" s="46">
        <v>5</v>
      </c>
      <c r="M15" s="46">
        <f t="shared" si="4"/>
        <v>40</v>
      </c>
      <c r="N15" s="46">
        <v>5</v>
      </c>
      <c r="O15" s="46">
        <f t="shared" si="0"/>
        <v>40</v>
      </c>
      <c r="P15" s="48"/>
      <c r="Q15" s="43">
        <f t="shared" si="5"/>
        <v>30</v>
      </c>
      <c r="R15" s="43">
        <f t="shared" si="3"/>
        <v>240</v>
      </c>
      <c r="S15" s="34"/>
    </row>
    <row r="16" spans="2:19" ht="24" customHeight="1" thickBot="1">
      <c r="B16" s="34"/>
      <c r="C16" s="45"/>
      <c r="D16" s="45" t="s">
        <v>103</v>
      </c>
      <c r="E16" s="46">
        <v>22</v>
      </c>
      <c r="F16" s="46">
        <v>176</v>
      </c>
      <c r="G16" s="46">
        <v>1</v>
      </c>
      <c r="H16" s="46">
        <f t="shared" si="1"/>
        <v>8</v>
      </c>
      <c r="I16" s="43">
        <f t="shared" si="2"/>
        <v>23</v>
      </c>
      <c r="J16" s="43">
        <f t="shared" si="2"/>
        <v>184</v>
      </c>
      <c r="K16" s="47"/>
      <c r="L16" s="46">
        <v>4</v>
      </c>
      <c r="M16" s="46">
        <f t="shared" si="4"/>
        <v>32</v>
      </c>
      <c r="N16" s="46">
        <v>4</v>
      </c>
      <c r="O16" s="46">
        <f t="shared" si="0"/>
        <v>32</v>
      </c>
      <c r="P16" s="48"/>
      <c r="Q16" s="43">
        <f t="shared" si="5"/>
        <v>31</v>
      </c>
      <c r="R16" s="43">
        <f t="shared" si="3"/>
        <v>248</v>
      </c>
      <c r="S16" s="34"/>
    </row>
    <row r="17" spans="2:19" ht="24" customHeight="1" thickBot="1">
      <c r="B17" s="34"/>
      <c r="C17" s="45"/>
      <c r="D17" s="45" t="s">
        <v>104</v>
      </c>
      <c r="E17" s="46">
        <v>23</v>
      </c>
      <c r="F17" s="46">
        <v>184</v>
      </c>
      <c r="G17" s="46">
        <v>0</v>
      </c>
      <c r="H17" s="46">
        <f t="shared" si="1"/>
        <v>0</v>
      </c>
      <c r="I17" s="43">
        <f t="shared" si="2"/>
        <v>23</v>
      </c>
      <c r="J17" s="43">
        <f t="shared" si="2"/>
        <v>184</v>
      </c>
      <c r="K17" s="47"/>
      <c r="L17" s="46">
        <v>4</v>
      </c>
      <c r="M17" s="46">
        <f t="shared" si="4"/>
        <v>32</v>
      </c>
      <c r="N17" s="46">
        <v>5</v>
      </c>
      <c r="O17" s="46">
        <f t="shared" si="0"/>
        <v>40</v>
      </c>
      <c r="P17" s="48"/>
      <c r="Q17" s="43">
        <f t="shared" si="5"/>
        <v>32</v>
      </c>
      <c r="R17" s="43">
        <f t="shared" si="3"/>
        <v>256</v>
      </c>
      <c r="S17" s="34"/>
    </row>
    <row r="18" spans="2:19" ht="24" customHeight="1" thickBot="1">
      <c r="B18" s="34"/>
      <c r="C18" s="45"/>
      <c r="D18" s="45" t="s">
        <v>105</v>
      </c>
      <c r="E18" s="46">
        <v>20</v>
      </c>
      <c r="F18" s="46">
        <v>160</v>
      </c>
      <c r="G18" s="46">
        <v>1</v>
      </c>
      <c r="H18" s="46">
        <f t="shared" si="1"/>
        <v>8</v>
      </c>
      <c r="I18" s="43">
        <f t="shared" si="2"/>
        <v>21</v>
      </c>
      <c r="J18" s="43">
        <f t="shared" si="2"/>
        <v>168</v>
      </c>
      <c r="K18" s="47"/>
      <c r="L18" s="46">
        <v>5</v>
      </c>
      <c r="M18" s="46">
        <f t="shared" si="4"/>
        <v>40</v>
      </c>
      <c r="N18" s="46">
        <v>4</v>
      </c>
      <c r="O18" s="46">
        <f t="shared" si="0"/>
        <v>32</v>
      </c>
      <c r="P18" s="48"/>
      <c r="Q18" s="43">
        <f t="shared" si="5"/>
        <v>30</v>
      </c>
      <c r="R18" s="43">
        <f t="shared" si="3"/>
        <v>240</v>
      </c>
      <c r="S18" s="34"/>
    </row>
    <row r="19" spans="2:19" ht="24" customHeight="1" thickBot="1">
      <c r="B19" s="34"/>
      <c r="C19" s="45"/>
      <c r="D19" s="45" t="s">
        <v>106</v>
      </c>
      <c r="E19" s="46">
        <v>23</v>
      </c>
      <c r="F19" s="46">
        <v>184</v>
      </c>
      <c r="G19" s="46">
        <v>0</v>
      </c>
      <c r="H19" s="46">
        <f t="shared" si="1"/>
        <v>0</v>
      </c>
      <c r="I19" s="43">
        <f t="shared" si="2"/>
        <v>23</v>
      </c>
      <c r="J19" s="43">
        <f t="shared" si="2"/>
        <v>184</v>
      </c>
      <c r="K19" s="47"/>
      <c r="L19" s="46">
        <v>4</v>
      </c>
      <c r="M19" s="46">
        <f t="shared" si="4"/>
        <v>32</v>
      </c>
      <c r="N19" s="46">
        <v>4</v>
      </c>
      <c r="O19" s="46">
        <f t="shared" si="0"/>
        <v>32</v>
      </c>
      <c r="P19" s="48"/>
      <c r="Q19" s="43">
        <f t="shared" si="5"/>
        <v>31</v>
      </c>
      <c r="R19" s="43">
        <f t="shared" si="3"/>
        <v>248</v>
      </c>
      <c r="S19" s="34"/>
    </row>
    <row r="20" spans="2:19" ht="24" customHeight="1" thickBot="1">
      <c r="B20" s="34"/>
      <c r="C20" s="45"/>
      <c r="D20" s="45" t="s">
        <v>107</v>
      </c>
      <c r="E20" s="46">
        <v>18</v>
      </c>
      <c r="F20" s="46">
        <v>144</v>
      </c>
      <c r="G20" s="46">
        <v>3</v>
      </c>
      <c r="H20" s="46">
        <f t="shared" si="1"/>
        <v>24</v>
      </c>
      <c r="I20" s="43">
        <f t="shared" si="2"/>
        <v>21</v>
      </c>
      <c r="J20" s="43">
        <f t="shared" si="2"/>
        <v>168</v>
      </c>
      <c r="K20" s="47"/>
      <c r="L20" s="46">
        <v>4</v>
      </c>
      <c r="M20" s="46">
        <f t="shared" si="4"/>
        <v>32</v>
      </c>
      <c r="N20" s="46">
        <v>5</v>
      </c>
      <c r="O20" s="46">
        <f t="shared" si="0"/>
        <v>40</v>
      </c>
      <c r="P20" s="48"/>
      <c r="Q20" s="43">
        <f t="shared" si="5"/>
        <v>30</v>
      </c>
      <c r="R20" s="43">
        <f t="shared" si="3"/>
        <v>240</v>
      </c>
      <c r="S20" s="34"/>
    </row>
    <row r="21" spans="2:19" ht="24" customHeight="1" thickBot="1">
      <c r="B21" s="34"/>
      <c r="C21" s="45"/>
      <c r="D21" s="45" t="s">
        <v>108</v>
      </c>
      <c r="E21" s="46">
        <v>20</v>
      </c>
      <c r="F21" s="46">
        <v>160</v>
      </c>
      <c r="G21" s="46">
        <v>2</v>
      </c>
      <c r="H21" s="46">
        <f t="shared" si="1"/>
        <v>16</v>
      </c>
      <c r="I21" s="43">
        <f t="shared" si="2"/>
        <v>22</v>
      </c>
      <c r="J21" s="43">
        <f t="shared" si="2"/>
        <v>176</v>
      </c>
      <c r="K21" s="47"/>
      <c r="L21" s="46">
        <v>5</v>
      </c>
      <c r="M21" s="46">
        <f t="shared" si="4"/>
        <v>40</v>
      </c>
      <c r="N21" s="46">
        <v>4</v>
      </c>
      <c r="O21" s="46">
        <f t="shared" si="0"/>
        <v>32</v>
      </c>
      <c r="P21" s="48"/>
      <c r="Q21" s="43">
        <f>SUM(I21+L21+N21)</f>
        <v>31</v>
      </c>
      <c r="R21" s="43">
        <f t="shared" si="3"/>
        <v>248</v>
      </c>
      <c r="S21" s="34"/>
    </row>
    <row r="22" spans="2:19" ht="24" customHeight="1" thickBot="1">
      <c r="B22" s="34"/>
      <c r="C22" s="45" t="s">
        <v>91</v>
      </c>
      <c r="D22" s="45"/>
      <c r="E22" s="46">
        <f>SUM(E10:E21)</f>
        <v>252</v>
      </c>
      <c r="F22" s="46">
        <f>SUM(E22*8)</f>
        <v>2016</v>
      </c>
      <c r="G22" s="46">
        <f>SUM(G10:G21)</f>
        <v>11</v>
      </c>
      <c r="H22" s="46">
        <f t="shared" si="1"/>
        <v>88</v>
      </c>
      <c r="I22" s="43">
        <f t="shared" si="2"/>
        <v>263</v>
      </c>
      <c r="J22" s="43">
        <f>SUM(F22+H22)</f>
        <v>2104</v>
      </c>
      <c r="K22" s="47"/>
      <c r="L22" s="46">
        <f>SUM(L10:L21)</f>
        <v>52</v>
      </c>
      <c r="M22" s="46">
        <f t="shared" si="4"/>
        <v>416</v>
      </c>
      <c r="N22" s="46">
        <f>SUM(N10:N21)</f>
        <v>51</v>
      </c>
      <c r="O22" s="46">
        <f t="shared" si="0"/>
        <v>408</v>
      </c>
      <c r="P22" s="48"/>
      <c r="Q22" s="43">
        <f t="shared" si="5"/>
        <v>366</v>
      </c>
      <c r="R22" s="43">
        <f t="shared" si="3"/>
        <v>2928</v>
      </c>
      <c r="S22" s="34"/>
    </row>
    <row r="23" spans="2:19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Q23" s="34"/>
      <c r="R23" s="34"/>
      <c r="S23" s="34"/>
    </row>
    <row r="24" spans="2:19"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Q24" s="34"/>
      <c r="R24" s="34"/>
      <c r="S24" s="34"/>
    </row>
    <row r="25" spans="2:19">
      <c r="F25" s="49"/>
      <c r="G25" s="49"/>
      <c r="H25" s="49"/>
      <c r="I25" s="49"/>
      <c r="J25" s="49"/>
    </row>
    <row r="26" spans="2:19">
      <c r="F26" s="49"/>
    </row>
    <row r="27" spans="2:19">
      <c r="F27" s="49"/>
      <c r="J27" s="49"/>
    </row>
    <row r="28" spans="2:19">
      <c r="F28" s="49"/>
    </row>
    <row r="29" spans="2:19">
      <c r="F29" s="49"/>
    </row>
    <row r="30" spans="2:19">
      <c r="F30" s="49"/>
    </row>
    <row r="31" spans="2:19">
      <c r="F31" s="49"/>
    </row>
    <row r="32" spans="2:19">
      <c r="F32" s="49"/>
    </row>
    <row r="33" spans="6:6">
      <c r="F33" s="49"/>
    </row>
    <row r="34" spans="6:6">
      <c r="F34" s="49"/>
    </row>
    <row r="35" spans="6:6">
      <c r="F35" s="49"/>
    </row>
    <row r="36" spans="6:6">
      <c r="F36" s="49"/>
    </row>
    <row r="150" spans="1:1">
      <c r="A150" s="50"/>
    </row>
  </sheetData>
  <pageMargins left="0.7" right="0.7" top="0.75" bottom="0.75" header="0.3" footer="0.3"/>
  <pageSetup scale="63" orientation="portrait" r:id="rId1"/>
  <headerFooter>
    <oddHeader>&amp;R&amp;8P.S.C.U. Docket No. 25-057-06 
Data Request No. MDR_22 D.13 Attachment 3
Standard Hours 2024
Requested by R746-700-22
Date of EGU Response: May 1, 2025</oddHead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 tint="0.499984740745262"/>
  </sheetPr>
  <dimension ref="A1:E90"/>
  <sheetViews>
    <sheetView tabSelected="1" view="pageLayout" zoomScaleNormal="100" workbookViewId="0">
      <selection activeCell="A7" sqref="A7"/>
    </sheetView>
  </sheetViews>
  <sheetFormatPr defaultRowHeight="14.4"/>
  <cols>
    <col min="1" max="1" width="179.6640625" customWidth="1"/>
    <col min="2" max="2" width="8" customWidth="1"/>
    <col min="5" max="5" width="36.5546875" bestFit="1" customWidth="1"/>
  </cols>
  <sheetData>
    <row r="1" spans="1:5" ht="18">
      <c r="A1" s="51" t="s">
        <v>109</v>
      </c>
      <c r="E1" s="80"/>
    </row>
    <row r="2" spans="1:5">
      <c r="E2" s="80"/>
    </row>
    <row r="3" spans="1:5">
      <c r="E3" s="80"/>
    </row>
    <row r="4" spans="1:5">
      <c r="E4" s="80"/>
    </row>
    <row r="90" spans="1:1" ht="18">
      <c r="A90" s="51" t="s">
        <v>110</v>
      </c>
    </row>
  </sheetData>
  <pageMargins left="0.7" right="0.7" top="0.75" bottom="0.75" header="0.3" footer="0.3"/>
  <pageSetup orientation="portrait" r:id="rId1"/>
  <headerFooter>
    <oddHeader xml:space="preserve">&amp;R&amp;8P.S.C.U. Docket No. 25-057-06
Data Request No. MDR_22 D.13 Attachment 3
SAP Time Code Job Aids
Requested by R746-700-22
Date of EGU Response:  May 1, 2025
Page &amp;P of &amp;N
     </oddHeader>
  </headerFooter>
  <customProperties>
    <customPr name="EpmWorksheetKeyString_GU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24E311CE8B144986EC7776855F57F" ma:contentTypeVersion="4" ma:contentTypeDescription="Create a new document." ma:contentTypeScope="" ma:versionID="6c12ee63f05214a18eb377f6e64c790b">
  <xsd:schema xmlns:xsd="http://www.w3.org/2001/XMLSchema" xmlns:xs="http://www.w3.org/2001/XMLSchema" xmlns:p="http://schemas.microsoft.com/office/2006/metadata/properties" xmlns:ns2="85e1faa7-bc49-430c-b44c-d3ea090c5220" targetNamespace="http://schemas.microsoft.com/office/2006/metadata/properties" ma:root="true" ma:fieldsID="eb1fb5d425fdb182eba22401f4afa821" ns2:_="">
    <xsd:import namespace="85e1faa7-bc49-430c-b44c-d3ea090c52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1faa7-bc49-430c-b44c-d3ea090c5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08F28D-89F9-47E9-8AF0-2AF86BB23D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e1faa7-bc49-430c-b44c-d3ea090c52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5EE9EF9-0FF9-4150-9308-3A31496B15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FED4C1-6332-4C78-B652-49592548D396}">
  <ds:schemaRefs>
    <ds:schemaRef ds:uri="http://schemas.microsoft.com/office/2006/metadata/properties"/>
    <ds:schemaRef ds:uri="85e1faa7-bc49-430c-b44c-d3ea090c5220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Emp_Info</vt:lpstr>
      <vt:lpstr>Labor_Hrs</vt:lpstr>
      <vt:lpstr>New_Emp_Info</vt:lpstr>
      <vt:lpstr>New_Emp_Hrs</vt:lpstr>
      <vt:lpstr>Labor_Alloc_Rates</vt:lpstr>
      <vt:lpstr>Total Budgeted Hrs</vt:lpstr>
      <vt:lpstr>Labor Hrs - Actuals</vt:lpstr>
      <vt:lpstr>Std Hrs 2024</vt:lpstr>
      <vt:lpstr>SAP Time Code Job Aids</vt:lpstr>
    </vt:vector>
  </TitlesOfParts>
  <Manager/>
  <Company>Dominion Resources Services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graeme1</dc:creator>
  <cp:keywords/>
  <dc:description/>
  <cp:lastModifiedBy>Ginger Johnson (Enbridge UWI - 5)</cp:lastModifiedBy>
  <cp:revision/>
  <cp:lastPrinted>2025-04-29T15:52:12Z</cp:lastPrinted>
  <dcterms:created xsi:type="dcterms:W3CDTF">2018-08-06T16:26:15Z</dcterms:created>
  <dcterms:modified xsi:type="dcterms:W3CDTF">2025-04-29T15:55:15Z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0x010100E6024E311CE8B144986EC7776855F57F</vt:lpwstr>
  </property>
</Properties>
</file>