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Websites\Pscweb\utilities\gas\25docs\2505712\"/>
    </mc:Choice>
  </mc:AlternateContent>
  <xr:revisionPtr revIDLastSave="0" documentId="8_{BA0A4C15-C19B-4F22-8777-855DE731454D}" xr6:coauthVersionLast="47" xr6:coauthVersionMax="47" xr10:uidLastSave="{00000000-0000-0000-0000-000000000000}"/>
  <bookViews>
    <workbookView xWindow="1935" yWindow="1005" windowWidth="24315" windowHeight="19875" xr2:uid="{00000000-000D-0000-FFFF-FFFF00000000}"/>
  </bookViews>
  <sheets>
    <sheet name="21712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" l="1"/>
  <c r="B17" i="1" l="1"/>
  <c r="B10" i="1"/>
  <c r="D17" i="1"/>
  <c r="F7" i="1"/>
  <c r="F8" i="1" s="1"/>
  <c r="F9" i="1" s="1"/>
  <c r="F10" i="1" l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l="1"/>
  <c r="F27" i="1" s="1"/>
  <c r="F28" i="1" s="1"/>
  <c r="F29" i="1" s="1"/>
  <c r="F30" i="1" s="1"/>
  <c r="F31" i="1" s="1"/>
  <c r="F32" i="1" s="1"/>
  <c r="F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JAMEKA1</author>
    <author>QUESTAR</author>
    <author>jameka1</author>
  </authors>
  <commentList>
    <comment ref="D6" authorId="0" shapeId="0" xr:uid="{68740751-60DE-49E8-9875-657818A65CCF}">
      <text>
        <r>
          <rPr>
            <b/>
            <sz val="9"/>
            <color indexed="81"/>
            <rFont val="Tahoma"/>
            <family val="2"/>
          </rPr>
          <t>JAMEKA1:</t>
        </r>
        <r>
          <rPr>
            <sz val="9"/>
            <color indexed="81"/>
            <rFont val="Tahoma"/>
            <family val="2"/>
          </rPr>
          <t xml:space="preserve">
applied funds to customers</t>
        </r>
      </text>
    </comment>
    <comment ref="F6" authorId="1" shapeId="0" xr:uid="{1ADE24BC-8C46-4988-B471-2719717B8A3F}">
      <text>
        <r>
          <rPr>
            <b/>
            <sz val="8"/>
            <color indexed="81"/>
            <rFont val="Tahoma"/>
            <family val="2"/>
          </rPr>
          <t>Double check this amount against the amount in the query named QGC_LIC_ACCOUNT_BALANCE</t>
        </r>
      </text>
    </comment>
    <comment ref="E8" authorId="2" shapeId="0" xr:uid="{71CF1845-536F-426F-84B3-9AB02D9F11F6}">
      <text>
        <r>
          <rPr>
            <b/>
            <sz val="9"/>
            <color indexed="81"/>
            <rFont val="Tahoma"/>
            <family val="2"/>
          </rPr>
          <t>jameka1:</t>
        </r>
        <r>
          <rPr>
            <sz val="9"/>
            <color indexed="81"/>
            <rFont val="Tahoma"/>
            <family val="2"/>
          </rPr>
          <t xml:space="preserve">
$1,219.95 April Int</t>
        </r>
      </text>
    </comment>
  </commentList>
</comments>
</file>

<file path=xl/sharedStrings.xml><?xml version="1.0" encoding="utf-8"?>
<sst xmlns="http://schemas.openxmlformats.org/spreadsheetml/2006/main" count="9" uniqueCount="9">
  <si>
    <t>Current Account Balance</t>
  </si>
  <si>
    <t>Payouts</t>
  </si>
  <si>
    <t>Interest</t>
  </si>
  <si>
    <t>Account 2171225  UT/ID Biller Assistance Program (State Funded)</t>
  </si>
  <si>
    <t>Gov't Funds or Customer Account Reversals</t>
  </si>
  <si>
    <t>Reversals</t>
  </si>
  <si>
    <t>Enbridge Gas Utah</t>
  </si>
  <si>
    <t>EGU Exhibit 1</t>
  </si>
  <si>
    <t>Docket No. 23-057-T03/25-057-12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</si>
</sst>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0"/>
      <name val="Arial Unicode M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Unicode MS"/>
      <family val="2"/>
    </font>
    <font>
      <sz val="10"/>
      <name val="Arial Unicode MS"/>
      <family val="2"/>
    </font>
    <font>
      <b/>
      <sz val="8"/>
      <color indexed="81"/>
      <name val="Tahoma"/>
      <family val="2"/>
    </font>
    <font>
      <b/>
      <sz val="12"/>
      <name val="Arial Unicode MS"/>
      <family val="2"/>
    </font>
    <font>
      <sz val="10"/>
      <name val="Arial Unicode M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2">
    <xf numFmtId="0" fontId="0" fillId="0" borderId="0"/>
    <xf numFmtId="43" fontId="18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17" fontId="14" fillId="0" borderId="2" xfId="0" applyNumberFormat="1" applyFont="1" applyBorder="1"/>
    <xf numFmtId="0" fontId="14" fillId="0" borderId="0" xfId="0" applyFont="1" applyAlignment="1">
      <alignment horizontal="center" wrapText="1"/>
    </xf>
    <xf numFmtId="43" fontId="14" fillId="0" borderId="1" xfId="1" applyFont="1" applyBorder="1" applyAlignment="1">
      <alignment horizontal="center"/>
    </xf>
    <xf numFmtId="43" fontId="14" fillId="0" borderId="1" xfId="0" applyNumberFormat="1" applyFont="1" applyBorder="1" applyAlignment="1">
      <alignment horizontal="center" wrapText="1"/>
    </xf>
    <xf numFmtId="43" fontId="14" fillId="0" borderId="1" xfId="1" applyFont="1" applyBorder="1" applyAlignment="1">
      <alignment horizontal="center" wrapText="1"/>
    </xf>
    <xf numFmtId="43" fontId="0" fillId="0" borderId="0" xfId="1" applyFont="1"/>
    <xf numFmtId="43" fontId="14" fillId="0" borderId="3" xfId="1" applyFont="1" applyFill="1" applyBorder="1" applyAlignment="1">
      <alignment horizontal="center"/>
    </xf>
    <xf numFmtId="0" fontId="21" fillId="0" borderId="0" xfId="0" applyFont="1" applyAlignment="1">
      <alignment horizontal="right"/>
    </xf>
    <xf numFmtId="43" fontId="0" fillId="0" borderId="0" xfId="0" applyNumberFormat="1"/>
    <xf numFmtId="0" fontId="17" fillId="0" borderId="0" xfId="0" applyFont="1" applyAlignment="1">
      <alignment horizontal="center"/>
    </xf>
  </cellXfs>
  <cellStyles count="32">
    <cellStyle name="Comma" xfId="1" builtinId="3"/>
    <cellStyle name="Comma 2" xfId="9" xr:uid="{DC56A1C5-7C1A-4A9E-8D97-2BE19C6D7290}"/>
    <cellStyle name="Comma 2 2" xfId="24" xr:uid="{A32E2732-ABEA-4F16-90EC-D38CB16C747C}"/>
    <cellStyle name="Comma 3" xfId="11" xr:uid="{C103C9C4-AAED-4844-AE74-14B227531844}"/>
    <cellStyle name="Comma 3 2" xfId="26" xr:uid="{94CBEC84-628D-48C0-B087-7AE409FCAD02}"/>
    <cellStyle name="Comma 4" xfId="15" xr:uid="{7D1A3F4B-1701-4131-B640-6DBAB7502C68}"/>
    <cellStyle name="Comma 4 2" xfId="30" xr:uid="{8D0502B3-F6D9-4F63-AC52-F9B8D0B5A2DB}"/>
    <cellStyle name="Normal" xfId="0" builtinId="0"/>
    <cellStyle name="Normal 10" xfId="12" xr:uid="{DA5CA854-9C01-457A-A1F1-9221D9376754}"/>
    <cellStyle name="Normal 10 2" xfId="27" xr:uid="{8130B6D2-9E85-4634-B609-0EF52CA89B15}"/>
    <cellStyle name="Normal 11" xfId="13" xr:uid="{5E2C591A-C4A2-4BE1-A027-B8B6F51FFBB9}"/>
    <cellStyle name="Normal 11 2" xfId="28" xr:uid="{66D71FAE-E56B-4708-B8A3-57DBBD7D8C7F}"/>
    <cellStyle name="Normal 12" xfId="14" xr:uid="{50A43C08-CDCD-406D-A242-A9DD08E87DD4}"/>
    <cellStyle name="Normal 12 2" xfId="29" xr:uid="{141F0990-5158-4B0D-9F32-6B823A5E4331}"/>
    <cellStyle name="Normal 13" xfId="16" xr:uid="{3848AC3F-BE5F-407F-BC70-026C126223CB}"/>
    <cellStyle name="Normal 13 2" xfId="31" xr:uid="{442F9725-E92F-4CC4-9C7C-0815E3EB2E27}"/>
    <cellStyle name="Normal 2" xfId="2" xr:uid="{1A4E217B-AC50-4D49-82D2-73D2484AC729}"/>
    <cellStyle name="Normal 2 2" xfId="17" xr:uid="{D9925E70-B4F7-415A-9311-8FCD773F6DC5}"/>
    <cellStyle name="Normal 3" xfId="3" xr:uid="{4DF744B4-99F3-43A4-A889-5B4B9292AFF3}"/>
    <cellStyle name="Normal 3 2" xfId="18" xr:uid="{017E5B61-D867-42EA-B845-C059E96B033E}"/>
    <cellStyle name="Normal 4" xfId="4" xr:uid="{1A9A57F8-D646-4032-AA66-C606D65E9B38}"/>
    <cellStyle name="Normal 4 2" xfId="19" xr:uid="{9EDF2031-21CA-4778-9E4B-5AF181C09B4F}"/>
    <cellStyle name="Normal 5" xfId="5" xr:uid="{786819F6-B4D0-40FB-B959-1250E7221072}"/>
    <cellStyle name="Normal 5 2" xfId="20" xr:uid="{48170580-3446-47C4-8597-DD293E61B9BF}"/>
    <cellStyle name="Normal 6" xfId="6" xr:uid="{395CB95E-64A4-40C1-B2DD-770CCA448022}"/>
    <cellStyle name="Normal 6 2" xfId="21" xr:uid="{F2EB7C17-38B4-4C9A-8125-DCA0954E7F35}"/>
    <cellStyle name="Normal 7" xfId="7" xr:uid="{540E646E-0ACA-4F4B-9F9A-F70B06B37138}"/>
    <cellStyle name="Normal 7 2" xfId="22" xr:uid="{74350A62-6F69-4B1A-87B8-F3C750D11EB4}"/>
    <cellStyle name="Normal 8" xfId="8" xr:uid="{5C951226-E458-4A12-B895-B5FECC2A0EEE}"/>
    <cellStyle name="Normal 8 2" xfId="23" xr:uid="{0243263B-47A4-4CCD-9DD9-F7EAE9A9F77E}"/>
    <cellStyle name="Normal 9" xfId="10" xr:uid="{CE627457-976F-42C1-B2A4-D2CAFE2F6071}"/>
    <cellStyle name="Normal 9 2" xfId="25" xr:uid="{6DD2750E-9B24-4653-9CAB-E39442D8A6E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"/>
  <sheetViews>
    <sheetView tabSelected="1" zoomScaleNormal="100" workbookViewId="0">
      <pane ySplit="5" topLeftCell="A6" activePane="bottomLeft" state="frozen"/>
      <selection pane="bottomLeft" activeCell="G4" sqref="G4"/>
    </sheetView>
  </sheetViews>
  <sheetFormatPr defaultColWidth="15.7109375" defaultRowHeight="15" x14ac:dyDescent="0.3"/>
  <cols>
    <col min="1" max="1" width="15.5703125" customWidth="1"/>
    <col min="2" max="2" width="22.5703125" bestFit="1" customWidth="1"/>
    <col min="3" max="3" width="22.5703125" customWidth="1"/>
    <col min="4" max="4" width="15" customWidth="1"/>
    <col min="5" max="5" width="14.7109375" bestFit="1" customWidth="1"/>
    <col min="6" max="6" width="34" customWidth="1"/>
    <col min="7" max="7" width="18" bestFit="1" customWidth="1"/>
    <col min="8" max="8" width="38.7109375" customWidth="1"/>
    <col min="9" max="9" width="20.7109375" customWidth="1"/>
    <col min="10" max="11" width="15.7109375" customWidth="1"/>
  </cols>
  <sheetData>
    <row r="1" spans="1:7" x14ac:dyDescent="0.3">
      <c r="F1" s="12" t="s">
        <v>6</v>
      </c>
    </row>
    <row r="2" spans="1:7" x14ac:dyDescent="0.3">
      <c r="F2" s="12" t="s">
        <v>8</v>
      </c>
    </row>
    <row r="3" spans="1:7" x14ac:dyDescent="0.3">
      <c r="F3" s="12" t="s">
        <v>7</v>
      </c>
    </row>
    <row r="5" spans="1:7" ht="17.25" x14ac:dyDescent="0.3">
      <c r="A5" s="14" t="s">
        <v>3</v>
      </c>
      <c r="B5" s="14"/>
      <c r="C5" s="14"/>
      <c r="D5" s="14"/>
      <c r="E5" s="14"/>
      <c r="F5" s="14"/>
      <c r="G5" s="14"/>
    </row>
    <row r="6" spans="1:7" ht="45" x14ac:dyDescent="0.3">
      <c r="A6" s="1"/>
      <c r="B6" s="4" t="s">
        <v>4</v>
      </c>
      <c r="C6" s="4" t="s">
        <v>5</v>
      </c>
      <c r="D6" s="3" t="s">
        <v>1</v>
      </c>
      <c r="E6" s="2" t="s">
        <v>2</v>
      </c>
      <c r="F6" s="4" t="s">
        <v>0</v>
      </c>
    </row>
    <row r="7" spans="1:7" x14ac:dyDescent="0.3">
      <c r="A7" s="5">
        <v>45046</v>
      </c>
      <c r="B7" s="7">
        <v>-1951600</v>
      </c>
      <c r="C7" s="7"/>
      <c r="D7" s="7"/>
      <c r="E7" s="2"/>
      <c r="F7" s="8">
        <f>B7</f>
        <v>-1951600</v>
      </c>
    </row>
    <row r="8" spans="1:7" x14ac:dyDescent="0.3">
      <c r="A8" s="5">
        <v>45077</v>
      </c>
      <c r="B8" s="2"/>
      <c r="C8" s="2"/>
      <c r="D8" s="3"/>
      <c r="E8" s="7">
        <v>-4088.82</v>
      </c>
      <c r="F8" s="9">
        <f>F7+B8+D8+E8+C8</f>
        <v>-1955688.82</v>
      </c>
    </row>
    <row r="9" spans="1:7" x14ac:dyDescent="0.3">
      <c r="A9" s="5">
        <v>45107</v>
      </c>
      <c r="B9" s="7"/>
      <c r="C9" s="7">
        <v>-800</v>
      </c>
      <c r="D9" s="7">
        <v>1952000</v>
      </c>
      <c r="E9" s="7">
        <v>-2941.16</v>
      </c>
      <c r="F9" s="9">
        <f t="shared" ref="F9:F21" si="0">F8+B9+D9+E9+C9</f>
        <v>-7429.980000000065</v>
      </c>
    </row>
    <row r="10" spans="1:7" x14ac:dyDescent="0.3">
      <c r="A10" s="5">
        <v>45138</v>
      </c>
      <c r="B10" s="7">
        <f>-2500400</f>
        <v>-2500400</v>
      </c>
      <c r="C10" s="7">
        <v>-200</v>
      </c>
      <c r="D10" s="7">
        <v>2011000</v>
      </c>
      <c r="E10" s="7">
        <v>-3371.24</v>
      </c>
      <c r="F10" s="9">
        <f t="shared" si="0"/>
        <v>-500401.22</v>
      </c>
    </row>
    <row r="11" spans="1:7" x14ac:dyDescent="0.3">
      <c r="A11" s="5">
        <v>45169</v>
      </c>
      <c r="B11" s="7"/>
      <c r="C11" s="7"/>
      <c r="D11" s="7"/>
      <c r="E11" s="7">
        <v>-878.44</v>
      </c>
      <c r="F11" s="9">
        <f t="shared" si="0"/>
        <v>-501279.66</v>
      </c>
    </row>
    <row r="12" spans="1:7" x14ac:dyDescent="0.3">
      <c r="A12" s="5">
        <v>45199</v>
      </c>
      <c r="B12" s="7"/>
      <c r="C12" s="7">
        <v>-1400</v>
      </c>
      <c r="D12" s="7"/>
      <c r="E12" s="7">
        <v>-774.48</v>
      </c>
      <c r="F12" s="9">
        <f t="shared" si="0"/>
        <v>-503454.13999999996</v>
      </c>
    </row>
    <row r="13" spans="1:7" x14ac:dyDescent="0.3">
      <c r="A13" s="5">
        <v>45230</v>
      </c>
      <c r="B13" s="7"/>
      <c r="C13" s="7">
        <v>-200</v>
      </c>
      <c r="D13" s="7">
        <v>197400</v>
      </c>
      <c r="E13" s="7">
        <v>-720.78</v>
      </c>
      <c r="F13" s="9">
        <f t="shared" si="0"/>
        <v>-306974.92</v>
      </c>
    </row>
    <row r="14" spans="1:7" x14ac:dyDescent="0.3">
      <c r="A14" s="5">
        <v>45260</v>
      </c>
      <c r="B14" s="7"/>
      <c r="C14" s="7">
        <v>-1961.3</v>
      </c>
      <c r="D14" s="7">
        <v>180561.3</v>
      </c>
      <c r="E14" s="7">
        <v>-437.13</v>
      </c>
      <c r="F14" s="9">
        <f t="shared" si="0"/>
        <v>-128812.05</v>
      </c>
    </row>
    <row r="15" spans="1:7" x14ac:dyDescent="0.3">
      <c r="A15" s="5">
        <v>45291</v>
      </c>
      <c r="B15" s="7"/>
      <c r="C15" s="7">
        <v>-1800</v>
      </c>
      <c r="D15" s="7"/>
      <c r="E15" s="7">
        <v>-205.01</v>
      </c>
      <c r="F15" s="9">
        <f t="shared" si="0"/>
        <v>-130817.06</v>
      </c>
    </row>
    <row r="16" spans="1:7" x14ac:dyDescent="0.3">
      <c r="A16" s="5">
        <v>45322</v>
      </c>
      <c r="B16" s="7"/>
      <c r="C16" s="7">
        <v>-4600</v>
      </c>
      <c r="D16" s="7"/>
      <c r="E16" s="7">
        <v>-205.34</v>
      </c>
      <c r="F16" s="9">
        <f t="shared" si="0"/>
        <v>-135622.39999999999</v>
      </c>
    </row>
    <row r="17" spans="1:12" x14ac:dyDescent="0.3">
      <c r="A17" s="5">
        <v>45351</v>
      </c>
      <c r="B17" s="7">
        <f>-1016000</f>
        <v>-1016000</v>
      </c>
      <c r="C17" s="7">
        <v>-800</v>
      </c>
      <c r="D17" s="7">
        <f>1109400+5600+200</f>
        <v>1115200</v>
      </c>
      <c r="E17" s="7">
        <v>-1020.15</v>
      </c>
      <c r="F17" s="9">
        <f t="shared" si="0"/>
        <v>-38242.549999999908</v>
      </c>
    </row>
    <row r="18" spans="1:12" x14ac:dyDescent="0.3">
      <c r="A18" s="5">
        <v>45382</v>
      </c>
      <c r="B18" s="7">
        <v>-1326400</v>
      </c>
      <c r="C18" s="7">
        <v>-8600</v>
      </c>
      <c r="D18" s="7">
        <v>20000</v>
      </c>
      <c r="E18" s="7">
        <v>-1969.61</v>
      </c>
      <c r="F18" s="9">
        <f t="shared" si="0"/>
        <v>-1355212.16</v>
      </c>
    </row>
    <row r="19" spans="1:12" x14ac:dyDescent="0.3">
      <c r="A19" s="5">
        <v>45412</v>
      </c>
      <c r="B19" s="7"/>
      <c r="C19" s="7">
        <v>-3000</v>
      </c>
      <c r="D19" s="7">
        <v>1007000</v>
      </c>
      <c r="E19" s="7">
        <v>-2093.8000000000002</v>
      </c>
      <c r="F19" s="9">
        <f t="shared" si="0"/>
        <v>-353305.9599999999</v>
      </c>
    </row>
    <row r="20" spans="1:12" x14ac:dyDescent="0.3">
      <c r="A20" s="5">
        <v>45443</v>
      </c>
      <c r="B20" s="7"/>
      <c r="C20" s="7">
        <v>-5800</v>
      </c>
      <c r="D20" s="7"/>
      <c r="E20" s="7">
        <v>-667.46</v>
      </c>
      <c r="F20" s="9">
        <f t="shared" si="0"/>
        <v>-359773.41999999993</v>
      </c>
    </row>
    <row r="21" spans="1:12" x14ac:dyDescent="0.3">
      <c r="A21" s="5">
        <v>45473</v>
      </c>
      <c r="B21" s="7"/>
      <c r="C21" s="7">
        <v>-4600</v>
      </c>
      <c r="D21" s="7">
        <v>281000</v>
      </c>
      <c r="E21" s="7"/>
      <c r="F21" s="9">
        <f t="shared" si="0"/>
        <v>-83373.419999999925</v>
      </c>
      <c r="G21" s="6"/>
    </row>
    <row r="22" spans="1:12" x14ac:dyDescent="0.3">
      <c r="A22" s="5">
        <v>45504</v>
      </c>
      <c r="B22" s="7"/>
      <c r="C22" s="7">
        <v>-7000</v>
      </c>
      <c r="D22" s="7"/>
      <c r="E22" s="7">
        <v>-546.89</v>
      </c>
      <c r="F22" s="9">
        <f t="shared" ref="F22:F33" si="1">F21+B22+D22+E22+C22</f>
        <v>-90920.309999999925</v>
      </c>
      <c r="G22" s="10"/>
      <c r="H22" s="10"/>
      <c r="I22" s="10"/>
      <c r="J22" s="10"/>
      <c r="K22" s="10"/>
      <c r="L22" s="10"/>
    </row>
    <row r="23" spans="1:12" x14ac:dyDescent="0.3">
      <c r="A23" s="5">
        <v>45535</v>
      </c>
      <c r="B23" s="7"/>
      <c r="C23" s="7">
        <v>-13200</v>
      </c>
      <c r="D23" s="7"/>
      <c r="E23" s="7">
        <v>-546.89</v>
      </c>
      <c r="F23" s="9">
        <f t="shared" si="1"/>
        <v>-104667.19999999992</v>
      </c>
    </row>
    <row r="24" spans="1:12" x14ac:dyDescent="0.3">
      <c r="A24" s="5">
        <v>45565</v>
      </c>
      <c r="B24" s="7">
        <v>-610226.57999999996</v>
      </c>
      <c r="C24" s="7">
        <v>-7600</v>
      </c>
      <c r="D24" s="7"/>
      <c r="E24" s="7">
        <v>-125.1</v>
      </c>
      <c r="F24" s="9">
        <f t="shared" si="1"/>
        <v>-722618.87999999989</v>
      </c>
    </row>
    <row r="25" spans="1:12" x14ac:dyDescent="0.3">
      <c r="A25" s="5">
        <v>45596</v>
      </c>
      <c r="B25" s="7"/>
      <c r="C25" s="7">
        <v>-3200</v>
      </c>
      <c r="D25" s="7">
        <v>262600</v>
      </c>
      <c r="E25" s="7">
        <v>-515.94000000000005</v>
      </c>
      <c r="F25" s="9">
        <f t="shared" si="1"/>
        <v>-463734.81999999989</v>
      </c>
    </row>
    <row r="26" spans="1:12" x14ac:dyDescent="0.3">
      <c r="A26" s="5">
        <v>45626</v>
      </c>
      <c r="B26" s="7"/>
      <c r="C26" s="7">
        <v>-8400</v>
      </c>
      <c r="D26" s="7">
        <f>189200+262600</f>
        <v>451800</v>
      </c>
      <c r="E26" s="7">
        <v>-1434.49</v>
      </c>
      <c r="F26" s="9">
        <f>F25+B26+D26+E26+C26</f>
        <v>-21769.309999999889</v>
      </c>
    </row>
    <row r="27" spans="1:12" x14ac:dyDescent="0.3">
      <c r="A27" s="5">
        <v>45657</v>
      </c>
      <c r="B27" s="7"/>
      <c r="C27" s="7">
        <v>-9800</v>
      </c>
      <c r="D27" s="7">
        <v>23000</v>
      </c>
      <c r="E27" s="7">
        <v>-23.77</v>
      </c>
      <c r="F27" s="9">
        <f>F26+B27+D27+E27+C27</f>
        <v>-8593.079999999889</v>
      </c>
      <c r="G27" s="11"/>
    </row>
    <row r="28" spans="1:12" x14ac:dyDescent="0.3">
      <c r="A28" s="5">
        <v>45688</v>
      </c>
      <c r="B28" s="7"/>
      <c r="C28" s="7">
        <v>-15400</v>
      </c>
      <c r="D28" s="7"/>
      <c r="E28" s="7"/>
      <c r="F28" s="9">
        <f t="shared" si="1"/>
        <v>-23993.079999999889</v>
      </c>
    </row>
    <row r="29" spans="1:12" x14ac:dyDescent="0.3">
      <c r="A29" s="5">
        <v>45716</v>
      </c>
      <c r="B29" s="7"/>
      <c r="C29" s="7">
        <v>-13200</v>
      </c>
      <c r="D29" s="7"/>
      <c r="E29" s="7"/>
      <c r="F29" s="9">
        <f t="shared" si="1"/>
        <v>-37193.079999999885</v>
      </c>
      <c r="G29" s="10"/>
      <c r="H29" s="10"/>
      <c r="I29" s="10"/>
      <c r="J29" s="10"/>
      <c r="K29" s="10"/>
      <c r="L29" s="10"/>
    </row>
    <row r="30" spans="1:12" x14ac:dyDescent="0.3">
      <c r="A30" s="5">
        <v>45747</v>
      </c>
      <c r="B30" s="7"/>
      <c r="C30" s="7">
        <v>-9000</v>
      </c>
      <c r="D30" s="7">
        <v>39400</v>
      </c>
      <c r="E30" s="7">
        <v>263.95</v>
      </c>
      <c r="F30" s="9">
        <f t="shared" si="1"/>
        <v>-6529.1299999998855</v>
      </c>
      <c r="G30" s="10"/>
      <c r="H30" s="10"/>
      <c r="I30" s="10"/>
      <c r="J30" s="10"/>
      <c r="K30" s="10"/>
      <c r="L30" s="10"/>
    </row>
    <row r="31" spans="1:12" x14ac:dyDescent="0.3">
      <c r="A31" s="5">
        <v>45777</v>
      </c>
      <c r="B31" s="7"/>
      <c r="C31" s="7">
        <v>-11400</v>
      </c>
      <c r="D31" s="7"/>
      <c r="E31" s="7">
        <v>-18.78</v>
      </c>
      <c r="F31" s="9">
        <f t="shared" si="1"/>
        <v>-17947.909999999887</v>
      </c>
      <c r="G31" s="10"/>
      <c r="H31" s="10"/>
      <c r="I31" s="10"/>
      <c r="J31" s="10"/>
      <c r="K31" s="10"/>
      <c r="L31" s="10"/>
    </row>
    <row r="32" spans="1:12" x14ac:dyDescent="0.3">
      <c r="A32" s="5">
        <v>45808</v>
      </c>
      <c r="B32" s="7"/>
      <c r="C32" s="7">
        <v>-6800</v>
      </c>
      <c r="D32" s="7"/>
      <c r="E32" s="7">
        <v>-19.46</v>
      </c>
      <c r="F32" s="9">
        <f t="shared" si="1"/>
        <v>-24767.369999999886</v>
      </c>
    </row>
    <row r="33" spans="1:6" x14ac:dyDescent="0.3">
      <c r="A33" s="5">
        <v>45838</v>
      </c>
      <c r="B33" s="7"/>
      <c r="C33" s="7">
        <v>-8800</v>
      </c>
      <c r="D33" s="7">
        <v>10200</v>
      </c>
      <c r="E33" s="7">
        <v>-18.89</v>
      </c>
      <c r="F33" s="9">
        <f t="shared" si="1"/>
        <v>-23386.259999999886</v>
      </c>
    </row>
    <row r="34" spans="1:6" x14ac:dyDescent="0.3">
      <c r="C34" s="13"/>
      <c r="D34" s="13"/>
    </row>
    <row r="35" spans="1:6" x14ac:dyDescent="0.3">
      <c r="C35" s="13"/>
      <c r="D35" s="13"/>
    </row>
  </sheetData>
  <mergeCells count="1">
    <mergeCell ref="A5:G5"/>
  </mergeCells>
  <printOptions horizontalCentered="1"/>
  <pageMargins left="0.75" right="0.75" top="1" bottom="1" header="0.5" footer="0.5"/>
  <pageSetup scale="63" orientation="portrait" r:id="rId1"/>
  <headerFooter>
    <oddFooter>&amp;L&amp;Z&amp;F</oddFooter>
  </headerFooter>
  <customProperties>
    <customPr name="EpmWorksheetKeyString_GU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2171225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Whitney Killpack (Questar - 6)</dc:creator>
  <cp:lastModifiedBy>Fred Nass</cp:lastModifiedBy>
  <cp:lastPrinted>2017-09-07T16:17:59Z</cp:lastPrinted>
  <dcterms:created xsi:type="dcterms:W3CDTF">2010-11-30T22:31:24Z</dcterms:created>
  <dcterms:modified xsi:type="dcterms:W3CDTF">2025-07-30T17:05:00Z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LIC Monthly Balance.xlsx</vt:lpwstr>
  </property>
</Properties>
</file>